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CCD44D04-90DE-4D05-BB7C-4791B77A092A}" xr6:coauthVersionLast="47" xr6:coauthVersionMax="47" xr10:uidLastSave="{00000000-0000-0000-0000-000000000000}"/>
  <bookViews>
    <workbookView xWindow="6255" yWindow="1455" windowWidth="28050" windowHeight="16965" activeTab="1" xr2:uid="{2CCA6F9E-3B9B-4ACE-96DF-F3A2961E6096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2" l="1"/>
  <c r="H8" i="2"/>
  <c r="G6" i="2" a="1"/>
  <c r="G6" i="2" s="1"/>
  <c r="E7" i="2" a="1"/>
  <c r="E7" i="2" s="1"/>
  <c r="E3452" i="2" a="1"/>
  <c r="E3452" i="2" s="1"/>
  <c r="E3451" i="2" a="1"/>
  <c r="E3451" i="2" s="1"/>
  <c r="E3450" i="2" a="1"/>
  <c r="E3450" i="2" s="1"/>
  <c r="E3449" i="2" a="1"/>
  <c r="E3449" i="2" s="1"/>
  <c r="E3448" i="2" a="1"/>
  <c r="E3448" i="2" s="1"/>
  <c r="E3447" i="2" a="1"/>
  <c r="E3447" i="2" s="1"/>
  <c r="E3446" i="2" a="1"/>
  <c r="E3446" i="2" s="1"/>
  <c r="E3445" i="2" a="1"/>
  <c r="E3445" i="2" s="1"/>
  <c r="E3444" i="2" a="1"/>
  <c r="E3444" i="2" s="1"/>
  <c r="E3443" i="2" a="1"/>
  <c r="E3443" i="2" s="1"/>
  <c r="E3442" i="2" a="1"/>
  <c r="E3442" i="2" s="1"/>
  <c r="E3441" i="2" a="1"/>
  <c r="E3441" i="2" s="1"/>
  <c r="E3440" i="2" a="1"/>
  <c r="E3440" i="2" s="1"/>
  <c r="E3439" i="2" a="1"/>
  <c r="E3439" i="2" s="1"/>
  <c r="E3438" i="2" a="1"/>
  <c r="E3438" i="2" s="1"/>
  <c r="E3437" i="2" a="1"/>
  <c r="E3437" i="2" s="1"/>
  <c r="E3436" i="2" a="1"/>
  <c r="E3436" i="2" s="1"/>
  <c r="E3435" i="2" a="1"/>
  <c r="E3435" i="2" s="1"/>
  <c r="E3434" i="2" a="1"/>
  <c r="E3434" i="2" s="1"/>
  <c r="E3433" i="2" a="1"/>
  <c r="E3433" i="2" s="1"/>
  <c r="E3432" i="2" a="1"/>
  <c r="E3432" i="2" s="1"/>
  <c r="E3431" i="2" a="1"/>
  <c r="E3431" i="2" s="1"/>
  <c r="E3430" i="2" a="1"/>
  <c r="E3430" i="2" s="1"/>
  <c r="E3429" i="2" a="1"/>
  <c r="E3429" i="2" s="1"/>
  <c r="E3428" i="2" a="1"/>
  <c r="E3428" i="2" s="1"/>
  <c r="E3427" i="2" a="1"/>
  <c r="E3427" i="2" s="1"/>
  <c r="E3426" i="2" a="1"/>
  <c r="E3426" i="2" s="1"/>
  <c r="E3425" i="2" a="1"/>
  <c r="E3425" i="2" s="1"/>
  <c r="E3424" i="2" a="1"/>
  <c r="E3424" i="2" s="1"/>
  <c r="E3423" i="2" a="1"/>
  <c r="E3423" i="2" s="1"/>
  <c r="E3422" i="2" a="1"/>
  <c r="E3422" i="2" s="1"/>
  <c r="E3421" i="2" a="1"/>
  <c r="E3421" i="2" s="1"/>
  <c r="E3420" i="2" a="1"/>
  <c r="E3420" i="2" s="1"/>
  <c r="E3419" i="2" a="1"/>
  <c r="E3419" i="2" s="1"/>
  <c r="E3418" i="2" a="1"/>
  <c r="E3418" i="2" s="1"/>
  <c r="E3417" i="2" a="1"/>
  <c r="E3417" i="2" s="1"/>
  <c r="E3416" i="2" a="1"/>
  <c r="E3416" i="2" s="1"/>
  <c r="E3415" i="2" a="1"/>
  <c r="E3415" i="2" s="1"/>
  <c r="E3414" i="2" a="1"/>
  <c r="E3414" i="2" s="1"/>
  <c r="E3413" i="2" a="1"/>
  <c r="E3413" i="2" s="1"/>
  <c r="E3412" i="2" a="1"/>
  <c r="E3412" i="2" s="1"/>
  <c r="E3411" i="2" a="1"/>
  <c r="E3411" i="2" s="1"/>
  <c r="E3410" i="2" a="1"/>
  <c r="E3410" i="2" s="1"/>
  <c r="E3409" i="2" a="1"/>
  <c r="E3409" i="2" s="1"/>
  <c r="E3408" i="2" a="1"/>
  <c r="E3408" i="2" s="1"/>
  <c r="E3407" i="2" a="1"/>
  <c r="E3407" i="2" s="1"/>
  <c r="E3406" i="2" a="1"/>
  <c r="E3406" i="2" s="1"/>
  <c r="E3405" i="2" a="1"/>
  <c r="E3405" i="2" s="1"/>
  <c r="E3404" i="2" a="1"/>
  <c r="E3404" i="2" s="1"/>
  <c r="E3403" i="2" a="1"/>
  <c r="E3403" i="2" s="1"/>
  <c r="E3402" i="2" a="1"/>
  <c r="E3402" i="2" s="1"/>
  <c r="E3401" i="2" a="1"/>
  <c r="E3401" i="2" s="1"/>
  <c r="E3400" i="2" a="1"/>
  <c r="E3400" i="2" s="1"/>
  <c r="E3399" i="2" a="1"/>
  <c r="E3399" i="2" s="1"/>
  <c r="E3398" i="2" a="1"/>
  <c r="E3398" i="2" s="1"/>
  <c r="E3397" i="2" a="1"/>
  <c r="E3397" i="2" s="1"/>
  <c r="E3396" i="2" a="1"/>
  <c r="E3396" i="2" s="1"/>
  <c r="E3395" i="2" a="1"/>
  <c r="E3395" i="2" s="1"/>
  <c r="E3394" i="2" a="1"/>
  <c r="E3394" i="2" s="1"/>
  <c r="E3393" i="2" a="1"/>
  <c r="E3393" i="2" s="1"/>
  <c r="E3392" i="2" a="1"/>
  <c r="E3392" i="2" s="1"/>
  <c r="E3391" i="2" a="1"/>
  <c r="E3391" i="2" s="1"/>
  <c r="E3390" i="2" a="1"/>
  <c r="E3390" i="2" s="1"/>
  <c r="E3389" i="2" a="1"/>
  <c r="E3389" i="2" s="1"/>
  <c r="E3388" i="2" a="1"/>
  <c r="E3388" i="2" s="1"/>
  <c r="E3387" i="2" a="1"/>
  <c r="E3387" i="2" s="1"/>
  <c r="E3386" i="2" a="1"/>
  <c r="E3386" i="2" s="1"/>
  <c r="E3385" i="2" a="1"/>
  <c r="E3385" i="2" s="1"/>
  <c r="E3384" i="2" a="1"/>
  <c r="E3384" i="2" s="1"/>
  <c r="E3383" i="2" a="1"/>
  <c r="E3383" i="2" s="1"/>
  <c r="E3382" i="2" a="1"/>
  <c r="E3382" i="2" s="1"/>
  <c r="E3381" i="2" a="1"/>
  <c r="E3381" i="2" s="1"/>
  <c r="E3380" i="2" a="1"/>
  <c r="E3380" i="2" s="1"/>
  <c r="E3379" i="2" a="1"/>
  <c r="E3379" i="2" s="1"/>
  <c r="E3378" i="2" a="1"/>
  <c r="E3378" i="2" s="1"/>
  <c r="E3377" i="2" a="1"/>
  <c r="E3377" i="2" s="1"/>
  <c r="E3376" i="2" a="1"/>
  <c r="E3376" i="2" s="1"/>
  <c r="E3375" i="2" a="1"/>
  <c r="E3375" i="2" s="1"/>
  <c r="E3374" i="2" a="1"/>
  <c r="E3374" i="2" s="1"/>
  <c r="E3373" i="2" a="1"/>
  <c r="E3373" i="2" s="1"/>
  <c r="E3372" i="2" a="1"/>
  <c r="E3372" i="2" s="1"/>
  <c r="E3371" i="2" a="1"/>
  <c r="E3371" i="2" s="1"/>
  <c r="E3370" i="2" a="1"/>
  <c r="E3370" i="2" s="1"/>
  <c r="E3369" i="2" a="1"/>
  <c r="E3369" i="2" s="1"/>
  <c r="E3368" i="2" a="1"/>
  <c r="E3368" i="2" s="1"/>
  <c r="E3367" i="2" a="1"/>
  <c r="E3367" i="2" s="1"/>
  <c r="E3366" i="2" a="1"/>
  <c r="E3366" i="2" s="1"/>
  <c r="E3365" i="2" a="1"/>
  <c r="E3365" i="2" s="1"/>
  <c r="E3364" i="2" a="1"/>
  <c r="E3364" i="2" s="1"/>
  <c r="E3363" i="2" a="1"/>
  <c r="E3363" i="2" s="1"/>
  <c r="E3362" i="2" a="1"/>
  <c r="E3362" i="2" s="1"/>
  <c r="E3361" i="2" a="1"/>
  <c r="E3361" i="2" s="1"/>
  <c r="E3360" i="2" a="1"/>
  <c r="E3360" i="2" s="1"/>
  <c r="E3359" i="2" a="1"/>
  <c r="E3359" i="2" s="1"/>
  <c r="E3358" i="2" a="1"/>
  <c r="E3358" i="2" s="1"/>
  <c r="E3357" i="2" a="1"/>
  <c r="E3357" i="2" s="1"/>
  <c r="E3356" i="2" a="1"/>
  <c r="E3356" i="2" s="1"/>
  <c r="E3355" i="2" a="1"/>
  <c r="E3355" i="2" s="1"/>
  <c r="E3354" i="2" a="1"/>
  <c r="E3354" i="2" s="1"/>
  <c r="E3353" i="2" a="1"/>
  <c r="E3353" i="2" s="1"/>
  <c r="E3352" i="2" a="1"/>
  <c r="E3352" i="2" s="1"/>
  <c r="E3351" i="2" a="1"/>
  <c r="E3351" i="2" s="1"/>
  <c r="E3350" i="2" a="1"/>
  <c r="E3350" i="2" s="1"/>
  <c r="E3349" i="2" a="1"/>
  <c r="E3349" i="2" s="1"/>
  <c r="E3348" i="2" a="1"/>
  <c r="E3348" i="2" s="1"/>
  <c r="E3347" i="2" a="1"/>
  <c r="E3347" i="2" s="1"/>
  <c r="E3346" i="2" a="1"/>
  <c r="E3346" i="2" s="1"/>
  <c r="E3345" i="2" a="1"/>
  <c r="E3345" i="2" s="1"/>
  <c r="E3344" i="2" a="1"/>
  <c r="E3344" i="2" s="1"/>
  <c r="E3343" i="2" a="1"/>
  <c r="E3343" i="2" s="1"/>
  <c r="E3342" i="2" a="1"/>
  <c r="E3342" i="2" s="1"/>
  <c r="E3341" i="2" a="1"/>
  <c r="E3341" i="2" s="1"/>
  <c r="E3340" i="2" a="1"/>
  <c r="E3340" i="2" s="1"/>
  <c r="E3339" i="2" a="1"/>
  <c r="E3339" i="2" s="1"/>
  <c r="E3338" i="2" a="1"/>
  <c r="E3338" i="2" s="1"/>
  <c r="E3337" i="2" a="1"/>
  <c r="E3337" i="2" s="1"/>
  <c r="E3336" i="2" a="1"/>
  <c r="E3336" i="2" s="1"/>
  <c r="E3335" i="2" a="1"/>
  <c r="E3335" i="2" s="1"/>
  <c r="E3334" i="2" a="1"/>
  <c r="E3334" i="2" s="1"/>
  <c r="E3333" i="2" a="1"/>
  <c r="E3333" i="2" s="1"/>
  <c r="E3332" i="2" a="1"/>
  <c r="E3332" i="2" s="1"/>
  <c r="E3331" i="2" a="1"/>
  <c r="E3331" i="2" s="1"/>
  <c r="E3330" i="2" a="1"/>
  <c r="E3330" i="2" s="1"/>
  <c r="E3329" i="2" a="1"/>
  <c r="E3329" i="2" s="1"/>
  <c r="E3328" i="2" a="1"/>
  <c r="E3328" i="2" s="1"/>
  <c r="E3327" i="2" a="1"/>
  <c r="E3327" i="2" s="1"/>
  <c r="E3326" i="2" a="1"/>
  <c r="E3326" i="2" s="1"/>
  <c r="E3325" i="2" a="1"/>
  <c r="E3325" i="2" s="1"/>
  <c r="E3324" i="2" a="1"/>
  <c r="E3324" i="2" s="1"/>
  <c r="E3323" i="2" a="1"/>
  <c r="E3323" i="2" s="1"/>
  <c r="E3322" i="2" a="1"/>
  <c r="E3322" i="2" s="1"/>
  <c r="E3321" i="2" a="1"/>
  <c r="E3321" i="2" s="1"/>
  <c r="E3320" i="2" a="1"/>
  <c r="E3320" i="2" s="1"/>
  <c r="E3319" i="2" a="1"/>
  <c r="E3319" i="2" s="1"/>
  <c r="E3318" i="2" a="1"/>
  <c r="E3318" i="2" s="1"/>
  <c r="E3317" i="2" a="1"/>
  <c r="E3317" i="2" s="1"/>
  <c r="E3316" i="2" a="1"/>
  <c r="E3316" i="2" s="1"/>
  <c r="E3315" i="2" a="1"/>
  <c r="E3315" i="2" s="1"/>
  <c r="E3314" i="2" a="1"/>
  <c r="E3314" i="2" s="1"/>
  <c r="E3313" i="2" a="1"/>
  <c r="E3313" i="2" s="1"/>
  <c r="E3312" i="2" a="1"/>
  <c r="E3312" i="2" s="1"/>
  <c r="E3311" i="2" a="1"/>
  <c r="E3311" i="2" s="1"/>
  <c r="E3310" i="2" a="1"/>
  <c r="E3310" i="2" s="1"/>
  <c r="E3309" i="2" a="1"/>
  <c r="E3309" i="2" s="1"/>
  <c r="E3308" i="2" a="1"/>
  <c r="E3308" i="2" s="1"/>
  <c r="E3307" i="2" a="1"/>
  <c r="E3307" i="2" s="1"/>
  <c r="E3306" i="2" a="1"/>
  <c r="E3306" i="2" s="1"/>
  <c r="E3305" i="2" a="1"/>
  <c r="E3305" i="2" s="1"/>
  <c r="E3304" i="2" a="1"/>
  <c r="E3304" i="2" s="1"/>
  <c r="E3303" i="2" a="1"/>
  <c r="E3303" i="2" s="1"/>
  <c r="E3302" i="2" a="1"/>
  <c r="E3302" i="2" s="1"/>
  <c r="E3301" i="2" a="1"/>
  <c r="E3301" i="2" s="1"/>
  <c r="E3300" i="2" a="1"/>
  <c r="E3300" i="2" s="1"/>
  <c r="E3299" i="2" a="1"/>
  <c r="E3299" i="2" s="1"/>
  <c r="E3298" i="2" a="1"/>
  <c r="E3298" i="2" s="1"/>
  <c r="E3297" i="2" a="1"/>
  <c r="E3297" i="2" s="1"/>
  <c r="E3296" i="2" a="1"/>
  <c r="E3296" i="2" s="1"/>
  <c r="E3295" i="2" a="1"/>
  <c r="E3295" i="2" s="1"/>
  <c r="E3294" i="2" a="1"/>
  <c r="E3294" i="2" s="1"/>
  <c r="E3293" i="2" a="1"/>
  <c r="E3293" i="2" s="1"/>
  <c r="E3292" i="2" a="1"/>
  <c r="E3292" i="2" s="1"/>
  <c r="E3291" i="2" a="1"/>
  <c r="E3291" i="2" s="1"/>
  <c r="E3290" i="2" a="1"/>
  <c r="E3290" i="2" s="1"/>
  <c r="E3289" i="2" a="1"/>
  <c r="E3289" i="2" s="1"/>
  <c r="E3288" i="2" a="1"/>
  <c r="E3288" i="2" s="1"/>
  <c r="E3287" i="2" a="1"/>
  <c r="E3287" i="2" s="1"/>
  <c r="E3286" i="2" a="1"/>
  <c r="E3286" i="2" s="1"/>
  <c r="E3285" i="2" a="1"/>
  <c r="E3285" i="2" s="1"/>
  <c r="E3284" i="2" a="1"/>
  <c r="E3284" i="2" s="1"/>
  <c r="E3283" i="2" a="1"/>
  <c r="E3283" i="2" s="1"/>
  <c r="E3282" i="2" a="1"/>
  <c r="E3282" i="2" s="1"/>
  <c r="E3281" i="2" a="1"/>
  <c r="E3281" i="2" s="1"/>
  <c r="E3280" i="2" a="1"/>
  <c r="E3280" i="2" s="1"/>
  <c r="E3279" i="2" a="1"/>
  <c r="E3279" i="2" s="1"/>
  <c r="E3278" i="2" a="1"/>
  <c r="E3278" i="2" s="1"/>
  <c r="E3277" i="2" a="1"/>
  <c r="E3277" i="2" s="1"/>
  <c r="E3276" i="2" a="1"/>
  <c r="E3276" i="2" s="1"/>
  <c r="E3275" i="2" a="1"/>
  <c r="E3275" i="2" s="1"/>
  <c r="E3274" i="2" a="1"/>
  <c r="E3274" i="2" s="1"/>
  <c r="E3273" i="2" a="1"/>
  <c r="E3273" i="2" s="1"/>
  <c r="E3272" i="2" a="1"/>
  <c r="E3272" i="2" s="1"/>
  <c r="E3271" i="2" a="1"/>
  <c r="E3271" i="2" s="1"/>
  <c r="E3270" i="2" a="1"/>
  <c r="E3270" i="2" s="1"/>
  <c r="E3269" i="2" a="1"/>
  <c r="E3269" i="2" s="1"/>
  <c r="E3268" i="2" a="1"/>
  <c r="E3268" i="2" s="1"/>
  <c r="E3267" i="2" a="1"/>
  <c r="E3267" i="2" s="1"/>
  <c r="E3266" i="2" a="1"/>
  <c r="E3266" i="2" s="1"/>
  <c r="E3265" i="2" a="1"/>
  <c r="E3265" i="2" s="1"/>
  <c r="E3264" i="2" a="1"/>
  <c r="E3264" i="2" s="1"/>
  <c r="E3263" i="2" a="1"/>
  <c r="E3263" i="2" s="1"/>
  <c r="E3262" i="2" a="1"/>
  <c r="E3262" i="2" s="1"/>
  <c r="E3261" i="2" a="1"/>
  <c r="E3261" i="2" s="1"/>
  <c r="E3260" i="2" a="1"/>
  <c r="E3260" i="2" s="1"/>
  <c r="E3259" i="2" a="1"/>
  <c r="E3259" i="2" s="1"/>
  <c r="E3258" i="2" a="1"/>
  <c r="E3258" i="2" s="1"/>
  <c r="E3257" i="2" a="1"/>
  <c r="E3257" i="2" s="1"/>
  <c r="E3256" i="2" a="1"/>
  <c r="E3256" i="2" s="1"/>
  <c r="E3255" i="2" a="1"/>
  <c r="E3255" i="2" s="1"/>
  <c r="E3254" i="2" a="1"/>
  <c r="E3254" i="2" s="1"/>
  <c r="E3253" i="2" a="1"/>
  <c r="E3253" i="2" s="1"/>
  <c r="E3252" i="2" a="1"/>
  <c r="E3252" i="2" s="1"/>
  <c r="E3251" i="2" a="1"/>
  <c r="E3251" i="2" s="1"/>
  <c r="E3250" i="2" a="1"/>
  <c r="E3250" i="2" s="1"/>
  <c r="E3249" i="2" a="1"/>
  <c r="E3249" i="2" s="1"/>
  <c r="E3248" i="2" a="1"/>
  <c r="E3248" i="2" s="1"/>
  <c r="E3247" i="2" a="1"/>
  <c r="E3247" i="2" s="1"/>
  <c r="E3246" i="2" a="1"/>
  <c r="E3246" i="2" s="1"/>
  <c r="E3245" i="2" a="1"/>
  <c r="E3245" i="2" s="1"/>
  <c r="E3244" i="2" a="1"/>
  <c r="E3244" i="2" s="1"/>
  <c r="E3243" i="2" a="1"/>
  <c r="E3243" i="2" s="1"/>
  <c r="E3242" i="2" a="1"/>
  <c r="E3242" i="2" s="1"/>
  <c r="E3241" i="2" a="1"/>
  <c r="E3241" i="2" s="1"/>
  <c r="E3240" i="2" a="1"/>
  <c r="E3240" i="2" s="1"/>
  <c r="E3239" i="2" a="1"/>
  <c r="E3239" i="2" s="1"/>
  <c r="E3238" i="2" a="1"/>
  <c r="E3238" i="2" s="1"/>
  <c r="E3237" i="2" a="1"/>
  <c r="E3237" i="2" s="1"/>
  <c r="E3236" i="2" a="1"/>
  <c r="E3236" i="2" s="1"/>
  <c r="E3235" i="2" a="1"/>
  <c r="E3235" i="2" s="1"/>
  <c r="E3234" i="2" a="1"/>
  <c r="E3234" i="2" s="1"/>
  <c r="E3233" i="2" a="1"/>
  <c r="E3233" i="2" s="1"/>
  <c r="E3232" i="2" a="1"/>
  <c r="E3232" i="2" s="1"/>
  <c r="E3231" i="2" a="1"/>
  <c r="E3231" i="2" s="1"/>
  <c r="E3230" i="2" a="1"/>
  <c r="E3230" i="2" s="1"/>
  <c r="E3229" i="2" a="1"/>
  <c r="E3229" i="2" s="1"/>
  <c r="E3228" i="2" a="1"/>
  <c r="E3228" i="2" s="1"/>
  <c r="E3227" i="2" a="1"/>
  <c r="E3227" i="2" s="1"/>
  <c r="E3226" i="2" a="1"/>
  <c r="E3226" i="2" s="1"/>
  <c r="E3225" i="2" a="1"/>
  <c r="E3225" i="2" s="1"/>
  <c r="E3224" i="2" a="1"/>
  <c r="E3224" i="2" s="1"/>
  <c r="E3223" i="2" a="1"/>
  <c r="E3223" i="2" s="1"/>
  <c r="E3222" i="2" a="1"/>
  <c r="E3222" i="2" s="1"/>
  <c r="E3221" i="2" a="1"/>
  <c r="E3221" i="2" s="1"/>
  <c r="E3220" i="2" a="1"/>
  <c r="E3220" i="2" s="1"/>
  <c r="E3219" i="2" a="1"/>
  <c r="E3219" i="2" s="1"/>
  <c r="E3218" i="2" a="1"/>
  <c r="E3218" i="2" s="1"/>
  <c r="E3217" i="2" a="1"/>
  <c r="E3217" i="2" s="1"/>
  <c r="E3216" i="2" a="1"/>
  <c r="E3216" i="2" s="1"/>
  <c r="E3215" i="2" a="1"/>
  <c r="E3215" i="2" s="1"/>
  <c r="E3214" i="2" a="1"/>
  <c r="E3214" i="2" s="1"/>
  <c r="E3213" i="2" a="1"/>
  <c r="E3213" i="2" s="1"/>
  <c r="E3212" i="2" a="1"/>
  <c r="E3212" i="2" s="1"/>
  <c r="E3211" i="2" a="1"/>
  <c r="E3211" i="2" s="1"/>
  <c r="E3210" i="2" a="1"/>
  <c r="E3210" i="2" s="1"/>
  <c r="E3209" i="2" a="1"/>
  <c r="E3209" i="2" s="1"/>
  <c r="E3208" i="2" a="1"/>
  <c r="E3208" i="2" s="1"/>
  <c r="E3207" i="2" a="1"/>
  <c r="E3207" i="2" s="1"/>
  <c r="E3206" i="2" a="1"/>
  <c r="E3206" i="2" s="1"/>
  <c r="E3205" i="2" a="1"/>
  <c r="E3205" i="2" s="1"/>
  <c r="E3204" i="2" a="1"/>
  <c r="E3204" i="2" s="1"/>
  <c r="E3203" i="2" a="1"/>
  <c r="E3203" i="2" s="1"/>
  <c r="E3202" i="2" a="1"/>
  <c r="E3202" i="2" s="1"/>
  <c r="E3201" i="2" a="1"/>
  <c r="E3201" i="2" s="1"/>
  <c r="E3200" i="2" a="1"/>
  <c r="E3200" i="2" s="1"/>
  <c r="E3199" i="2" a="1"/>
  <c r="E3199" i="2" s="1"/>
  <c r="E3198" i="2" a="1"/>
  <c r="E3198" i="2" s="1"/>
  <c r="E3197" i="2" a="1"/>
  <c r="E3197" i="2" s="1"/>
  <c r="E3196" i="2" a="1"/>
  <c r="E3196" i="2" s="1"/>
  <c r="E3195" i="2" a="1"/>
  <c r="E3195" i="2" s="1"/>
  <c r="E3194" i="2" a="1"/>
  <c r="E3194" i="2" s="1"/>
  <c r="E3193" i="2" a="1"/>
  <c r="E3193" i="2" s="1"/>
  <c r="E3192" i="2" a="1"/>
  <c r="E3192" i="2" s="1"/>
  <c r="E3191" i="2" a="1"/>
  <c r="E3191" i="2" s="1"/>
  <c r="E3190" i="2" a="1"/>
  <c r="E3190" i="2" s="1"/>
  <c r="E3189" i="2" a="1"/>
  <c r="E3189" i="2" s="1"/>
  <c r="E3188" i="2" a="1"/>
  <c r="E3188" i="2" s="1"/>
  <c r="E3187" i="2" a="1"/>
  <c r="E3187" i="2" s="1"/>
  <c r="E3186" i="2" a="1"/>
  <c r="E3186" i="2" s="1"/>
  <c r="E3185" i="2" a="1"/>
  <c r="E3185" i="2" s="1"/>
  <c r="E3184" i="2" a="1"/>
  <c r="E3184" i="2" s="1"/>
  <c r="E3183" i="2" a="1"/>
  <c r="E3183" i="2" s="1"/>
  <c r="E3182" i="2" a="1"/>
  <c r="E3182" i="2" s="1"/>
  <c r="E3181" i="2" a="1"/>
  <c r="E3181" i="2" s="1"/>
  <c r="E3180" i="2" a="1"/>
  <c r="E3180" i="2" s="1"/>
  <c r="E3179" i="2" a="1"/>
  <c r="E3179" i="2" s="1"/>
  <c r="E3178" i="2" a="1"/>
  <c r="E3178" i="2" s="1"/>
  <c r="E3177" i="2" a="1"/>
  <c r="E3177" i="2" s="1"/>
  <c r="E3176" i="2" a="1"/>
  <c r="E3176" i="2" s="1"/>
  <c r="E3175" i="2" a="1"/>
  <c r="E3175" i="2" s="1"/>
  <c r="E3174" i="2" a="1"/>
  <c r="E3174" i="2" s="1"/>
  <c r="E3173" i="2" a="1"/>
  <c r="E3173" i="2" s="1"/>
  <c r="E3172" i="2" a="1"/>
  <c r="E3172" i="2" s="1"/>
  <c r="E3171" i="2" a="1"/>
  <c r="E3171" i="2" s="1"/>
  <c r="E3170" i="2" a="1"/>
  <c r="E3170" i="2" s="1"/>
  <c r="E3169" i="2" a="1"/>
  <c r="E3169" i="2" s="1"/>
  <c r="E3168" i="2" a="1"/>
  <c r="E3168" i="2" s="1"/>
  <c r="E3167" i="2" a="1"/>
  <c r="E3167" i="2" s="1"/>
  <c r="E3166" i="2" a="1"/>
  <c r="E3166" i="2" s="1"/>
  <c r="E3165" i="2" a="1"/>
  <c r="E3165" i="2" s="1"/>
  <c r="E3164" i="2" a="1"/>
  <c r="E3164" i="2" s="1"/>
  <c r="E3163" i="2" a="1"/>
  <c r="E3163" i="2" s="1"/>
  <c r="E3162" i="2" a="1"/>
  <c r="E3162" i="2" s="1"/>
  <c r="E3161" i="2" a="1"/>
  <c r="E3161" i="2" s="1"/>
  <c r="E3160" i="2" a="1"/>
  <c r="E3160" i="2" s="1"/>
  <c r="E3159" i="2" a="1"/>
  <c r="E3159" i="2" s="1"/>
  <c r="E3158" i="2" a="1"/>
  <c r="E3158" i="2" s="1"/>
  <c r="E3157" i="2" a="1"/>
  <c r="E3157" i="2" s="1"/>
  <c r="E3156" i="2" a="1"/>
  <c r="E3156" i="2" s="1"/>
  <c r="E3155" i="2" a="1"/>
  <c r="E3155" i="2" s="1"/>
  <c r="E3154" i="2" a="1"/>
  <c r="E3154" i="2" s="1"/>
  <c r="E3153" i="2" a="1"/>
  <c r="E3153" i="2" s="1"/>
  <c r="E3152" i="2" a="1"/>
  <c r="E3152" i="2" s="1"/>
  <c r="E3151" i="2" a="1"/>
  <c r="E3151" i="2" s="1"/>
  <c r="E3150" i="2" a="1"/>
  <c r="E3150" i="2" s="1"/>
  <c r="E3149" i="2" a="1"/>
  <c r="E3149" i="2" s="1"/>
  <c r="E3148" i="2" a="1"/>
  <c r="E3148" i="2" s="1"/>
  <c r="E3147" i="2" a="1"/>
  <c r="E3147" i="2" s="1"/>
  <c r="E3146" i="2" a="1"/>
  <c r="E3146" i="2" s="1"/>
  <c r="E3145" i="2" a="1"/>
  <c r="E3145" i="2" s="1"/>
  <c r="E3144" i="2" a="1"/>
  <c r="E3144" i="2" s="1"/>
  <c r="E3143" i="2" a="1"/>
  <c r="E3143" i="2" s="1"/>
  <c r="E3142" i="2" a="1"/>
  <c r="E3142" i="2" s="1"/>
  <c r="E3141" i="2" a="1"/>
  <c r="E3141" i="2" s="1"/>
  <c r="E3140" i="2" a="1"/>
  <c r="E3140" i="2" s="1"/>
  <c r="E3139" i="2" a="1"/>
  <c r="E3139" i="2" s="1"/>
  <c r="E3138" i="2" a="1"/>
  <c r="E3138" i="2" s="1"/>
  <c r="E3137" i="2" a="1"/>
  <c r="E3137" i="2" s="1"/>
  <c r="E3136" i="2" a="1"/>
  <c r="E3136" i="2" s="1"/>
  <c r="E3135" i="2" a="1"/>
  <c r="E3135" i="2" s="1"/>
  <c r="E3134" i="2" a="1"/>
  <c r="E3134" i="2" s="1"/>
  <c r="E3133" i="2" a="1"/>
  <c r="E3133" i="2" s="1"/>
  <c r="E3132" i="2" a="1"/>
  <c r="E3132" i="2" s="1"/>
  <c r="E3131" i="2" a="1"/>
  <c r="E3131" i="2" s="1"/>
  <c r="E3130" i="2" a="1"/>
  <c r="E3130" i="2" s="1"/>
  <c r="E3129" i="2" a="1"/>
  <c r="E3129" i="2" s="1"/>
  <c r="E3128" i="2" a="1"/>
  <c r="E3128" i="2" s="1"/>
  <c r="E3127" i="2" a="1"/>
  <c r="E3127" i="2" s="1"/>
  <c r="E3126" i="2" a="1"/>
  <c r="E3126" i="2" s="1"/>
  <c r="E3125" i="2" a="1"/>
  <c r="E3125" i="2" s="1"/>
  <c r="E3124" i="2" a="1"/>
  <c r="E3124" i="2" s="1"/>
  <c r="E3123" i="2" a="1"/>
  <c r="E3123" i="2" s="1"/>
  <c r="E3122" i="2" a="1"/>
  <c r="E3122" i="2" s="1"/>
  <c r="E3121" i="2" a="1"/>
  <c r="E3121" i="2" s="1"/>
  <c r="E3120" i="2" a="1"/>
  <c r="E3120" i="2" s="1"/>
  <c r="E3119" i="2" a="1"/>
  <c r="E3119" i="2" s="1"/>
  <c r="E3118" i="2" a="1"/>
  <c r="E3118" i="2" s="1"/>
  <c r="E3117" i="2" a="1"/>
  <c r="E3117" i="2" s="1"/>
  <c r="E3116" i="2" a="1"/>
  <c r="E3116" i="2" s="1"/>
  <c r="E3115" i="2" a="1"/>
  <c r="E3115" i="2" s="1"/>
  <c r="E3114" i="2" a="1"/>
  <c r="E3114" i="2" s="1"/>
  <c r="E3113" i="2" a="1"/>
  <c r="E3113" i="2" s="1"/>
  <c r="E3112" i="2" a="1"/>
  <c r="E3112" i="2" s="1"/>
  <c r="E3111" i="2" a="1"/>
  <c r="E3111" i="2" s="1"/>
  <c r="E3110" i="2" a="1"/>
  <c r="E3110" i="2" s="1"/>
  <c r="E3109" i="2" a="1"/>
  <c r="E3109" i="2" s="1"/>
  <c r="E3108" i="2" a="1"/>
  <c r="E3108" i="2" s="1"/>
  <c r="E3107" i="2" a="1"/>
  <c r="E3107" i="2" s="1"/>
  <c r="E3106" i="2" a="1"/>
  <c r="E3106" i="2" s="1"/>
  <c r="E3105" i="2" a="1"/>
  <c r="E3105" i="2" s="1"/>
  <c r="E3104" i="2" a="1"/>
  <c r="E3104" i="2" s="1"/>
  <c r="E3103" i="2" a="1"/>
  <c r="E3103" i="2" s="1"/>
  <c r="E3102" i="2" a="1"/>
  <c r="E3102" i="2" s="1"/>
  <c r="E3101" i="2" a="1"/>
  <c r="E3101" i="2" s="1"/>
  <c r="E3100" i="2" a="1"/>
  <c r="E3100" i="2" s="1"/>
  <c r="E3099" i="2" a="1"/>
  <c r="E3099" i="2" s="1"/>
  <c r="E3098" i="2" a="1"/>
  <c r="E3098" i="2" s="1"/>
  <c r="E3097" i="2" a="1"/>
  <c r="E3097" i="2" s="1"/>
  <c r="E3096" i="2" a="1"/>
  <c r="E3096" i="2" s="1"/>
  <c r="E3095" i="2" a="1"/>
  <c r="E3095" i="2" s="1"/>
  <c r="E3094" i="2" a="1"/>
  <c r="E3094" i="2" s="1"/>
  <c r="E3093" i="2" a="1"/>
  <c r="E3093" i="2" s="1"/>
  <c r="E3092" i="2" a="1"/>
  <c r="E3092" i="2" s="1"/>
  <c r="E3091" i="2" a="1"/>
  <c r="E3091" i="2" s="1"/>
  <c r="E3090" i="2" a="1"/>
  <c r="E3090" i="2" s="1"/>
  <c r="E3089" i="2" a="1"/>
  <c r="E3089" i="2" s="1"/>
  <c r="E3088" i="2" a="1"/>
  <c r="E3088" i="2" s="1"/>
  <c r="E3087" i="2" a="1"/>
  <c r="E3087" i="2" s="1"/>
  <c r="E3086" i="2" a="1"/>
  <c r="E3086" i="2" s="1"/>
  <c r="E3085" i="2" a="1"/>
  <c r="E3085" i="2" s="1"/>
  <c r="E3084" i="2" a="1"/>
  <c r="E3084" i="2" s="1"/>
  <c r="E3083" i="2" a="1"/>
  <c r="E3083" i="2" s="1"/>
  <c r="E3082" i="2" a="1"/>
  <c r="E3082" i="2" s="1"/>
  <c r="E3081" i="2" a="1"/>
  <c r="E3081" i="2" s="1"/>
  <c r="E3080" i="2" a="1"/>
  <c r="E3080" i="2" s="1"/>
  <c r="E3079" i="2" a="1"/>
  <c r="E3079" i="2" s="1"/>
  <c r="E3078" i="2" a="1"/>
  <c r="E3078" i="2" s="1"/>
  <c r="E3077" i="2" a="1"/>
  <c r="E3077" i="2" s="1"/>
  <c r="E3076" i="2" a="1"/>
  <c r="E3076" i="2" s="1"/>
  <c r="E3075" i="2" a="1"/>
  <c r="E3075" i="2" s="1"/>
  <c r="E3074" i="2" a="1"/>
  <c r="E3074" i="2" s="1"/>
  <c r="E3073" i="2" a="1"/>
  <c r="E3073" i="2" s="1"/>
  <c r="E3072" i="2" a="1"/>
  <c r="E3072" i="2" s="1"/>
  <c r="E3071" i="2" a="1"/>
  <c r="E3071" i="2" s="1"/>
  <c r="E3070" i="2" a="1"/>
  <c r="E3070" i="2" s="1"/>
  <c r="E3069" i="2" a="1"/>
  <c r="E3069" i="2" s="1"/>
  <c r="E3068" i="2" a="1"/>
  <c r="E3068" i="2" s="1"/>
  <c r="E3067" i="2" a="1"/>
  <c r="E3067" i="2" s="1"/>
  <c r="E3066" i="2" a="1"/>
  <c r="E3066" i="2" s="1"/>
  <c r="E3065" i="2" a="1"/>
  <c r="E3065" i="2" s="1"/>
  <c r="E3064" i="2" a="1"/>
  <c r="E3064" i="2" s="1"/>
  <c r="E3063" i="2" a="1"/>
  <c r="E3063" i="2" s="1"/>
  <c r="E3062" i="2" a="1"/>
  <c r="E3062" i="2" s="1"/>
  <c r="E3061" i="2" a="1"/>
  <c r="E3061" i="2" s="1"/>
  <c r="E3060" i="2" a="1"/>
  <c r="E3060" i="2" s="1"/>
  <c r="E3059" i="2" a="1"/>
  <c r="E3059" i="2" s="1"/>
  <c r="E3058" i="2" a="1"/>
  <c r="E3058" i="2" s="1"/>
  <c r="E3057" i="2" a="1"/>
  <c r="E3057" i="2" s="1"/>
  <c r="E3056" i="2" a="1"/>
  <c r="E3056" i="2" s="1"/>
  <c r="E3055" i="2" a="1"/>
  <c r="E3055" i="2" s="1"/>
  <c r="E3054" i="2" a="1"/>
  <c r="E3054" i="2" s="1"/>
  <c r="E3053" i="2" a="1"/>
  <c r="E3053" i="2" s="1"/>
  <c r="E3052" i="2" a="1"/>
  <c r="E3052" i="2" s="1"/>
  <c r="E3051" i="2" a="1"/>
  <c r="E3051" i="2" s="1"/>
  <c r="E3050" i="2" a="1"/>
  <c r="E3050" i="2" s="1"/>
  <c r="E3049" i="2" a="1"/>
  <c r="E3049" i="2" s="1"/>
  <c r="E3048" i="2" a="1"/>
  <c r="E3048" i="2" s="1"/>
  <c r="E3047" i="2" a="1"/>
  <c r="E3047" i="2" s="1"/>
  <c r="E3046" i="2" a="1"/>
  <c r="E3046" i="2" s="1"/>
  <c r="E3045" i="2" a="1"/>
  <c r="E3045" i="2" s="1"/>
  <c r="E3044" i="2" a="1"/>
  <c r="E3044" i="2" s="1"/>
  <c r="E3043" i="2" a="1"/>
  <c r="E3043" i="2" s="1"/>
  <c r="E3042" i="2" a="1"/>
  <c r="E3042" i="2" s="1"/>
  <c r="E3041" i="2" a="1"/>
  <c r="E3041" i="2" s="1"/>
  <c r="E3040" i="2" a="1"/>
  <c r="E3040" i="2" s="1"/>
  <c r="E3039" i="2" a="1"/>
  <c r="E3039" i="2" s="1"/>
  <c r="E3038" i="2" a="1"/>
  <c r="E3038" i="2" s="1"/>
  <c r="E3037" i="2" a="1"/>
  <c r="E3037" i="2" s="1"/>
  <c r="E3036" i="2" a="1"/>
  <c r="E3036" i="2" s="1"/>
  <c r="E3035" i="2" a="1"/>
  <c r="E3035" i="2" s="1"/>
  <c r="E3034" i="2" a="1"/>
  <c r="E3034" i="2" s="1"/>
  <c r="E3033" i="2" a="1"/>
  <c r="E3033" i="2" s="1"/>
  <c r="E3032" i="2" a="1"/>
  <c r="E3032" i="2" s="1"/>
  <c r="E3031" i="2" a="1"/>
  <c r="E3031" i="2" s="1"/>
  <c r="E3030" i="2" a="1"/>
  <c r="E3030" i="2" s="1"/>
  <c r="E3029" i="2" a="1"/>
  <c r="E3029" i="2" s="1"/>
  <c r="E3028" i="2" a="1"/>
  <c r="E3028" i="2" s="1"/>
  <c r="E3027" i="2" a="1"/>
  <c r="E3027" i="2" s="1"/>
  <c r="E3026" i="2" a="1"/>
  <c r="E3026" i="2" s="1"/>
  <c r="E3025" i="2" a="1"/>
  <c r="E3025" i="2" s="1"/>
  <c r="E3024" i="2" a="1"/>
  <c r="E3024" i="2" s="1"/>
  <c r="E3023" i="2" a="1"/>
  <c r="E3023" i="2" s="1"/>
  <c r="E3022" i="2" a="1"/>
  <c r="E3022" i="2" s="1"/>
  <c r="E3021" i="2" a="1"/>
  <c r="E3021" i="2" s="1"/>
  <c r="E3020" i="2" a="1"/>
  <c r="E3020" i="2" s="1"/>
  <c r="E3019" i="2" a="1"/>
  <c r="E3019" i="2" s="1"/>
  <c r="E3018" i="2" a="1"/>
  <c r="E3018" i="2" s="1"/>
  <c r="E3017" i="2" a="1"/>
  <c r="E3017" i="2" s="1"/>
  <c r="E3016" i="2" a="1"/>
  <c r="E3016" i="2" s="1"/>
  <c r="E3015" i="2" a="1"/>
  <c r="E3015" i="2" s="1"/>
  <c r="E3014" i="2" a="1"/>
  <c r="E3014" i="2" s="1"/>
  <c r="E3013" i="2" a="1"/>
  <c r="E3013" i="2" s="1"/>
  <c r="E3012" i="2" a="1"/>
  <c r="E3012" i="2" s="1"/>
  <c r="E3011" i="2" a="1"/>
  <c r="E3011" i="2" s="1"/>
  <c r="E3010" i="2" a="1"/>
  <c r="E3010" i="2" s="1"/>
  <c r="E3009" i="2" a="1"/>
  <c r="E3009" i="2" s="1"/>
  <c r="E3008" i="2" a="1"/>
  <c r="E3008" i="2" s="1"/>
  <c r="E3007" i="2" a="1"/>
  <c r="E3007" i="2" s="1"/>
  <c r="E3006" i="2" a="1"/>
  <c r="E3006" i="2" s="1"/>
  <c r="E3005" i="2" a="1"/>
  <c r="E3005" i="2" s="1"/>
  <c r="E3004" i="2" a="1"/>
  <c r="E3004" i="2" s="1"/>
  <c r="E3003" i="2" a="1"/>
  <c r="E3003" i="2" s="1"/>
  <c r="E3002" i="2" a="1"/>
  <c r="E3002" i="2" s="1"/>
  <c r="E3001" i="2" a="1"/>
  <c r="E3001" i="2" s="1"/>
  <c r="E3000" i="2" a="1"/>
  <c r="E3000" i="2" s="1"/>
  <c r="E2999" i="2" a="1"/>
  <c r="E2999" i="2" s="1"/>
  <c r="E2998" i="2" a="1"/>
  <c r="E2998" i="2" s="1"/>
  <c r="E2997" i="2" a="1"/>
  <c r="E2997" i="2" s="1"/>
  <c r="E2996" i="2" a="1"/>
  <c r="E2996" i="2" s="1"/>
  <c r="E2995" i="2" a="1"/>
  <c r="E2995" i="2" s="1"/>
  <c r="E2994" i="2" a="1"/>
  <c r="E2994" i="2" s="1"/>
  <c r="E2993" i="2" a="1"/>
  <c r="E2993" i="2" s="1"/>
  <c r="E2992" i="2" a="1"/>
  <c r="E2992" i="2" s="1"/>
  <c r="E2991" i="2" a="1"/>
  <c r="E2991" i="2" s="1"/>
  <c r="E2990" i="2" a="1"/>
  <c r="E2990" i="2" s="1"/>
  <c r="E2989" i="2" a="1"/>
  <c r="E2989" i="2" s="1"/>
  <c r="E2988" i="2" a="1"/>
  <c r="E2988" i="2" s="1"/>
  <c r="E2987" i="2" a="1"/>
  <c r="E2987" i="2" s="1"/>
  <c r="E2986" i="2" a="1"/>
  <c r="E2986" i="2" s="1"/>
  <c r="E2985" i="2" a="1"/>
  <c r="E2985" i="2" s="1"/>
  <c r="E2984" i="2" a="1"/>
  <c r="E2984" i="2" s="1"/>
  <c r="E2983" i="2" a="1"/>
  <c r="E2983" i="2" s="1"/>
  <c r="E2982" i="2" a="1"/>
  <c r="E2982" i="2" s="1"/>
  <c r="E2981" i="2" a="1"/>
  <c r="E2981" i="2" s="1"/>
  <c r="E2980" i="2" a="1"/>
  <c r="E2980" i="2" s="1"/>
  <c r="E2979" i="2" a="1"/>
  <c r="E2979" i="2" s="1"/>
  <c r="E2978" i="2" a="1"/>
  <c r="E2978" i="2" s="1"/>
  <c r="E2977" i="2" a="1"/>
  <c r="E2977" i="2" s="1"/>
  <c r="E2976" i="2" a="1"/>
  <c r="E2976" i="2" s="1"/>
  <c r="E2975" i="2" a="1"/>
  <c r="E2975" i="2" s="1"/>
  <c r="E2974" i="2" a="1"/>
  <c r="E2974" i="2" s="1"/>
  <c r="E2973" i="2" a="1"/>
  <c r="E2973" i="2" s="1"/>
  <c r="E2972" i="2" a="1"/>
  <c r="E2972" i="2" s="1"/>
  <c r="E2971" i="2" a="1"/>
  <c r="E2971" i="2" s="1"/>
  <c r="E2970" i="2" a="1"/>
  <c r="E2970" i="2" s="1"/>
  <c r="E2969" i="2" a="1"/>
  <c r="E2969" i="2" s="1"/>
  <c r="E2968" i="2" a="1"/>
  <c r="E2968" i="2" s="1"/>
  <c r="E2967" i="2" a="1"/>
  <c r="E2967" i="2" s="1"/>
  <c r="E2966" i="2" a="1"/>
  <c r="E2966" i="2" s="1"/>
  <c r="E2965" i="2" a="1"/>
  <c r="E2965" i="2" s="1"/>
  <c r="E2964" i="2" a="1"/>
  <c r="E2964" i="2" s="1"/>
  <c r="E2963" i="2" a="1"/>
  <c r="E2963" i="2" s="1"/>
  <c r="E2962" i="2" a="1"/>
  <c r="E2962" i="2" s="1"/>
  <c r="E2961" i="2" a="1"/>
  <c r="E2961" i="2" s="1"/>
  <c r="E2960" i="2" a="1"/>
  <c r="E2960" i="2" s="1"/>
  <c r="E2959" i="2" a="1"/>
  <c r="E2959" i="2" s="1"/>
  <c r="E2958" i="2" a="1"/>
  <c r="E2958" i="2" s="1"/>
  <c r="E2957" i="2" a="1"/>
  <c r="E2957" i="2" s="1"/>
  <c r="E2956" i="2" a="1"/>
  <c r="E2956" i="2" s="1"/>
  <c r="E2955" i="2" a="1"/>
  <c r="E2955" i="2" s="1"/>
  <c r="E2954" i="2" a="1"/>
  <c r="E2954" i="2" s="1"/>
  <c r="E2953" i="2" a="1"/>
  <c r="E2953" i="2" s="1"/>
  <c r="E2952" i="2" a="1"/>
  <c r="E2952" i="2" s="1"/>
  <c r="E2951" i="2" a="1"/>
  <c r="E2951" i="2" s="1"/>
  <c r="E2950" i="2" a="1"/>
  <c r="E2950" i="2" s="1"/>
  <c r="E2949" i="2" a="1"/>
  <c r="E2949" i="2" s="1"/>
  <c r="E2948" i="2" a="1"/>
  <c r="E2948" i="2" s="1"/>
  <c r="E2947" i="2" a="1"/>
  <c r="E2947" i="2" s="1"/>
  <c r="E2946" i="2" a="1"/>
  <c r="E2946" i="2" s="1"/>
  <c r="E2945" i="2" a="1"/>
  <c r="E2945" i="2" s="1"/>
  <c r="E2944" i="2" a="1"/>
  <c r="E2944" i="2" s="1"/>
  <c r="E2943" i="2" a="1"/>
  <c r="E2943" i="2" s="1"/>
  <c r="E2942" i="2" a="1"/>
  <c r="E2942" i="2" s="1"/>
  <c r="E2941" i="2" a="1"/>
  <c r="E2941" i="2" s="1"/>
  <c r="E2940" i="2" a="1"/>
  <c r="E2940" i="2" s="1"/>
  <c r="E2939" i="2" a="1"/>
  <c r="E2939" i="2" s="1"/>
  <c r="E2938" i="2" a="1"/>
  <c r="E2938" i="2" s="1"/>
  <c r="E2937" i="2" a="1"/>
  <c r="E2937" i="2" s="1"/>
  <c r="E2936" i="2" a="1"/>
  <c r="E2936" i="2" s="1"/>
  <c r="E2935" i="2" a="1"/>
  <c r="E2935" i="2" s="1"/>
  <c r="E2934" i="2" a="1"/>
  <c r="E2934" i="2" s="1"/>
  <c r="E2933" i="2" a="1"/>
  <c r="E2933" i="2" s="1"/>
  <c r="E2932" i="2" a="1"/>
  <c r="E2932" i="2" s="1"/>
  <c r="E2931" i="2" a="1"/>
  <c r="E2931" i="2" s="1"/>
  <c r="E2930" i="2" a="1"/>
  <c r="E2930" i="2" s="1"/>
  <c r="E2929" i="2" a="1"/>
  <c r="E2929" i="2" s="1"/>
  <c r="E2928" i="2" a="1"/>
  <c r="E2928" i="2" s="1"/>
  <c r="E2927" i="2" a="1"/>
  <c r="E2927" i="2" s="1"/>
  <c r="E2926" i="2" a="1"/>
  <c r="E2926" i="2" s="1"/>
  <c r="E2925" i="2" a="1"/>
  <c r="E2925" i="2" s="1"/>
  <c r="E2924" i="2" a="1"/>
  <c r="E2924" i="2" s="1"/>
  <c r="E2923" i="2" a="1"/>
  <c r="E2923" i="2" s="1"/>
  <c r="E2922" i="2" a="1"/>
  <c r="E2922" i="2" s="1"/>
  <c r="E2921" i="2" a="1"/>
  <c r="E2921" i="2" s="1"/>
  <c r="E2920" i="2" a="1"/>
  <c r="E2920" i="2" s="1"/>
  <c r="E2919" i="2" a="1"/>
  <c r="E2919" i="2" s="1"/>
  <c r="E2918" i="2" a="1"/>
  <c r="E2918" i="2" s="1"/>
  <c r="E2917" i="2" a="1"/>
  <c r="E2917" i="2" s="1"/>
  <c r="E2916" i="2" a="1"/>
  <c r="E2916" i="2" s="1"/>
  <c r="E2915" i="2" a="1"/>
  <c r="E2915" i="2" s="1"/>
  <c r="E2914" i="2" a="1"/>
  <c r="E2914" i="2" s="1"/>
  <c r="E2913" i="2" a="1"/>
  <c r="E2913" i="2" s="1"/>
  <c r="E2912" i="2" a="1"/>
  <c r="E2912" i="2" s="1"/>
  <c r="E2911" i="2" a="1"/>
  <c r="E2911" i="2" s="1"/>
  <c r="E2910" i="2" a="1"/>
  <c r="E2910" i="2" s="1"/>
  <c r="E2909" i="2" a="1"/>
  <c r="E2909" i="2" s="1"/>
  <c r="E2908" i="2" a="1"/>
  <c r="E2908" i="2" s="1"/>
  <c r="E2907" i="2" a="1"/>
  <c r="E2907" i="2" s="1"/>
  <c r="E2906" i="2" a="1"/>
  <c r="E2906" i="2" s="1"/>
  <c r="E2905" i="2" a="1"/>
  <c r="E2905" i="2" s="1"/>
  <c r="E2904" i="2" a="1"/>
  <c r="E2904" i="2" s="1"/>
  <c r="E2903" i="2" a="1"/>
  <c r="E2903" i="2" s="1"/>
  <c r="E2902" i="2" a="1"/>
  <c r="E2902" i="2" s="1"/>
  <c r="E2901" i="2" a="1"/>
  <c r="E2901" i="2" s="1"/>
  <c r="E2900" i="2" a="1"/>
  <c r="E2900" i="2" s="1"/>
  <c r="E2899" i="2" a="1"/>
  <c r="E2899" i="2" s="1"/>
  <c r="E2898" i="2" a="1"/>
  <c r="E2898" i="2" s="1"/>
  <c r="E2897" i="2" a="1"/>
  <c r="E2897" i="2" s="1"/>
  <c r="E2896" i="2" a="1"/>
  <c r="E2896" i="2" s="1"/>
  <c r="E2895" i="2" a="1"/>
  <c r="E2895" i="2" s="1"/>
  <c r="E2894" i="2" a="1"/>
  <c r="E2894" i="2" s="1"/>
  <c r="E2893" i="2" a="1"/>
  <c r="E2893" i="2" s="1"/>
  <c r="E2892" i="2" a="1"/>
  <c r="E2892" i="2" s="1"/>
  <c r="E2891" i="2" a="1"/>
  <c r="E2891" i="2" s="1"/>
  <c r="E2890" i="2" a="1"/>
  <c r="E2890" i="2" s="1"/>
  <c r="E2889" i="2" a="1"/>
  <c r="E2889" i="2" s="1"/>
  <c r="E2888" i="2" a="1"/>
  <c r="E2888" i="2" s="1"/>
  <c r="E2887" i="2" a="1"/>
  <c r="E2887" i="2" s="1"/>
  <c r="E2886" i="2" a="1"/>
  <c r="E2886" i="2" s="1"/>
  <c r="E2885" i="2" a="1"/>
  <c r="E2885" i="2" s="1"/>
  <c r="E2884" i="2" a="1"/>
  <c r="E2884" i="2" s="1"/>
  <c r="E2883" i="2" a="1"/>
  <c r="E2883" i="2" s="1"/>
  <c r="E2882" i="2" a="1"/>
  <c r="E2882" i="2" s="1"/>
  <c r="E2881" i="2" a="1"/>
  <c r="E2881" i="2" s="1"/>
  <c r="E2880" i="2" a="1"/>
  <c r="E2880" i="2" s="1"/>
  <c r="E2879" i="2" a="1"/>
  <c r="E2879" i="2" s="1"/>
  <c r="E2878" i="2" a="1"/>
  <c r="E2878" i="2" s="1"/>
  <c r="E2877" i="2" a="1"/>
  <c r="E2877" i="2" s="1"/>
  <c r="E2876" i="2" a="1"/>
  <c r="E2876" i="2" s="1"/>
  <c r="E2875" i="2" a="1"/>
  <c r="E2875" i="2" s="1"/>
  <c r="E2874" i="2" a="1"/>
  <c r="E2874" i="2" s="1"/>
  <c r="E2873" i="2" a="1"/>
  <c r="E2873" i="2" s="1"/>
  <c r="E2872" i="2" a="1"/>
  <c r="E2872" i="2" s="1"/>
  <c r="E2871" i="2" a="1"/>
  <c r="E2871" i="2" s="1"/>
  <c r="E2870" i="2" a="1"/>
  <c r="E2870" i="2" s="1"/>
  <c r="E2869" i="2" a="1"/>
  <c r="E2869" i="2" s="1"/>
  <c r="E2868" i="2" a="1"/>
  <c r="E2868" i="2" s="1"/>
  <c r="E2867" i="2" a="1"/>
  <c r="E2867" i="2" s="1"/>
  <c r="E2866" i="2" a="1"/>
  <c r="E2866" i="2" s="1"/>
  <c r="E2865" i="2" a="1"/>
  <c r="E2865" i="2" s="1"/>
  <c r="E2864" i="2" a="1"/>
  <c r="E2864" i="2" s="1"/>
  <c r="E2863" i="2" a="1"/>
  <c r="E2863" i="2" s="1"/>
  <c r="E2862" i="2" a="1"/>
  <c r="E2862" i="2" s="1"/>
  <c r="E2861" i="2" a="1"/>
  <c r="E2861" i="2" s="1"/>
  <c r="E2860" i="2" a="1"/>
  <c r="E2860" i="2" s="1"/>
  <c r="E2859" i="2" a="1"/>
  <c r="E2859" i="2" s="1"/>
  <c r="E2858" i="2" a="1"/>
  <c r="E2858" i="2" s="1"/>
  <c r="E2857" i="2" a="1"/>
  <c r="E2857" i="2" s="1"/>
  <c r="E2856" i="2" a="1"/>
  <c r="E2856" i="2" s="1"/>
  <c r="E2855" i="2" a="1"/>
  <c r="E2855" i="2" s="1"/>
  <c r="E2854" i="2" a="1"/>
  <c r="E2854" i="2" s="1"/>
  <c r="E2853" i="2" a="1"/>
  <c r="E2853" i="2" s="1"/>
  <c r="E2852" i="2" a="1"/>
  <c r="E2852" i="2" s="1"/>
  <c r="E2851" i="2" a="1"/>
  <c r="E2851" i="2" s="1"/>
  <c r="E2850" i="2" a="1"/>
  <c r="E2850" i="2" s="1"/>
  <c r="E2849" i="2" a="1"/>
  <c r="E2849" i="2" s="1"/>
  <c r="E2848" i="2" a="1"/>
  <c r="E2848" i="2" s="1"/>
  <c r="E2847" i="2" a="1"/>
  <c r="E2847" i="2" s="1"/>
  <c r="E2846" i="2" a="1"/>
  <c r="E2846" i="2" s="1"/>
  <c r="E2845" i="2" a="1"/>
  <c r="E2845" i="2" s="1"/>
  <c r="E2844" i="2" a="1"/>
  <c r="E2844" i="2" s="1"/>
  <c r="E2843" i="2" a="1"/>
  <c r="E2843" i="2" s="1"/>
  <c r="E2842" i="2" a="1"/>
  <c r="E2842" i="2" s="1"/>
  <c r="E2841" i="2" a="1"/>
  <c r="E2841" i="2" s="1"/>
  <c r="E2840" i="2" a="1"/>
  <c r="E2840" i="2" s="1"/>
  <c r="E2839" i="2" a="1"/>
  <c r="E2839" i="2" s="1"/>
  <c r="E2838" i="2" a="1"/>
  <c r="E2838" i="2" s="1"/>
  <c r="E2837" i="2" a="1"/>
  <c r="E2837" i="2" s="1"/>
  <c r="E2836" i="2" a="1"/>
  <c r="E2836" i="2" s="1"/>
  <c r="E2835" i="2" a="1"/>
  <c r="E2835" i="2" s="1"/>
  <c r="E2834" i="2" a="1"/>
  <c r="E2834" i="2" s="1"/>
  <c r="E2833" i="2" a="1"/>
  <c r="E2833" i="2" s="1"/>
  <c r="E2832" i="2" a="1"/>
  <c r="E2832" i="2" s="1"/>
  <c r="E2831" i="2" a="1"/>
  <c r="E2831" i="2" s="1"/>
  <c r="E2830" i="2" a="1"/>
  <c r="E2830" i="2" s="1"/>
  <c r="E2829" i="2" a="1"/>
  <c r="E2829" i="2" s="1"/>
  <c r="E2828" i="2" a="1"/>
  <c r="E2828" i="2" s="1"/>
  <c r="E2827" i="2" a="1"/>
  <c r="E2827" i="2" s="1"/>
  <c r="E2826" i="2" a="1"/>
  <c r="E2826" i="2" s="1"/>
  <c r="E2825" i="2" a="1"/>
  <c r="E2825" i="2" s="1"/>
  <c r="E2824" i="2" a="1"/>
  <c r="E2824" i="2" s="1"/>
  <c r="E2823" i="2" a="1"/>
  <c r="E2823" i="2" s="1"/>
  <c r="E2822" i="2" a="1"/>
  <c r="E2822" i="2" s="1"/>
  <c r="E2821" i="2" a="1"/>
  <c r="E2821" i="2" s="1"/>
  <c r="E2820" i="2" a="1"/>
  <c r="E2820" i="2" s="1"/>
  <c r="E2819" i="2" a="1"/>
  <c r="E2819" i="2" s="1"/>
  <c r="E2818" i="2" a="1"/>
  <c r="E2818" i="2" s="1"/>
  <c r="E2817" i="2" a="1"/>
  <c r="E2817" i="2" s="1"/>
  <c r="E2816" i="2" a="1"/>
  <c r="E2816" i="2" s="1"/>
  <c r="E2815" i="2" a="1"/>
  <c r="E2815" i="2" s="1"/>
  <c r="E2814" i="2" a="1"/>
  <c r="E2814" i="2" s="1"/>
  <c r="E2813" i="2" a="1"/>
  <c r="E2813" i="2" s="1"/>
  <c r="E2812" i="2" a="1"/>
  <c r="E2812" i="2" s="1"/>
  <c r="E2811" i="2" a="1"/>
  <c r="E2811" i="2" s="1"/>
  <c r="E2810" i="2" a="1"/>
  <c r="E2810" i="2" s="1"/>
  <c r="E2809" i="2" a="1"/>
  <c r="E2809" i="2" s="1"/>
  <c r="E2808" i="2" a="1"/>
  <c r="E2808" i="2" s="1"/>
  <c r="E2807" i="2" a="1"/>
  <c r="E2807" i="2" s="1"/>
  <c r="E2806" i="2" a="1"/>
  <c r="E2806" i="2" s="1"/>
  <c r="E2805" i="2" a="1"/>
  <c r="E2805" i="2" s="1"/>
  <c r="E2804" i="2" a="1"/>
  <c r="E2804" i="2" s="1"/>
  <c r="E2803" i="2" a="1"/>
  <c r="E2803" i="2" s="1"/>
  <c r="E2802" i="2" a="1"/>
  <c r="E2802" i="2" s="1"/>
  <c r="E2801" i="2" a="1"/>
  <c r="E2801" i="2" s="1"/>
  <c r="E2800" i="2" a="1"/>
  <c r="E2800" i="2" s="1"/>
  <c r="E2799" i="2" a="1"/>
  <c r="E2799" i="2" s="1"/>
  <c r="E2798" i="2" a="1"/>
  <c r="E2798" i="2" s="1"/>
  <c r="E2797" i="2" a="1"/>
  <c r="E2797" i="2" s="1"/>
  <c r="E2796" i="2" a="1"/>
  <c r="E2796" i="2" s="1"/>
  <c r="E2795" i="2" a="1"/>
  <c r="E2795" i="2" s="1"/>
  <c r="E2794" i="2" a="1"/>
  <c r="E2794" i="2" s="1"/>
  <c r="E2793" i="2" a="1"/>
  <c r="E2793" i="2" s="1"/>
  <c r="E2792" i="2" a="1"/>
  <c r="E2792" i="2" s="1"/>
  <c r="E2791" i="2" a="1"/>
  <c r="E2791" i="2" s="1"/>
  <c r="E2790" i="2" a="1"/>
  <c r="E2790" i="2" s="1"/>
  <c r="E2789" i="2" a="1"/>
  <c r="E2789" i="2" s="1"/>
  <c r="E2788" i="2" a="1"/>
  <c r="E2788" i="2" s="1"/>
  <c r="E2787" i="2" a="1"/>
  <c r="E2787" i="2" s="1"/>
  <c r="E2786" i="2" a="1"/>
  <c r="E2786" i="2" s="1"/>
  <c r="E2785" i="2" a="1"/>
  <c r="E2785" i="2" s="1"/>
  <c r="E2784" i="2" a="1"/>
  <c r="E2784" i="2" s="1"/>
  <c r="E2783" i="2" a="1"/>
  <c r="E2783" i="2" s="1"/>
  <c r="E2782" i="2" a="1"/>
  <c r="E2782" i="2" s="1"/>
  <c r="E2781" i="2" a="1"/>
  <c r="E2781" i="2" s="1"/>
  <c r="E2780" i="2" a="1"/>
  <c r="E2780" i="2" s="1"/>
  <c r="E2779" i="2" a="1"/>
  <c r="E2779" i="2" s="1"/>
  <c r="E2778" i="2" a="1"/>
  <c r="E2778" i="2" s="1"/>
  <c r="E2777" i="2" a="1"/>
  <c r="E2777" i="2" s="1"/>
  <c r="E2776" i="2" a="1"/>
  <c r="E2776" i="2" s="1"/>
  <c r="E2775" i="2" a="1"/>
  <c r="E2775" i="2" s="1"/>
  <c r="E2774" i="2" a="1"/>
  <c r="E2774" i="2" s="1"/>
  <c r="E2773" i="2" a="1"/>
  <c r="E2773" i="2" s="1"/>
  <c r="E2772" i="2" a="1"/>
  <c r="E2772" i="2" s="1"/>
  <c r="E2771" i="2" a="1"/>
  <c r="E2771" i="2" s="1"/>
  <c r="E2770" i="2" a="1"/>
  <c r="E2770" i="2" s="1"/>
  <c r="E2769" i="2" a="1"/>
  <c r="E2769" i="2" s="1"/>
  <c r="E2768" i="2" a="1"/>
  <c r="E2768" i="2" s="1"/>
  <c r="E2767" i="2" a="1"/>
  <c r="E2767" i="2" s="1"/>
  <c r="E2766" i="2" a="1"/>
  <c r="E2766" i="2" s="1"/>
  <c r="E2765" i="2" a="1"/>
  <c r="E2765" i="2" s="1"/>
  <c r="E2764" i="2" a="1"/>
  <c r="E2764" i="2" s="1"/>
  <c r="E2763" i="2" a="1"/>
  <c r="E2763" i="2" s="1"/>
  <c r="E2762" i="2" a="1"/>
  <c r="E2762" i="2" s="1"/>
  <c r="E2761" i="2" a="1"/>
  <c r="E2761" i="2" s="1"/>
  <c r="E2760" i="2" a="1"/>
  <c r="E2760" i="2" s="1"/>
  <c r="E2759" i="2" a="1"/>
  <c r="E2759" i="2" s="1"/>
  <c r="E2758" i="2" a="1"/>
  <c r="E2758" i="2" s="1"/>
  <c r="E2757" i="2" a="1"/>
  <c r="E2757" i="2" s="1"/>
  <c r="E2756" i="2" a="1"/>
  <c r="E2756" i="2" s="1"/>
  <c r="E2755" i="2" a="1"/>
  <c r="E2755" i="2" s="1"/>
  <c r="E2754" i="2" a="1"/>
  <c r="E2754" i="2" s="1"/>
  <c r="E2753" i="2" a="1"/>
  <c r="E2753" i="2" s="1"/>
  <c r="E2752" i="2" a="1"/>
  <c r="E2752" i="2" s="1"/>
  <c r="E2751" i="2" a="1"/>
  <c r="E2751" i="2" s="1"/>
  <c r="E2750" i="2" a="1"/>
  <c r="E2750" i="2" s="1"/>
  <c r="E2749" i="2" a="1"/>
  <c r="E2749" i="2" s="1"/>
  <c r="E2748" i="2" a="1"/>
  <c r="E2748" i="2" s="1"/>
  <c r="E2747" i="2" a="1"/>
  <c r="E2747" i="2" s="1"/>
  <c r="E2746" i="2" a="1"/>
  <c r="E2746" i="2" s="1"/>
  <c r="E2745" i="2" a="1"/>
  <c r="E2745" i="2" s="1"/>
  <c r="E2744" i="2" a="1"/>
  <c r="E2744" i="2" s="1"/>
  <c r="E2743" i="2" a="1"/>
  <c r="E2743" i="2" s="1"/>
  <c r="E2742" i="2" a="1"/>
  <c r="E2742" i="2" s="1"/>
  <c r="E2741" i="2" a="1"/>
  <c r="E2741" i="2" s="1"/>
  <c r="E2740" i="2" a="1"/>
  <c r="E2740" i="2" s="1"/>
  <c r="E2739" i="2" a="1"/>
  <c r="E2739" i="2" s="1"/>
  <c r="E2738" i="2" a="1"/>
  <c r="E2738" i="2" s="1"/>
  <c r="E2737" i="2" a="1"/>
  <c r="E2737" i="2" s="1"/>
  <c r="E2736" i="2" a="1"/>
  <c r="E2736" i="2" s="1"/>
  <c r="E2735" i="2" a="1"/>
  <c r="E2735" i="2" s="1"/>
  <c r="E2734" i="2" a="1"/>
  <c r="E2734" i="2" s="1"/>
  <c r="E2733" i="2" a="1"/>
  <c r="E2733" i="2" s="1"/>
  <c r="E2732" i="2" a="1"/>
  <c r="E2732" i="2" s="1"/>
  <c r="E2731" i="2" a="1"/>
  <c r="E2731" i="2" s="1"/>
  <c r="E2730" i="2" a="1"/>
  <c r="E2730" i="2" s="1"/>
  <c r="E2729" i="2" a="1"/>
  <c r="E2729" i="2" s="1"/>
  <c r="E2728" i="2" a="1"/>
  <c r="E2728" i="2" s="1"/>
  <c r="E2727" i="2" a="1"/>
  <c r="E2727" i="2" s="1"/>
  <c r="E2726" i="2" a="1"/>
  <c r="E2726" i="2" s="1"/>
  <c r="E2725" i="2" a="1"/>
  <c r="E2725" i="2" s="1"/>
  <c r="E2724" i="2" a="1"/>
  <c r="E2724" i="2" s="1"/>
  <c r="E2723" i="2" a="1"/>
  <c r="E2723" i="2" s="1"/>
  <c r="E2722" i="2" a="1"/>
  <c r="E2722" i="2" s="1"/>
  <c r="E2721" i="2" a="1"/>
  <c r="E2721" i="2" s="1"/>
  <c r="E2720" i="2" a="1"/>
  <c r="E2720" i="2" s="1"/>
  <c r="E2719" i="2" a="1"/>
  <c r="E2719" i="2" s="1"/>
  <c r="E2718" i="2" a="1"/>
  <c r="E2718" i="2" s="1"/>
  <c r="E2717" i="2" a="1"/>
  <c r="E2717" i="2" s="1"/>
  <c r="E2716" i="2" a="1"/>
  <c r="E2716" i="2" s="1"/>
  <c r="E2715" i="2" a="1"/>
  <c r="E2715" i="2" s="1"/>
  <c r="E2714" i="2" a="1"/>
  <c r="E2714" i="2" s="1"/>
  <c r="E2713" i="2" a="1"/>
  <c r="E2713" i="2" s="1"/>
  <c r="E2712" i="2" a="1"/>
  <c r="E2712" i="2" s="1"/>
  <c r="E2711" i="2" a="1"/>
  <c r="E2711" i="2" s="1"/>
  <c r="E2710" i="2" a="1"/>
  <c r="E2710" i="2" s="1"/>
  <c r="E2709" i="2" a="1"/>
  <c r="E2709" i="2" s="1"/>
  <c r="E2708" i="2" a="1"/>
  <c r="E2708" i="2" s="1"/>
  <c r="E2707" i="2" a="1"/>
  <c r="E2707" i="2" s="1"/>
  <c r="E2706" i="2" a="1"/>
  <c r="E2706" i="2" s="1"/>
  <c r="E2705" i="2" a="1"/>
  <c r="E2705" i="2" s="1"/>
  <c r="E2704" i="2" a="1"/>
  <c r="E2704" i="2" s="1"/>
  <c r="E2703" i="2" a="1"/>
  <c r="E2703" i="2" s="1"/>
  <c r="E2702" i="2" a="1"/>
  <c r="E2702" i="2" s="1"/>
  <c r="E2701" i="2" a="1"/>
  <c r="E2701" i="2" s="1"/>
  <c r="E2700" i="2" a="1"/>
  <c r="E2700" i="2" s="1"/>
  <c r="E2699" i="2" a="1"/>
  <c r="E2699" i="2" s="1"/>
  <c r="E2698" i="2" a="1"/>
  <c r="E2698" i="2" s="1"/>
  <c r="E2697" i="2" a="1"/>
  <c r="E2697" i="2" s="1"/>
  <c r="E2696" i="2" a="1"/>
  <c r="E2696" i="2" s="1"/>
  <c r="E2695" i="2" a="1"/>
  <c r="E2695" i="2" s="1"/>
  <c r="E2694" i="2" a="1"/>
  <c r="E2694" i="2" s="1"/>
  <c r="E2693" i="2" a="1"/>
  <c r="E2693" i="2" s="1"/>
  <c r="E2692" i="2" a="1"/>
  <c r="E2692" i="2" s="1"/>
  <c r="E2691" i="2" a="1"/>
  <c r="E2691" i="2" s="1"/>
  <c r="E2690" i="2" a="1"/>
  <c r="E2690" i="2" s="1"/>
  <c r="E2689" i="2" a="1"/>
  <c r="E2689" i="2" s="1"/>
  <c r="E2688" i="2" a="1"/>
  <c r="E2688" i="2" s="1"/>
  <c r="E2687" i="2" a="1"/>
  <c r="E2687" i="2" s="1"/>
  <c r="E2686" i="2" a="1"/>
  <c r="E2686" i="2" s="1"/>
  <c r="E2685" i="2" a="1"/>
  <c r="E2685" i="2" s="1"/>
  <c r="E2684" i="2" a="1"/>
  <c r="E2684" i="2" s="1"/>
  <c r="E2683" i="2" a="1"/>
  <c r="E2683" i="2" s="1"/>
  <c r="E2682" i="2" a="1"/>
  <c r="E2682" i="2" s="1"/>
  <c r="E2681" i="2" a="1"/>
  <c r="E2681" i="2" s="1"/>
  <c r="E2680" i="2" a="1"/>
  <c r="E2680" i="2" s="1"/>
  <c r="E2679" i="2" a="1"/>
  <c r="E2679" i="2" s="1"/>
  <c r="E2678" i="2" a="1"/>
  <c r="E2678" i="2" s="1"/>
  <c r="E2677" i="2" a="1"/>
  <c r="E2677" i="2" s="1"/>
  <c r="E2676" i="2" a="1"/>
  <c r="E2676" i="2" s="1"/>
  <c r="E2675" i="2" a="1"/>
  <c r="E2675" i="2" s="1"/>
  <c r="E2674" i="2" a="1"/>
  <c r="E2674" i="2" s="1"/>
  <c r="E2673" i="2" a="1"/>
  <c r="E2673" i="2" s="1"/>
  <c r="E2672" i="2" a="1"/>
  <c r="E2672" i="2" s="1"/>
  <c r="E2671" i="2" a="1"/>
  <c r="E2671" i="2" s="1"/>
  <c r="E2670" i="2" a="1"/>
  <c r="E2670" i="2" s="1"/>
  <c r="E2669" i="2" a="1"/>
  <c r="E2669" i="2" s="1"/>
  <c r="E2668" i="2" a="1"/>
  <c r="E2668" i="2" s="1"/>
  <c r="E2667" i="2" a="1"/>
  <c r="E2667" i="2" s="1"/>
  <c r="E2666" i="2" a="1"/>
  <c r="E2666" i="2" s="1"/>
  <c r="E2665" i="2" a="1"/>
  <c r="E2665" i="2" s="1"/>
  <c r="E2664" i="2" a="1"/>
  <c r="E2664" i="2" s="1"/>
  <c r="E2663" i="2" a="1"/>
  <c r="E2663" i="2" s="1"/>
  <c r="E2662" i="2" a="1"/>
  <c r="E2662" i="2" s="1"/>
  <c r="E2661" i="2" a="1"/>
  <c r="E2661" i="2" s="1"/>
  <c r="E2660" i="2" a="1"/>
  <c r="E2660" i="2" s="1"/>
  <c r="E2659" i="2" a="1"/>
  <c r="E2659" i="2" s="1"/>
  <c r="E2658" i="2" a="1"/>
  <c r="E2658" i="2" s="1"/>
  <c r="E2657" i="2" a="1"/>
  <c r="E2657" i="2" s="1"/>
  <c r="E2656" i="2" a="1"/>
  <c r="E2656" i="2" s="1"/>
  <c r="E2655" i="2" a="1"/>
  <c r="E2655" i="2" s="1"/>
  <c r="E2654" i="2" a="1"/>
  <c r="E2654" i="2" s="1"/>
  <c r="E2653" i="2" a="1"/>
  <c r="E2653" i="2" s="1"/>
  <c r="E2652" i="2" a="1"/>
  <c r="E2652" i="2" s="1"/>
  <c r="E2651" i="2" a="1"/>
  <c r="E2651" i="2" s="1"/>
  <c r="E2650" i="2" a="1"/>
  <c r="E2650" i="2" s="1"/>
  <c r="E2649" i="2" a="1"/>
  <c r="E2649" i="2" s="1"/>
  <c r="E2648" i="2" a="1"/>
  <c r="E2648" i="2" s="1"/>
  <c r="E2647" i="2" a="1"/>
  <c r="E2647" i="2" s="1"/>
  <c r="E2646" i="2" a="1"/>
  <c r="E2646" i="2" s="1"/>
  <c r="E2645" i="2" a="1"/>
  <c r="E2645" i="2" s="1"/>
  <c r="E2644" i="2" a="1"/>
  <c r="E2644" i="2" s="1"/>
  <c r="E2643" i="2" a="1"/>
  <c r="E2643" i="2" s="1"/>
  <c r="E2642" i="2" a="1"/>
  <c r="E2642" i="2" s="1"/>
  <c r="E2641" i="2" a="1"/>
  <c r="E2641" i="2" s="1"/>
  <c r="E2640" i="2" a="1"/>
  <c r="E2640" i="2" s="1"/>
  <c r="E2639" i="2" a="1"/>
  <c r="E2639" i="2" s="1"/>
  <c r="E2638" i="2" a="1"/>
  <c r="E2638" i="2" s="1"/>
  <c r="E2637" i="2" a="1"/>
  <c r="E2637" i="2" s="1"/>
  <c r="E2636" i="2" a="1"/>
  <c r="E2636" i="2" s="1"/>
  <c r="E2635" i="2" a="1"/>
  <c r="E2635" i="2" s="1"/>
  <c r="E2634" i="2" a="1"/>
  <c r="E2634" i="2" s="1"/>
  <c r="E2633" i="2" a="1"/>
  <c r="E2633" i="2" s="1"/>
  <c r="E2632" i="2" a="1"/>
  <c r="E2632" i="2" s="1"/>
  <c r="E2631" i="2" a="1"/>
  <c r="E2631" i="2" s="1"/>
  <c r="E2630" i="2" a="1"/>
  <c r="E2630" i="2" s="1"/>
  <c r="E2629" i="2" a="1"/>
  <c r="E2629" i="2" s="1"/>
  <c r="E2628" i="2" a="1"/>
  <c r="E2628" i="2" s="1"/>
  <c r="E2627" i="2" a="1"/>
  <c r="E2627" i="2" s="1"/>
  <c r="E2626" i="2" a="1"/>
  <c r="E2626" i="2" s="1"/>
  <c r="E2625" i="2" a="1"/>
  <c r="E2625" i="2" s="1"/>
  <c r="E2624" i="2" a="1"/>
  <c r="E2624" i="2" s="1"/>
  <c r="E2623" i="2" a="1"/>
  <c r="E2623" i="2" s="1"/>
  <c r="E2622" i="2" a="1"/>
  <c r="E2622" i="2" s="1"/>
  <c r="E2621" i="2" a="1"/>
  <c r="E2621" i="2" s="1"/>
  <c r="E2620" i="2" a="1"/>
  <c r="E2620" i="2" s="1"/>
  <c r="E2619" i="2" a="1"/>
  <c r="E2619" i="2" s="1"/>
  <c r="E2618" i="2" a="1"/>
  <c r="E2618" i="2" s="1"/>
  <c r="E2617" i="2" a="1"/>
  <c r="E2617" i="2" s="1"/>
  <c r="E2616" i="2" a="1"/>
  <c r="E2616" i="2" s="1"/>
  <c r="E2615" i="2" a="1"/>
  <c r="E2615" i="2" s="1"/>
  <c r="E2614" i="2" a="1"/>
  <c r="E2614" i="2" s="1"/>
  <c r="E2613" i="2" a="1"/>
  <c r="E2613" i="2" s="1"/>
  <c r="E2612" i="2" a="1"/>
  <c r="E2612" i="2" s="1"/>
  <c r="E2611" i="2" a="1"/>
  <c r="E2611" i="2" s="1"/>
  <c r="E2610" i="2" a="1"/>
  <c r="E2610" i="2" s="1"/>
  <c r="E2609" i="2" a="1"/>
  <c r="E2609" i="2" s="1"/>
  <c r="E2608" i="2" a="1"/>
  <c r="E2608" i="2" s="1"/>
  <c r="E2607" i="2" a="1"/>
  <c r="E2607" i="2" s="1"/>
  <c r="E2606" i="2" a="1"/>
  <c r="E2606" i="2" s="1"/>
  <c r="E2605" i="2" a="1"/>
  <c r="E2605" i="2" s="1"/>
  <c r="E2604" i="2" a="1"/>
  <c r="E2604" i="2" s="1"/>
  <c r="E2603" i="2" a="1"/>
  <c r="E2603" i="2" s="1"/>
  <c r="E2602" i="2" a="1"/>
  <c r="E2602" i="2" s="1"/>
  <c r="E2601" i="2" a="1"/>
  <c r="E2601" i="2" s="1"/>
  <c r="E2600" i="2" a="1"/>
  <c r="E2600" i="2" s="1"/>
  <c r="E2599" i="2" a="1"/>
  <c r="E2599" i="2" s="1"/>
  <c r="E2598" i="2" a="1"/>
  <c r="E2598" i="2" s="1"/>
  <c r="E2597" i="2" a="1"/>
  <c r="E2597" i="2" s="1"/>
  <c r="E2596" i="2" a="1"/>
  <c r="E2596" i="2" s="1"/>
  <c r="E2595" i="2" a="1"/>
  <c r="E2595" i="2" s="1"/>
  <c r="E2594" i="2" a="1"/>
  <c r="E2594" i="2" s="1"/>
  <c r="E2593" i="2" a="1"/>
  <c r="E2593" i="2" s="1"/>
  <c r="E2592" i="2" a="1"/>
  <c r="E2592" i="2" s="1"/>
  <c r="E2591" i="2" a="1"/>
  <c r="E2591" i="2" s="1"/>
  <c r="E2590" i="2" a="1"/>
  <c r="E2590" i="2" s="1"/>
  <c r="E2589" i="2" a="1"/>
  <c r="E2589" i="2" s="1"/>
  <c r="E2588" i="2" a="1"/>
  <c r="E2588" i="2" s="1"/>
  <c r="E2587" i="2" a="1"/>
  <c r="E2587" i="2" s="1"/>
  <c r="E2586" i="2" a="1"/>
  <c r="E2586" i="2" s="1"/>
  <c r="E2585" i="2" a="1"/>
  <c r="E2585" i="2" s="1"/>
  <c r="E2584" i="2" a="1"/>
  <c r="E2584" i="2" s="1"/>
  <c r="E2583" i="2" a="1"/>
  <c r="E2583" i="2" s="1"/>
  <c r="E2582" i="2" a="1"/>
  <c r="E2582" i="2" s="1"/>
  <c r="E2581" i="2" a="1"/>
  <c r="E2581" i="2" s="1"/>
  <c r="E2580" i="2" a="1"/>
  <c r="E2580" i="2" s="1"/>
  <c r="E2579" i="2" a="1"/>
  <c r="E2579" i="2" s="1"/>
  <c r="E2578" i="2" a="1"/>
  <c r="E2578" i="2" s="1"/>
  <c r="E2577" i="2" a="1"/>
  <c r="E2577" i="2" s="1"/>
  <c r="E2576" i="2" a="1"/>
  <c r="E2576" i="2" s="1"/>
  <c r="E2575" i="2" a="1"/>
  <c r="E2575" i="2" s="1"/>
  <c r="E2574" i="2" a="1"/>
  <c r="E2574" i="2" s="1"/>
  <c r="E2573" i="2" a="1"/>
  <c r="E2573" i="2" s="1"/>
  <c r="E2572" i="2" a="1"/>
  <c r="E2572" i="2" s="1"/>
  <c r="E2571" i="2" a="1"/>
  <c r="E2571" i="2" s="1"/>
  <c r="E2570" i="2" a="1"/>
  <c r="E2570" i="2" s="1"/>
  <c r="E2569" i="2" a="1"/>
  <c r="E2569" i="2" s="1"/>
  <c r="E2568" i="2" a="1"/>
  <c r="E2568" i="2" s="1"/>
  <c r="E2567" i="2" a="1"/>
  <c r="E2567" i="2" s="1"/>
  <c r="E2566" i="2" a="1"/>
  <c r="E2566" i="2" s="1"/>
  <c r="E2565" i="2" a="1"/>
  <c r="E2565" i="2" s="1"/>
  <c r="E2564" i="2" a="1"/>
  <c r="E2564" i="2" s="1"/>
  <c r="E2563" i="2" a="1"/>
  <c r="E2563" i="2" s="1"/>
  <c r="E2562" i="2" a="1"/>
  <c r="E2562" i="2" s="1"/>
  <c r="E2561" i="2" a="1"/>
  <c r="E2561" i="2" s="1"/>
  <c r="E2560" i="2" a="1"/>
  <c r="E2560" i="2" s="1"/>
  <c r="E2559" i="2" a="1"/>
  <c r="E2559" i="2" s="1"/>
  <c r="E2558" i="2" a="1"/>
  <c r="E2558" i="2" s="1"/>
  <c r="E2557" i="2" a="1"/>
  <c r="E2557" i="2" s="1"/>
  <c r="E2556" i="2" a="1"/>
  <c r="E2556" i="2" s="1"/>
  <c r="E2555" i="2" a="1"/>
  <c r="E2555" i="2" s="1"/>
  <c r="E2554" i="2" a="1"/>
  <c r="E2554" i="2" s="1"/>
  <c r="E2553" i="2" a="1"/>
  <c r="E2553" i="2" s="1"/>
  <c r="E2552" i="2" a="1"/>
  <c r="E2552" i="2" s="1"/>
  <c r="E2551" i="2" a="1"/>
  <c r="E2551" i="2" s="1"/>
  <c r="E2550" i="2" a="1"/>
  <c r="E2550" i="2" s="1"/>
  <c r="E2549" i="2" a="1"/>
  <c r="E2549" i="2" s="1"/>
  <c r="E2548" i="2" a="1"/>
  <c r="E2548" i="2" s="1"/>
  <c r="E2547" i="2" a="1"/>
  <c r="E2547" i="2" s="1"/>
  <c r="E2546" i="2" a="1"/>
  <c r="E2546" i="2" s="1"/>
  <c r="E2545" i="2" a="1"/>
  <c r="E2545" i="2" s="1"/>
  <c r="E2544" i="2" a="1"/>
  <c r="E2544" i="2" s="1"/>
  <c r="E2543" i="2" a="1"/>
  <c r="E2543" i="2" s="1"/>
  <c r="E2542" i="2" a="1"/>
  <c r="E2542" i="2" s="1"/>
  <c r="E2541" i="2" a="1"/>
  <c r="E2541" i="2" s="1"/>
  <c r="E2540" i="2" a="1"/>
  <c r="E2540" i="2" s="1"/>
  <c r="E2539" i="2" a="1"/>
  <c r="E2539" i="2" s="1"/>
  <c r="E2538" i="2" a="1"/>
  <c r="E2538" i="2" s="1"/>
  <c r="E2537" i="2" a="1"/>
  <c r="E2537" i="2" s="1"/>
  <c r="E2536" i="2" a="1"/>
  <c r="E2536" i="2" s="1"/>
  <c r="E2535" i="2" a="1"/>
  <c r="E2535" i="2" s="1"/>
  <c r="E2534" i="2" a="1"/>
  <c r="E2534" i="2" s="1"/>
  <c r="E2533" i="2" a="1"/>
  <c r="E2533" i="2" s="1"/>
  <c r="E2532" i="2" a="1"/>
  <c r="E2532" i="2" s="1"/>
  <c r="E2531" i="2" a="1"/>
  <c r="E2531" i="2" s="1"/>
  <c r="E2530" i="2" a="1"/>
  <c r="E2530" i="2" s="1"/>
  <c r="E2529" i="2" a="1"/>
  <c r="E2529" i="2" s="1"/>
  <c r="E2528" i="2" a="1"/>
  <c r="E2528" i="2" s="1"/>
  <c r="E2527" i="2" a="1"/>
  <c r="E2527" i="2" s="1"/>
  <c r="E2526" i="2" a="1"/>
  <c r="E2526" i="2" s="1"/>
  <c r="E2525" i="2" a="1"/>
  <c r="E2525" i="2" s="1"/>
  <c r="E2524" i="2" a="1"/>
  <c r="E2524" i="2" s="1"/>
  <c r="E2523" i="2" a="1"/>
  <c r="E2523" i="2" s="1"/>
  <c r="E2522" i="2" a="1"/>
  <c r="E2522" i="2" s="1"/>
  <c r="E2521" i="2" a="1"/>
  <c r="E2521" i="2" s="1"/>
  <c r="E2520" i="2" a="1"/>
  <c r="E2520" i="2" s="1"/>
  <c r="E2519" i="2" a="1"/>
  <c r="E2519" i="2" s="1"/>
  <c r="E2518" i="2" a="1"/>
  <c r="E2518" i="2" s="1"/>
  <c r="E2517" i="2" a="1"/>
  <c r="E2517" i="2" s="1"/>
  <c r="E2516" i="2" a="1"/>
  <c r="E2516" i="2" s="1"/>
  <c r="E2515" i="2" a="1"/>
  <c r="E2515" i="2" s="1"/>
  <c r="E2514" i="2" a="1"/>
  <c r="E2514" i="2" s="1"/>
  <c r="E2513" i="2" a="1"/>
  <c r="E2513" i="2" s="1"/>
  <c r="E2512" i="2" a="1"/>
  <c r="E2512" i="2" s="1"/>
  <c r="E2511" i="2" a="1"/>
  <c r="E2511" i="2" s="1"/>
  <c r="E2510" i="2" a="1"/>
  <c r="E2510" i="2" s="1"/>
  <c r="E2509" i="2" a="1"/>
  <c r="E2509" i="2" s="1"/>
  <c r="E2508" i="2" a="1"/>
  <c r="E2508" i="2" s="1"/>
  <c r="E2507" i="2" a="1"/>
  <c r="E2507" i="2" s="1"/>
  <c r="E2506" i="2" a="1"/>
  <c r="E2506" i="2" s="1"/>
  <c r="E2505" i="2" a="1"/>
  <c r="E2505" i="2" s="1"/>
  <c r="E2504" i="2" a="1"/>
  <c r="E2504" i="2" s="1"/>
  <c r="E2503" i="2" a="1"/>
  <c r="E2503" i="2" s="1"/>
  <c r="E2502" i="2" a="1"/>
  <c r="E2502" i="2" s="1"/>
  <c r="E2501" i="2" a="1"/>
  <c r="E2501" i="2" s="1"/>
  <c r="E2500" i="2" a="1"/>
  <c r="E2500" i="2" s="1"/>
  <c r="E2499" i="2" a="1"/>
  <c r="E2499" i="2" s="1"/>
  <c r="E2498" i="2" a="1"/>
  <c r="E2498" i="2" s="1"/>
  <c r="E2497" i="2" a="1"/>
  <c r="E2497" i="2" s="1"/>
  <c r="E2496" i="2" a="1"/>
  <c r="E2496" i="2" s="1"/>
  <c r="E2495" i="2" a="1"/>
  <c r="E2495" i="2" s="1"/>
  <c r="E2494" i="2" a="1"/>
  <c r="E2494" i="2" s="1"/>
  <c r="E2493" i="2" a="1"/>
  <c r="E2493" i="2" s="1"/>
  <c r="E2492" i="2" a="1"/>
  <c r="E2492" i="2" s="1"/>
  <c r="E2491" i="2" a="1"/>
  <c r="E2491" i="2" s="1"/>
  <c r="E2490" i="2" a="1"/>
  <c r="E2490" i="2" s="1"/>
  <c r="E2489" i="2" a="1"/>
  <c r="E2489" i="2" s="1"/>
  <c r="E2488" i="2" a="1"/>
  <c r="E2488" i="2" s="1"/>
  <c r="E2487" i="2" a="1"/>
  <c r="E2487" i="2" s="1"/>
  <c r="E2486" i="2" a="1"/>
  <c r="E2486" i="2" s="1"/>
  <c r="E2485" i="2" a="1"/>
  <c r="E2485" i="2" s="1"/>
  <c r="E2484" i="2" a="1"/>
  <c r="E2484" i="2" s="1"/>
  <c r="E2483" i="2" a="1"/>
  <c r="E2483" i="2" s="1"/>
  <c r="E2482" i="2" a="1"/>
  <c r="E2482" i="2" s="1"/>
  <c r="E2481" i="2" a="1"/>
  <c r="E2481" i="2" s="1"/>
  <c r="E2480" i="2" a="1"/>
  <c r="E2480" i="2" s="1"/>
  <c r="E2479" i="2" a="1"/>
  <c r="E2479" i="2" s="1"/>
  <c r="E2478" i="2" a="1"/>
  <c r="E2478" i="2" s="1"/>
  <c r="E2477" i="2" a="1"/>
  <c r="E2477" i="2" s="1"/>
  <c r="E2476" i="2" a="1"/>
  <c r="E2476" i="2" s="1"/>
  <c r="E2475" i="2" a="1"/>
  <c r="E2475" i="2" s="1"/>
  <c r="E2474" i="2" a="1"/>
  <c r="E2474" i="2" s="1"/>
  <c r="E2473" i="2" a="1"/>
  <c r="E2473" i="2" s="1"/>
  <c r="E2472" i="2" a="1"/>
  <c r="E2472" i="2" s="1"/>
  <c r="E2471" i="2" a="1"/>
  <c r="E2471" i="2" s="1"/>
  <c r="E2470" i="2" a="1"/>
  <c r="E2470" i="2" s="1"/>
  <c r="E2469" i="2" a="1"/>
  <c r="E2469" i="2" s="1"/>
  <c r="E2468" i="2" a="1"/>
  <c r="E2468" i="2" s="1"/>
  <c r="E2467" i="2" a="1"/>
  <c r="E2467" i="2" s="1"/>
  <c r="E2466" i="2" a="1"/>
  <c r="E2466" i="2" s="1"/>
  <c r="E2465" i="2" a="1"/>
  <c r="E2465" i="2" s="1"/>
  <c r="E2464" i="2" a="1"/>
  <c r="E2464" i="2" s="1"/>
  <c r="E2463" i="2" a="1"/>
  <c r="E2463" i="2" s="1"/>
  <c r="E2462" i="2" a="1"/>
  <c r="E2462" i="2" s="1"/>
  <c r="E2461" i="2" a="1"/>
  <c r="E2461" i="2" s="1"/>
  <c r="E2460" i="2" a="1"/>
  <c r="E2460" i="2" s="1"/>
  <c r="E2459" i="2" a="1"/>
  <c r="E2459" i="2" s="1"/>
  <c r="E2458" i="2" a="1"/>
  <c r="E2458" i="2" s="1"/>
  <c r="E2457" i="2" a="1"/>
  <c r="E2457" i="2" s="1"/>
  <c r="E2456" i="2" a="1"/>
  <c r="E2456" i="2" s="1"/>
  <c r="E2455" i="2" a="1"/>
  <c r="E2455" i="2" s="1"/>
  <c r="E2454" i="2" a="1"/>
  <c r="E2454" i="2" s="1"/>
  <c r="E2453" i="2" a="1"/>
  <c r="E2453" i="2" s="1"/>
  <c r="E2452" i="2" a="1"/>
  <c r="E2452" i="2" s="1"/>
  <c r="E2451" i="2" a="1"/>
  <c r="E2451" i="2" s="1"/>
  <c r="E2450" i="2" a="1"/>
  <c r="E2450" i="2" s="1"/>
  <c r="E2449" i="2" a="1"/>
  <c r="E2449" i="2" s="1"/>
  <c r="E2448" i="2" a="1"/>
  <c r="E2448" i="2" s="1"/>
  <c r="E2447" i="2" a="1"/>
  <c r="E2447" i="2" s="1"/>
  <c r="E2446" i="2" a="1"/>
  <c r="E2446" i="2" s="1"/>
  <c r="E2445" i="2" a="1"/>
  <c r="E2445" i="2" s="1"/>
  <c r="E2444" i="2" a="1"/>
  <c r="E2444" i="2" s="1"/>
  <c r="E2443" i="2" a="1"/>
  <c r="E2443" i="2" s="1"/>
  <c r="E2442" i="2" a="1"/>
  <c r="E2442" i="2" s="1"/>
  <c r="E2441" i="2" a="1"/>
  <c r="E2441" i="2" s="1"/>
  <c r="E2440" i="2" a="1"/>
  <c r="E2440" i="2" s="1"/>
  <c r="E2439" i="2" a="1"/>
  <c r="E2439" i="2" s="1"/>
  <c r="E2438" i="2" a="1"/>
  <c r="E2438" i="2" s="1"/>
  <c r="E2437" i="2" a="1"/>
  <c r="E2437" i="2" s="1"/>
  <c r="E2436" i="2" a="1"/>
  <c r="E2436" i="2" s="1"/>
  <c r="E2435" i="2" a="1"/>
  <c r="E2435" i="2" s="1"/>
  <c r="E2434" i="2" a="1"/>
  <c r="E2434" i="2" s="1"/>
  <c r="E2433" i="2" a="1"/>
  <c r="E2433" i="2" s="1"/>
  <c r="E2432" i="2" a="1"/>
  <c r="E2432" i="2" s="1"/>
  <c r="E2431" i="2" a="1"/>
  <c r="E2431" i="2" s="1"/>
  <c r="E2430" i="2" a="1"/>
  <c r="E2430" i="2" s="1"/>
  <c r="E2429" i="2" a="1"/>
  <c r="E2429" i="2" s="1"/>
  <c r="E2428" i="2" a="1"/>
  <c r="E2428" i="2" s="1"/>
  <c r="E2427" i="2" a="1"/>
  <c r="E2427" i="2" s="1"/>
  <c r="E2426" i="2" a="1"/>
  <c r="E2426" i="2" s="1"/>
  <c r="E2425" i="2" a="1"/>
  <c r="E2425" i="2" s="1"/>
  <c r="E2424" i="2" a="1"/>
  <c r="E2424" i="2" s="1"/>
  <c r="E2423" i="2" a="1"/>
  <c r="E2423" i="2" s="1"/>
  <c r="E2422" i="2" a="1"/>
  <c r="E2422" i="2" s="1"/>
  <c r="E2421" i="2" a="1"/>
  <c r="E2421" i="2" s="1"/>
  <c r="E2420" i="2" a="1"/>
  <c r="E2420" i="2" s="1"/>
  <c r="E2419" i="2" a="1"/>
  <c r="E2419" i="2" s="1"/>
  <c r="E2418" i="2" a="1"/>
  <c r="E2418" i="2" s="1"/>
  <c r="E2417" i="2" a="1"/>
  <c r="E2417" i="2" s="1"/>
  <c r="E2416" i="2" a="1"/>
  <c r="E2416" i="2" s="1"/>
  <c r="E2415" i="2" a="1"/>
  <c r="E2415" i="2" s="1"/>
  <c r="E2414" i="2" a="1"/>
  <c r="E2414" i="2" s="1"/>
  <c r="E2413" i="2" a="1"/>
  <c r="E2413" i="2" s="1"/>
  <c r="E2412" i="2" a="1"/>
  <c r="E2412" i="2" s="1"/>
  <c r="E2411" i="2" a="1"/>
  <c r="E2411" i="2" s="1"/>
  <c r="E2410" i="2" a="1"/>
  <c r="E2410" i="2" s="1"/>
  <c r="E2409" i="2" a="1"/>
  <c r="E2409" i="2" s="1"/>
  <c r="E2408" i="2" a="1"/>
  <c r="E2408" i="2" s="1"/>
  <c r="E2407" i="2" a="1"/>
  <c r="E2407" i="2" s="1"/>
  <c r="E2406" i="2" a="1"/>
  <c r="E2406" i="2" s="1"/>
  <c r="E2405" i="2" a="1"/>
  <c r="E2405" i="2" s="1"/>
  <c r="E2404" i="2" a="1"/>
  <c r="E2404" i="2" s="1"/>
  <c r="E2403" i="2" a="1"/>
  <c r="E2403" i="2" s="1"/>
  <c r="E2402" i="2" a="1"/>
  <c r="E2402" i="2" s="1"/>
  <c r="E2401" i="2" a="1"/>
  <c r="E2401" i="2" s="1"/>
  <c r="E2400" i="2" a="1"/>
  <c r="E2400" i="2" s="1"/>
  <c r="E2399" i="2" a="1"/>
  <c r="E2399" i="2" s="1"/>
  <c r="E2398" i="2" a="1"/>
  <c r="E2398" i="2" s="1"/>
  <c r="E2397" i="2" a="1"/>
  <c r="E2397" i="2" s="1"/>
  <c r="E2396" i="2" a="1"/>
  <c r="E2396" i="2" s="1"/>
  <c r="E2395" i="2" a="1"/>
  <c r="E2395" i="2" s="1"/>
  <c r="E2394" i="2" a="1"/>
  <c r="E2394" i="2" s="1"/>
  <c r="E2393" i="2" a="1"/>
  <c r="E2393" i="2" s="1"/>
  <c r="E2392" i="2" a="1"/>
  <c r="E2392" i="2" s="1"/>
  <c r="E2391" i="2" a="1"/>
  <c r="E2391" i="2" s="1"/>
  <c r="E2390" i="2" a="1"/>
  <c r="E2390" i="2" s="1"/>
  <c r="E2389" i="2" a="1"/>
  <c r="E2389" i="2" s="1"/>
  <c r="E2388" i="2" a="1"/>
  <c r="E2388" i="2" s="1"/>
  <c r="E2387" i="2" a="1"/>
  <c r="E2387" i="2" s="1"/>
  <c r="E2386" i="2" a="1"/>
  <c r="E2386" i="2" s="1"/>
  <c r="E2385" i="2" a="1"/>
  <c r="E2385" i="2" s="1"/>
  <c r="E2384" i="2" a="1"/>
  <c r="E2384" i="2" s="1"/>
  <c r="E2383" i="2" a="1"/>
  <c r="E2383" i="2" s="1"/>
  <c r="E2382" i="2" a="1"/>
  <c r="E2382" i="2" s="1"/>
  <c r="E2381" i="2" a="1"/>
  <c r="E2381" i="2" s="1"/>
  <c r="E2380" i="2" a="1"/>
  <c r="E2380" i="2" s="1"/>
  <c r="E2379" i="2" a="1"/>
  <c r="E2379" i="2" s="1"/>
  <c r="E2378" i="2" a="1"/>
  <c r="E2378" i="2" s="1"/>
  <c r="E2377" i="2" a="1"/>
  <c r="E2377" i="2" s="1"/>
  <c r="E2376" i="2" a="1"/>
  <c r="E2376" i="2" s="1"/>
  <c r="E2375" i="2" a="1"/>
  <c r="E2375" i="2" s="1"/>
  <c r="E2374" i="2" a="1"/>
  <c r="E2374" i="2" s="1"/>
  <c r="E2373" i="2" a="1"/>
  <c r="E2373" i="2" s="1"/>
  <c r="E2372" i="2" a="1"/>
  <c r="E2372" i="2" s="1"/>
  <c r="E2371" i="2" a="1"/>
  <c r="E2371" i="2" s="1"/>
  <c r="E2370" i="2" a="1"/>
  <c r="E2370" i="2" s="1"/>
  <c r="E2369" i="2" a="1"/>
  <c r="E2369" i="2" s="1"/>
  <c r="E2368" i="2" a="1"/>
  <c r="E2368" i="2" s="1"/>
  <c r="E2367" i="2" a="1"/>
  <c r="E2367" i="2" s="1"/>
  <c r="E2366" i="2" a="1"/>
  <c r="E2366" i="2" s="1"/>
  <c r="E2365" i="2" a="1"/>
  <c r="E2365" i="2" s="1"/>
  <c r="E2364" i="2" a="1"/>
  <c r="E2364" i="2" s="1"/>
  <c r="E2363" i="2" a="1"/>
  <c r="E2363" i="2" s="1"/>
  <c r="E2362" i="2" a="1"/>
  <c r="E2362" i="2" s="1"/>
  <c r="E2361" i="2" a="1"/>
  <c r="E2361" i="2" s="1"/>
  <c r="E2360" i="2" a="1"/>
  <c r="E2360" i="2" s="1"/>
  <c r="E2359" i="2" a="1"/>
  <c r="E2359" i="2" s="1"/>
  <c r="E2358" i="2" a="1"/>
  <c r="E2358" i="2" s="1"/>
  <c r="E2357" i="2" a="1"/>
  <c r="E2357" i="2" s="1"/>
  <c r="E2356" i="2" a="1"/>
  <c r="E2356" i="2" s="1"/>
  <c r="E2355" i="2" a="1"/>
  <c r="E2355" i="2" s="1"/>
  <c r="E2354" i="2" a="1"/>
  <c r="E2354" i="2" s="1"/>
  <c r="E2353" i="2" a="1"/>
  <c r="E2353" i="2" s="1"/>
  <c r="E2352" i="2" a="1"/>
  <c r="E2352" i="2" s="1"/>
  <c r="E2351" i="2" a="1"/>
  <c r="E2351" i="2" s="1"/>
  <c r="E2350" i="2" a="1"/>
  <c r="E2350" i="2" s="1"/>
  <c r="E2349" i="2" a="1"/>
  <c r="E2349" i="2" s="1"/>
  <c r="E2348" i="2" a="1"/>
  <c r="E2348" i="2" s="1"/>
  <c r="E2347" i="2" a="1"/>
  <c r="E2347" i="2" s="1"/>
  <c r="E2346" i="2" a="1"/>
  <c r="E2346" i="2" s="1"/>
  <c r="E2345" i="2" a="1"/>
  <c r="E2345" i="2" s="1"/>
  <c r="E2344" i="2" a="1"/>
  <c r="E2344" i="2" s="1"/>
  <c r="E2343" i="2" a="1"/>
  <c r="E2343" i="2" s="1"/>
  <c r="E2342" i="2" a="1"/>
  <c r="E2342" i="2" s="1"/>
  <c r="E2341" i="2" a="1"/>
  <c r="E2341" i="2" s="1"/>
  <c r="E2340" i="2" a="1"/>
  <c r="E2340" i="2" s="1"/>
  <c r="E2339" i="2" a="1"/>
  <c r="E2339" i="2" s="1"/>
  <c r="E2338" i="2" a="1"/>
  <c r="E2338" i="2" s="1"/>
  <c r="E2337" i="2" a="1"/>
  <c r="E2337" i="2" s="1"/>
  <c r="E2336" i="2" a="1"/>
  <c r="E2336" i="2" s="1"/>
  <c r="E2335" i="2" a="1"/>
  <c r="E2335" i="2" s="1"/>
  <c r="E2334" i="2" a="1"/>
  <c r="E2334" i="2" s="1"/>
  <c r="E2333" i="2" a="1"/>
  <c r="E2333" i="2" s="1"/>
  <c r="E2332" i="2" a="1"/>
  <c r="E2332" i="2" s="1"/>
  <c r="E2331" i="2" a="1"/>
  <c r="E2331" i="2" s="1"/>
  <c r="E2330" i="2" a="1"/>
  <c r="E2330" i="2" s="1"/>
  <c r="E2329" i="2" a="1"/>
  <c r="E2329" i="2" s="1"/>
  <c r="E2328" i="2" a="1"/>
  <c r="E2328" i="2" s="1"/>
  <c r="E2327" i="2" a="1"/>
  <c r="E2327" i="2" s="1"/>
  <c r="E2326" i="2" a="1"/>
  <c r="E2326" i="2" s="1"/>
  <c r="E2325" i="2" a="1"/>
  <c r="E2325" i="2" s="1"/>
  <c r="E2324" i="2" a="1"/>
  <c r="E2324" i="2" s="1"/>
  <c r="E2323" i="2" a="1"/>
  <c r="E2323" i="2" s="1"/>
  <c r="E2322" i="2" a="1"/>
  <c r="E2322" i="2" s="1"/>
  <c r="E2321" i="2" a="1"/>
  <c r="E2321" i="2" s="1"/>
  <c r="E2320" i="2" a="1"/>
  <c r="E2320" i="2" s="1"/>
  <c r="E2319" i="2" a="1"/>
  <c r="E2319" i="2" s="1"/>
  <c r="E2318" i="2" a="1"/>
  <c r="E2318" i="2" s="1"/>
  <c r="E2317" i="2" a="1"/>
  <c r="E2317" i="2" s="1"/>
  <c r="E2316" i="2" a="1"/>
  <c r="E2316" i="2" s="1"/>
  <c r="E2315" i="2" a="1"/>
  <c r="E2315" i="2" s="1"/>
  <c r="E2314" i="2" a="1"/>
  <c r="E2314" i="2" s="1"/>
  <c r="E2313" i="2" a="1"/>
  <c r="E2313" i="2" s="1"/>
  <c r="E2312" i="2" a="1"/>
  <c r="E2312" i="2" s="1"/>
  <c r="E2311" i="2" a="1"/>
  <c r="E2311" i="2" s="1"/>
  <c r="E2310" i="2" a="1"/>
  <c r="E2310" i="2" s="1"/>
  <c r="E2309" i="2" a="1"/>
  <c r="E2309" i="2" s="1"/>
  <c r="E2308" i="2" a="1"/>
  <c r="E2308" i="2" s="1"/>
  <c r="E2307" i="2" a="1"/>
  <c r="E2307" i="2" s="1"/>
  <c r="E2306" i="2" a="1"/>
  <c r="E2306" i="2" s="1"/>
  <c r="E2305" i="2" a="1"/>
  <c r="E2305" i="2" s="1"/>
  <c r="E2304" i="2" a="1"/>
  <c r="E2304" i="2" s="1"/>
  <c r="E2303" i="2" a="1"/>
  <c r="E2303" i="2" s="1"/>
  <c r="E2302" i="2" a="1"/>
  <c r="E2302" i="2" s="1"/>
  <c r="E2301" i="2" a="1"/>
  <c r="E2301" i="2" s="1"/>
  <c r="E2300" i="2" a="1"/>
  <c r="E2300" i="2" s="1"/>
  <c r="E2299" i="2" a="1"/>
  <c r="E2299" i="2" s="1"/>
  <c r="E2298" i="2" a="1"/>
  <c r="E2298" i="2" s="1"/>
  <c r="E2297" i="2" a="1"/>
  <c r="E2297" i="2" s="1"/>
  <c r="E2296" i="2" a="1"/>
  <c r="E2296" i="2" s="1"/>
  <c r="E2295" i="2" a="1"/>
  <c r="E2295" i="2" s="1"/>
  <c r="E2294" i="2" a="1"/>
  <c r="E2294" i="2" s="1"/>
  <c r="E2293" i="2" a="1"/>
  <c r="E2293" i="2" s="1"/>
  <c r="E2292" i="2" a="1"/>
  <c r="E2292" i="2" s="1"/>
  <c r="E2291" i="2" a="1"/>
  <c r="E2291" i="2" s="1"/>
  <c r="E2290" i="2" a="1"/>
  <c r="E2290" i="2" s="1"/>
  <c r="E2289" i="2" a="1"/>
  <c r="E2289" i="2" s="1"/>
  <c r="E2288" i="2" a="1"/>
  <c r="E2288" i="2" s="1"/>
  <c r="E2287" i="2" a="1"/>
  <c r="E2287" i="2" s="1"/>
  <c r="E2286" i="2" a="1"/>
  <c r="E2286" i="2" s="1"/>
  <c r="E2285" i="2" a="1"/>
  <c r="E2285" i="2" s="1"/>
  <c r="E2284" i="2" a="1"/>
  <c r="E2284" i="2" s="1"/>
  <c r="E2283" i="2" a="1"/>
  <c r="E2283" i="2" s="1"/>
  <c r="E2282" i="2" a="1"/>
  <c r="E2282" i="2" s="1"/>
  <c r="E2281" i="2" a="1"/>
  <c r="E2281" i="2" s="1"/>
  <c r="E2280" i="2" a="1"/>
  <c r="E2280" i="2" s="1"/>
  <c r="E2279" i="2" a="1"/>
  <c r="E2279" i="2" s="1"/>
  <c r="E2278" i="2" a="1"/>
  <c r="E2278" i="2" s="1"/>
  <c r="E2277" i="2" a="1"/>
  <c r="E2277" i="2" s="1"/>
  <c r="E2276" i="2" a="1"/>
  <c r="E2276" i="2" s="1"/>
  <c r="E2275" i="2" a="1"/>
  <c r="E2275" i="2" s="1"/>
  <c r="E2274" i="2" a="1"/>
  <c r="E2274" i="2" s="1"/>
  <c r="E2273" i="2" a="1"/>
  <c r="E2273" i="2" s="1"/>
  <c r="E2272" i="2" a="1"/>
  <c r="E2272" i="2" s="1"/>
  <c r="E2271" i="2" a="1"/>
  <c r="E2271" i="2" s="1"/>
  <c r="E2270" i="2" a="1"/>
  <c r="E2270" i="2" s="1"/>
  <c r="E2269" i="2" a="1"/>
  <c r="E2269" i="2" s="1"/>
  <c r="E2268" i="2" a="1"/>
  <c r="E2268" i="2" s="1"/>
  <c r="E2267" i="2" a="1"/>
  <c r="E2267" i="2" s="1"/>
  <c r="E2266" i="2" a="1"/>
  <c r="E2266" i="2" s="1"/>
  <c r="E2265" i="2" a="1"/>
  <c r="E2265" i="2" s="1"/>
  <c r="E2264" i="2" a="1"/>
  <c r="E2264" i="2" s="1"/>
  <c r="E2263" i="2" a="1"/>
  <c r="E2263" i="2" s="1"/>
  <c r="E2262" i="2" a="1"/>
  <c r="E2262" i="2" s="1"/>
  <c r="E2261" i="2" a="1"/>
  <c r="E2261" i="2" s="1"/>
  <c r="E2260" i="2" a="1"/>
  <c r="E2260" i="2" s="1"/>
  <c r="E2259" i="2" a="1"/>
  <c r="E2259" i="2" s="1"/>
  <c r="E2258" i="2" a="1"/>
  <c r="E2258" i="2" s="1"/>
  <c r="E2257" i="2" a="1"/>
  <c r="E2257" i="2" s="1"/>
  <c r="E2256" i="2" a="1"/>
  <c r="E2256" i="2" s="1"/>
  <c r="E2255" i="2" a="1"/>
  <c r="E2255" i="2" s="1"/>
  <c r="E2254" i="2" a="1"/>
  <c r="E2254" i="2" s="1"/>
  <c r="E2253" i="2" a="1"/>
  <c r="E2253" i="2" s="1"/>
  <c r="E2252" i="2" a="1"/>
  <c r="E2252" i="2" s="1"/>
  <c r="E2251" i="2" a="1"/>
  <c r="E2251" i="2" s="1"/>
  <c r="E2250" i="2" a="1"/>
  <c r="E2250" i="2" s="1"/>
  <c r="E2249" i="2" a="1"/>
  <c r="E2249" i="2" s="1"/>
  <c r="E2248" i="2" a="1"/>
  <c r="E2248" i="2" s="1"/>
  <c r="E2247" i="2" a="1"/>
  <c r="E2247" i="2" s="1"/>
  <c r="E2246" i="2" a="1"/>
  <c r="E2246" i="2" s="1"/>
  <c r="E2245" i="2" a="1"/>
  <c r="E2245" i="2" s="1"/>
  <c r="E2244" i="2" a="1"/>
  <c r="E2244" i="2" s="1"/>
  <c r="E2243" i="2" a="1"/>
  <c r="E2243" i="2" s="1"/>
  <c r="E2242" i="2" a="1"/>
  <c r="E2242" i="2" s="1"/>
  <c r="E2241" i="2" a="1"/>
  <c r="E2241" i="2" s="1"/>
  <c r="E2240" i="2" a="1"/>
  <c r="E2240" i="2" s="1"/>
  <c r="E2239" i="2" a="1"/>
  <c r="E2239" i="2" s="1"/>
  <c r="E2238" i="2" a="1"/>
  <c r="E2238" i="2" s="1"/>
  <c r="E2237" i="2" a="1"/>
  <c r="E2237" i="2" s="1"/>
  <c r="E2236" i="2" a="1"/>
  <c r="E2236" i="2" s="1"/>
  <c r="E2235" i="2" a="1"/>
  <c r="E2235" i="2" s="1"/>
  <c r="E2234" i="2" a="1"/>
  <c r="E2234" i="2" s="1"/>
  <c r="E2233" i="2" a="1"/>
  <c r="E2233" i="2" s="1"/>
  <c r="E2232" i="2" a="1"/>
  <c r="E2232" i="2" s="1"/>
  <c r="E2231" i="2" a="1"/>
  <c r="E2231" i="2" s="1"/>
  <c r="E2230" i="2" a="1"/>
  <c r="E2230" i="2" s="1"/>
  <c r="E2229" i="2" a="1"/>
  <c r="E2229" i="2" s="1"/>
  <c r="E2228" i="2" a="1"/>
  <c r="E2228" i="2" s="1"/>
  <c r="E2227" i="2" a="1"/>
  <c r="E2227" i="2" s="1"/>
  <c r="E2226" i="2" a="1"/>
  <c r="E2226" i="2" s="1"/>
  <c r="E2225" i="2" a="1"/>
  <c r="E2225" i="2" s="1"/>
  <c r="E2224" i="2" a="1"/>
  <c r="E2224" i="2" s="1"/>
  <c r="E2223" i="2" a="1"/>
  <c r="E2223" i="2" s="1"/>
  <c r="E2222" i="2" a="1"/>
  <c r="E2222" i="2" s="1"/>
  <c r="E2221" i="2" a="1"/>
  <c r="E2221" i="2" s="1"/>
  <c r="E2220" i="2" a="1"/>
  <c r="E2220" i="2" s="1"/>
  <c r="E2219" i="2" a="1"/>
  <c r="E2219" i="2" s="1"/>
  <c r="E2218" i="2" a="1"/>
  <c r="E2218" i="2" s="1"/>
  <c r="E2217" i="2" a="1"/>
  <c r="E2217" i="2" s="1"/>
  <c r="E2216" i="2" a="1"/>
  <c r="E2216" i="2" s="1"/>
  <c r="E2215" i="2" a="1"/>
  <c r="E2215" i="2" s="1"/>
  <c r="E2214" i="2" a="1"/>
  <c r="E2214" i="2" s="1"/>
  <c r="E2213" i="2" a="1"/>
  <c r="E2213" i="2" s="1"/>
  <c r="E2212" i="2" a="1"/>
  <c r="E2212" i="2" s="1"/>
  <c r="E2211" i="2" a="1"/>
  <c r="E2211" i="2" s="1"/>
  <c r="E2210" i="2" a="1"/>
  <c r="E2210" i="2" s="1"/>
  <c r="E2209" i="2" a="1"/>
  <c r="E2209" i="2" s="1"/>
  <c r="E2208" i="2" a="1"/>
  <c r="E2208" i="2" s="1"/>
  <c r="E2207" i="2" a="1"/>
  <c r="E2207" i="2" s="1"/>
  <c r="E2206" i="2" a="1"/>
  <c r="E2206" i="2" s="1"/>
  <c r="E2205" i="2" a="1"/>
  <c r="E2205" i="2" s="1"/>
  <c r="E2204" i="2" a="1"/>
  <c r="E2204" i="2" s="1"/>
  <c r="E2203" i="2" a="1"/>
  <c r="E2203" i="2" s="1"/>
  <c r="E2202" i="2" a="1"/>
  <c r="E2202" i="2" s="1"/>
  <c r="E2201" i="2" a="1"/>
  <c r="E2201" i="2" s="1"/>
  <c r="E2200" i="2" a="1"/>
  <c r="E2200" i="2" s="1"/>
  <c r="E2199" i="2" a="1"/>
  <c r="E2199" i="2" s="1"/>
  <c r="E2198" i="2" a="1"/>
  <c r="E2198" i="2" s="1"/>
  <c r="E2197" i="2" a="1"/>
  <c r="E2197" i="2" s="1"/>
  <c r="E2196" i="2" a="1"/>
  <c r="E2196" i="2" s="1"/>
  <c r="E2195" i="2" a="1"/>
  <c r="E2195" i="2" s="1"/>
  <c r="E2194" i="2" a="1"/>
  <c r="E2194" i="2" s="1"/>
  <c r="E2193" i="2" a="1"/>
  <c r="E2193" i="2" s="1"/>
  <c r="E2192" i="2" a="1"/>
  <c r="E2192" i="2" s="1"/>
  <c r="E2191" i="2" a="1"/>
  <c r="E2191" i="2" s="1"/>
  <c r="E2190" i="2" a="1"/>
  <c r="E2190" i="2" s="1"/>
  <c r="E2189" i="2" a="1"/>
  <c r="E2189" i="2" s="1"/>
  <c r="E2188" i="2" a="1"/>
  <c r="E2188" i="2" s="1"/>
  <c r="E2187" i="2" a="1"/>
  <c r="E2187" i="2" s="1"/>
  <c r="E2186" i="2" a="1"/>
  <c r="E2186" i="2" s="1"/>
  <c r="E2185" i="2" a="1"/>
  <c r="E2185" i="2" s="1"/>
  <c r="E2184" i="2" a="1"/>
  <c r="E2184" i="2" s="1"/>
  <c r="E2183" i="2" a="1"/>
  <c r="E2183" i="2" s="1"/>
  <c r="E2182" i="2" a="1"/>
  <c r="E2182" i="2" s="1"/>
  <c r="E2181" i="2" a="1"/>
  <c r="E2181" i="2" s="1"/>
  <c r="E2180" i="2" a="1"/>
  <c r="E2180" i="2" s="1"/>
  <c r="E2179" i="2" a="1"/>
  <c r="E2179" i="2" s="1"/>
  <c r="E2178" i="2" a="1"/>
  <c r="E2178" i="2" s="1"/>
  <c r="E2177" i="2" a="1"/>
  <c r="E2177" i="2" s="1"/>
  <c r="E2176" i="2" a="1"/>
  <c r="E2176" i="2" s="1"/>
  <c r="E2175" i="2" a="1"/>
  <c r="E2175" i="2" s="1"/>
  <c r="E2174" i="2" a="1"/>
  <c r="E2174" i="2" s="1"/>
  <c r="E2173" i="2" a="1"/>
  <c r="E2173" i="2" s="1"/>
  <c r="E2172" i="2" a="1"/>
  <c r="E2172" i="2" s="1"/>
  <c r="E2171" i="2" a="1"/>
  <c r="E2171" i="2" s="1"/>
  <c r="E2170" i="2" a="1"/>
  <c r="E2170" i="2" s="1"/>
  <c r="E2169" i="2" a="1"/>
  <c r="E2169" i="2" s="1"/>
  <c r="E2168" i="2" a="1"/>
  <c r="E2168" i="2" s="1"/>
  <c r="E2167" i="2" a="1"/>
  <c r="E2167" i="2" s="1"/>
  <c r="E2166" i="2" a="1"/>
  <c r="E2166" i="2" s="1"/>
  <c r="E2165" i="2" a="1"/>
  <c r="E2165" i="2" s="1"/>
  <c r="E2164" i="2" a="1"/>
  <c r="E2164" i="2" s="1"/>
  <c r="E2163" i="2" a="1"/>
  <c r="E2163" i="2" s="1"/>
  <c r="E2162" i="2" a="1"/>
  <c r="E2162" i="2" s="1"/>
  <c r="E2161" i="2" a="1"/>
  <c r="E2161" i="2" s="1"/>
  <c r="E2160" i="2" a="1"/>
  <c r="E2160" i="2" s="1"/>
  <c r="E2159" i="2" a="1"/>
  <c r="E2159" i="2" s="1"/>
  <c r="E2158" i="2" a="1"/>
  <c r="E2158" i="2" s="1"/>
  <c r="E2157" i="2" a="1"/>
  <c r="E2157" i="2" s="1"/>
  <c r="E2156" i="2" a="1"/>
  <c r="E2156" i="2" s="1"/>
  <c r="E2155" i="2" a="1"/>
  <c r="E2155" i="2" s="1"/>
  <c r="E2154" i="2" a="1"/>
  <c r="E2154" i="2" s="1"/>
  <c r="E2153" i="2" a="1"/>
  <c r="E2153" i="2" s="1"/>
  <c r="E2152" i="2" a="1"/>
  <c r="E2152" i="2" s="1"/>
  <c r="E2151" i="2" a="1"/>
  <c r="E2151" i="2" s="1"/>
  <c r="E2150" i="2" a="1"/>
  <c r="E2150" i="2" s="1"/>
  <c r="E2149" i="2" a="1"/>
  <c r="E2149" i="2" s="1"/>
  <c r="E2148" i="2" a="1"/>
  <c r="E2148" i="2" s="1"/>
  <c r="E2147" i="2" a="1"/>
  <c r="E2147" i="2" s="1"/>
  <c r="E2146" i="2" a="1"/>
  <c r="E2146" i="2" s="1"/>
  <c r="E2145" i="2" a="1"/>
  <c r="E2145" i="2" s="1"/>
  <c r="E2144" i="2" a="1"/>
  <c r="E2144" i="2" s="1"/>
  <c r="E2143" i="2" a="1"/>
  <c r="E2143" i="2" s="1"/>
  <c r="E2142" i="2" a="1"/>
  <c r="E2142" i="2" s="1"/>
  <c r="E2141" i="2" a="1"/>
  <c r="E2141" i="2" s="1"/>
  <c r="E2140" i="2" a="1"/>
  <c r="E2140" i="2" s="1"/>
  <c r="E2139" i="2" a="1"/>
  <c r="E2139" i="2" s="1"/>
  <c r="E2138" i="2" a="1"/>
  <c r="E2138" i="2" s="1"/>
  <c r="E2137" i="2" a="1"/>
  <c r="E2137" i="2" s="1"/>
  <c r="E2136" i="2" a="1"/>
  <c r="E2136" i="2" s="1"/>
  <c r="E2135" i="2" a="1"/>
  <c r="E2135" i="2" s="1"/>
  <c r="E2134" i="2" a="1"/>
  <c r="E2134" i="2" s="1"/>
  <c r="E2133" i="2" a="1"/>
  <c r="E2133" i="2" s="1"/>
  <c r="E2132" i="2" a="1"/>
  <c r="E2132" i="2" s="1"/>
  <c r="E2131" i="2" a="1"/>
  <c r="E2131" i="2" s="1"/>
  <c r="E2130" i="2" a="1"/>
  <c r="E2130" i="2" s="1"/>
  <c r="E2129" i="2" a="1"/>
  <c r="E2129" i="2" s="1"/>
  <c r="E2128" i="2" a="1"/>
  <c r="E2128" i="2" s="1"/>
  <c r="E2127" i="2" a="1"/>
  <c r="E2127" i="2" s="1"/>
  <c r="E2126" i="2" a="1"/>
  <c r="E2126" i="2" s="1"/>
  <c r="E2125" i="2" a="1"/>
  <c r="E2125" i="2" s="1"/>
  <c r="E2124" i="2" a="1"/>
  <c r="E2124" i="2" s="1"/>
  <c r="E2123" i="2" a="1"/>
  <c r="E2123" i="2" s="1"/>
  <c r="E2122" i="2" a="1"/>
  <c r="E2122" i="2" s="1"/>
  <c r="E2121" i="2" a="1"/>
  <c r="E2121" i="2" s="1"/>
  <c r="E2120" i="2" a="1"/>
  <c r="E2120" i="2" s="1"/>
  <c r="E2119" i="2" a="1"/>
  <c r="E2119" i="2" s="1"/>
  <c r="E2118" i="2" a="1"/>
  <c r="E2118" i="2" s="1"/>
  <c r="E2117" i="2" a="1"/>
  <c r="E2117" i="2" s="1"/>
  <c r="E2116" i="2" a="1"/>
  <c r="E2116" i="2" s="1"/>
  <c r="E2115" i="2" a="1"/>
  <c r="E2115" i="2" s="1"/>
  <c r="E2114" i="2" a="1"/>
  <c r="E2114" i="2" s="1"/>
  <c r="E2113" i="2" a="1"/>
  <c r="E2113" i="2" s="1"/>
  <c r="E2112" i="2" a="1"/>
  <c r="E2112" i="2" s="1"/>
  <c r="E2111" i="2" a="1"/>
  <c r="E2111" i="2" s="1"/>
  <c r="E2110" i="2" a="1"/>
  <c r="E2110" i="2" s="1"/>
  <c r="E2109" i="2" a="1"/>
  <c r="E2109" i="2" s="1"/>
  <c r="E2108" i="2" a="1"/>
  <c r="E2108" i="2" s="1"/>
  <c r="E2107" i="2" a="1"/>
  <c r="E2107" i="2" s="1"/>
  <c r="E2106" i="2" a="1"/>
  <c r="E2106" i="2" s="1"/>
  <c r="E2105" i="2" a="1"/>
  <c r="E2105" i="2" s="1"/>
  <c r="E2104" i="2" a="1"/>
  <c r="E2104" i="2" s="1"/>
  <c r="E2103" i="2" a="1"/>
  <c r="E2103" i="2" s="1"/>
  <c r="E2102" i="2" a="1"/>
  <c r="E2102" i="2" s="1"/>
  <c r="E2101" i="2" a="1"/>
  <c r="E2101" i="2" s="1"/>
  <c r="E2100" i="2" a="1"/>
  <c r="E2100" i="2" s="1"/>
  <c r="E2099" i="2" a="1"/>
  <c r="E2099" i="2" s="1"/>
  <c r="E2098" i="2" a="1"/>
  <c r="E2098" i="2" s="1"/>
  <c r="E2097" i="2" a="1"/>
  <c r="E2097" i="2" s="1"/>
  <c r="E2096" i="2" a="1"/>
  <c r="E2096" i="2" s="1"/>
  <c r="E2095" i="2" a="1"/>
  <c r="E2095" i="2" s="1"/>
  <c r="E2094" i="2" a="1"/>
  <c r="E2094" i="2" s="1"/>
  <c r="E2093" i="2" a="1"/>
  <c r="E2093" i="2" s="1"/>
  <c r="E2092" i="2" a="1"/>
  <c r="E2092" i="2" s="1"/>
  <c r="E2091" i="2" a="1"/>
  <c r="E2091" i="2" s="1"/>
  <c r="E2090" i="2" a="1"/>
  <c r="E2090" i="2" s="1"/>
  <c r="E2089" i="2" a="1"/>
  <c r="E2089" i="2" s="1"/>
  <c r="E2088" i="2" a="1"/>
  <c r="E2088" i="2" s="1"/>
  <c r="E2087" i="2" a="1"/>
  <c r="E2087" i="2" s="1"/>
  <c r="E2086" i="2" a="1"/>
  <c r="E2086" i="2" s="1"/>
  <c r="E2085" i="2" a="1"/>
  <c r="E2085" i="2" s="1"/>
  <c r="E2084" i="2" a="1"/>
  <c r="E2084" i="2" s="1"/>
  <c r="E2083" i="2" a="1"/>
  <c r="E2083" i="2" s="1"/>
  <c r="E2082" i="2" a="1"/>
  <c r="E2082" i="2" s="1"/>
  <c r="E2081" i="2" a="1"/>
  <c r="E2081" i="2" s="1"/>
  <c r="E2080" i="2" a="1"/>
  <c r="E2080" i="2" s="1"/>
  <c r="E2079" i="2" a="1"/>
  <c r="E2079" i="2" s="1"/>
  <c r="E2078" i="2" a="1"/>
  <c r="E2078" i="2" s="1"/>
  <c r="E2077" i="2" a="1"/>
  <c r="E2077" i="2" s="1"/>
  <c r="E2076" i="2" a="1"/>
  <c r="E2076" i="2" s="1"/>
  <c r="E2075" i="2" a="1"/>
  <c r="E2075" i="2" s="1"/>
  <c r="E2074" i="2" a="1"/>
  <c r="E2074" i="2" s="1"/>
  <c r="E2073" i="2" a="1"/>
  <c r="E2073" i="2" s="1"/>
  <c r="E2072" i="2" a="1"/>
  <c r="E2072" i="2" s="1"/>
  <c r="E2071" i="2" a="1"/>
  <c r="E2071" i="2" s="1"/>
  <c r="E2070" i="2" a="1"/>
  <c r="E2070" i="2" s="1"/>
  <c r="E2069" i="2" a="1"/>
  <c r="E2069" i="2" s="1"/>
  <c r="E2068" i="2" a="1"/>
  <c r="E2068" i="2" s="1"/>
  <c r="E2067" i="2" a="1"/>
  <c r="E2067" i="2" s="1"/>
  <c r="E2066" i="2" a="1"/>
  <c r="E2066" i="2" s="1"/>
  <c r="E2065" i="2" a="1"/>
  <c r="E2065" i="2" s="1"/>
  <c r="E2064" i="2" a="1"/>
  <c r="E2064" i="2" s="1"/>
  <c r="E2063" i="2" a="1"/>
  <c r="E2063" i="2" s="1"/>
  <c r="E2062" i="2" a="1"/>
  <c r="E2062" i="2" s="1"/>
  <c r="E2061" i="2" a="1"/>
  <c r="E2061" i="2" s="1"/>
  <c r="E2060" i="2" a="1"/>
  <c r="E2060" i="2" s="1"/>
  <c r="E2059" i="2" a="1"/>
  <c r="E2059" i="2" s="1"/>
  <c r="E2058" i="2" a="1"/>
  <c r="E2058" i="2" s="1"/>
  <c r="E2057" i="2" a="1"/>
  <c r="E2057" i="2" s="1"/>
  <c r="E2056" i="2" a="1"/>
  <c r="E2056" i="2" s="1"/>
  <c r="E2055" i="2" a="1"/>
  <c r="E2055" i="2" s="1"/>
  <c r="E2054" i="2" a="1"/>
  <c r="E2054" i="2" s="1"/>
  <c r="E2053" i="2" a="1"/>
  <c r="E2053" i="2" s="1"/>
  <c r="E2052" i="2" a="1"/>
  <c r="E2052" i="2" s="1"/>
  <c r="E2051" i="2" a="1"/>
  <c r="E2051" i="2" s="1"/>
  <c r="E2050" i="2" a="1"/>
  <c r="E2050" i="2" s="1"/>
  <c r="E2049" i="2" a="1"/>
  <c r="E2049" i="2" s="1"/>
  <c r="E2048" i="2" a="1"/>
  <c r="E2048" i="2" s="1"/>
  <c r="E2047" i="2" a="1"/>
  <c r="E2047" i="2" s="1"/>
  <c r="E2046" i="2" a="1"/>
  <c r="E2046" i="2" s="1"/>
  <c r="E2045" i="2" a="1"/>
  <c r="E2045" i="2" s="1"/>
  <c r="E2044" i="2" a="1"/>
  <c r="E2044" i="2" s="1"/>
  <c r="E2043" i="2" a="1"/>
  <c r="E2043" i="2" s="1"/>
  <c r="E2042" i="2" a="1"/>
  <c r="E2042" i="2" s="1"/>
  <c r="E2041" i="2" a="1"/>
  <c r="E2041" i="2" s="1"/>
  <c r="E2040" i="2" a="1"/>
  <c r="E2040" i="2" s="1"/>
  <c r="E2039" i="2" a="1"/>
  <c r="E2039" i="2" s="1"/>
  <c r="E2038" i="2" a="1"/>
  <c r="E2038" i="2" s="1"/>
  <c r="E2037" i="2" a="1"/>
  <c r="E2037" i="2" s="1"/>
  <c r="E2036" i="2" a="1"/>
  <c r="E2036" i="2" s="1"/>
  <c r="E2035" i="2" a="1"/>
  <c r="E2035" i="2" s="1"/>
  <c r="E2034" i="2" a="1"/>
  <c r="E2034" i="2" s="1"/>
  <c r="E2033" i="2" a="1"/>
  <c r="E2033" i="2" s="1"/>
  <c r="E2032" i="2" a="1"/>
  <c r="E2032" i="2" s="1"/>
  <c r="E2031" i="2" a="1"/>
  <c r="E2031" i="2" s="1"/>
  <c r="E2030" i="2" a="1"/>
  <c r="E2030" i="2" s="1"/>
  <c r="E2029" i="2" a="1"/>
  <c r="E2029" i="2" s="1"/>
  <c r="E2028" i="2" a="1"/>
  <c r="E2028" i="2" s="1"/>
  <c r="E2027" i="2" a="1"/>
  <c r="E2027" i="2" s="1"/>
  <c r="E2026" i="2" a="1"/>
  <c r="E2026" i="2" s="1"/>
  <c r="E2025" i="2" a="1"/>
  <c r="E2025" i="2" s="1"/>
  <c r="E2024" i="2" a="1"/>
  <c r="E2024" i="2" s="1"/>
  <c r="E2023" i="2" a="1"/>
  <c r="E2023" i="2" s="1"/>
  <c r="E2022" i="2" a="1"/>
  <c r="E2022" i="2" s="1"/>
  <c r="E2021" i="2" a="1"/>
  <c r="E2021" i="2" s="1"/>
  <c r="E2020" i="2" a="1"/>
  <c r="E2020" i="2" s="1"/>
  <c r="E2019" i="2" a="1"/>
  <c r="E2019" i="2" s="1"/>
  <c r="E2018" i="2" a="1"/>
  <c r="E2018" i="2" s="1"/>
  <c r="E2017" i="2" a="1"/>
  <c r="E2017" i="2" s="1"/>
  <c r="E2016" i="2" a="1"/>
  <c r="E2016" i="2" s="1"/>
  <c r="E2015" i="2" a="1"/>
  <c r="E2015" i="2" s="1"/>
  <c r="E2014" i="2" a="1"/>
  <c r="E2014" i="2" s="1"/>
  <c r="E2013" i="2" a="1"/>
  <c r="E2013" i="2" s="1"/>
  <c r="E2012" i="2" a="1"/>
  <c r="E2012" i="2" s="1"/>
  <c r="E2011" i="2" a="1"/>
  <c r="E2011" i="2" s="1"/>
  <c r="E2010" i="2" a="1"/>
  <c r="E2010" i="2" s="1"/>
  <c r="E2009" i="2" a="1"/>
  <c r="E2009" i="2" s="1"/>
  <c r="E2008" i="2" a="1"/>
  <c r="E2008" i="2" s="1"/>
  <c r="E2007" i="2" a="1"/>
  <c r="E2007" i="2" s="1"/>
  <c r="E2006" i="2" a="1"/>
  <c r="E2006" i="2" s="1"/>
  <c r="E2005" i="2" a="1"/>
  <c r="E2005" i="2" s="1"/>
  <c r="E2004" i="2" a="1"/>
  <c r="E2004" i="2" s="1"/>
  <c r="E2003" i="2" a="1"/>
  <c r="E2003" i="2" s="1"/>
  <c r="E2002" i="2" a="1"/>
  <c r="E2002" i="2" s="1"/>
  <c r="E2001" i="2" a="1"/>
  <c r="E2001" i="2" s="1"/>
  <c r="E2000" i="2" a="1"/>
  <c r="E2000" i="2" s="1"/>
  <c r="E1999" i="2" a="1"/>
  <c r="E1999" i="2" s="1"/>
  <c r="E1998" i="2" a="1"/>
  <c r="E1998" i="2" s="1"/>
  <c r="E1997" i="2" a="1"/>
  <c r="E1997" i="2" s="1"/>
  <c r="E1996" i="2" a="1"/>
  <c r="E1996" i="2" s="1"/>
  <c r="E1995" i="2" a="1"/>
  <c r="E1995" i="2" s="1"/>
  <c r="E1994" i="2" a="1"/>
  <c r="E1994" i="2" s="1"/>
  <c r="E1993" i="2" a="1"/>
  <c r="E1993" i="2" s="1"/>
  <c r="E1992" i="2" a="1"/>
  <c r="E1992" i="2" s="1"/>
  <c r="E1991" i="2" a="1"/>
  <c r="E1991" i="2" s="1"/>
  <c r="E1990" i="2" a="1"/>
  <c r="E1990" i="2" s="1"/>
  <c r="E1989" i="2" a="1"/>
  <c r="E1989" i="2" s="1"/>
  <c r="E1988" i="2" a="1"/>
  <c r="E1988" i="2" s="1"/>
  <c r="E1987" i="2" a="1"/>
  <c r="E1987" i="2" s="1"/>
  <c r="E1986" i="2" a="1"/>
  <c r="E1986" i="2" s="1"/>
  <c r="E1985" i="2" a="1"/>
  <c r="E1985" i="2" s="1"/>
  <c r="E1984" i="2" a="1"/>
  <c r="E1984" i="2" s="1"/>
  <c r="E1983" i="2" a="1"/>
  <c r="E1983" i="2" s="1"/>
  <c r="E1982" i="2" a="1"/>
  <c r="E1982" i="2" s="1"/>
  <c r="E1981" i="2" a="1"/>
  <c r="E1981" i="2" s="1"/>
  <c r="E1980" i="2" a="1"/>
  <c r="E1980" i="2" s="1"/>
  <c r="E1979" i="2" a="1"/>
  <c r="E1979" i="2" s="1"/>
  <c r="E1978" i="2" a="1"/>
  <c r="E1978" i="2" s="1"/>
  <c r="E1977" i="2" a="1"/>
  <c r="E1977" i="2" s="1"/>
  <c r="E1976" i="2" a="1"/>
  <c r="E1976" i="2" s="1"/>
  <c r="E1975" i="2" a="1"/>
  <c r="E1975" i="2" s="1"/>
  <c r="E1974" i="2" a="1"/>
  <c r="E1974" i="2" s="1"/>
  <c r="E1973" i="2" a="1"/>
  <c r="E1973" i="2" s="1"/>
  <c r="E1972" i="2" a="1"/>
  <c r="E1972" i="2" s="1"/>
  <c r="E1971" i="2" a="1"/>
  <c r="E1971" i="2" s="1"/>
  <c r="E1970" i="2" a="1"/>
  <c r="E1970" i="2" s="1"/>
  <c r="E1969" i="2" a="1"/>
  <c r="E1969" i="2" s="1"/>
  <c r="E1968" i="2" a="1"/>
  <c r="E1968" i="2" s="1"/>
  <c r="E1967" i="2" a="1"/>
  <c r="E1967" i="2" s="1"/>
  <c r="E1966" i="2" a="1"/>
  <c r="E1966" i="2" s="1"/>
  <c r="E1965" i="2" a="1"/>
  <c r="E1965" i="2" s="1"/>
  <c r="E1964" i="2" a="1"/>
  <c r="E1964" i="2" s="1"/>
  <c r="E1963" i="2" a="1"/>
  <c r="E1963" i="2" s="1"/>
  <c r="E1962" i="2" a="1"/>
  <c r="E1962" i="2" s="1"/>
  <c r="E1961" i="2" a="1"/>
  <c r="E1961" i="2" s="1"/>
  <c r="E1960" i="2" a="1"/>
  <c r="E1960" i="2" s="1"/>
  <c r="E1959" i="2" a="1"/>
  <c r="E1959" i="2" s="1"/>
  <c r="E1958" i="2" a="1"/>
  <c r="E1958" i="2" s="1"/>
  <c r="E1957" i="2" a="1"/>
  <c r="E1957" i="2" s="1"/>
  <c r="E1956" i="2" a="1"/>
  <c r="E1956" i="2" s="1"/>
  <c r="E1955" i="2" a="1"/>
  <c r="E1955" i="2" s="1"/>
  <c r="E1954" i="2" a="1"/>
  <c r="E1954" i="2" s="1"/>
  <c r="E1953" i="2" a="1"/>
  <c r="E1953" i="2" s="1"/>
  <c r="E1952" i="2" a="1"/>
  <c r="E1952" i="2" s="1"/>
  <c r="E1951" i="2" a="1"/>
  <c r="E1951" i="2" s="1"/>
  <c r="E1950" i="2" a="1"/>
  <c r="E1950" i="2" s="1"/>
  <c r="E1949" i="2" a="1"/>
  <c r="E1949" i="2" s="1"/>
  <c r="E1948" i="2" a="1"/>
  <c r="E1948" i="2" s="1"/>
  <c r="E1947" i="2" a="1"/>
  <c r="E1947" i="2" s="1"/>
  <c r="E1946" i="2" a="1"/>
  <c r="E1946" i="2" s="1"/>
  <c r="E1945" i="2" a="1"/>
  <c r="E1945" i="2" s="1"/>
  <c r="E1944" i="2" a="1"/>
  <c r="E1944" i="2" s="1"/>
  <c r="E1943" i="2" a="1"/>
  <c r="E1943" i="2" s="1"/>
  <c r="E1942" i="2" a="1"/>
  <c r="E1942" i="2" s="1"/>
  <c r="E1941" i="2" a="1"/>
  <c r="E1941" i="2" s="1"/>
  <c r="E1940" i="2" a="1"/>
  <c r="E1940" i="2" s="1"/>
  <c r="E1939" i="2" a="1"/>
  <c r="E1939" i="2" s="1"/>
  <c r="E1938" i="2" a="1"/>
  <c r="E1938" i="2" s="1"/>
  <c r="E1937" i="2" a="1"/>
  <c r="E1937" i="2" s="1"/>
  <c r="E1936" i="2" a="1"/>
  <c r="E1936" i="2" s="1"/>
  <c r="E1935" i="2" a="1"/>
  <c r="E1935" i="2" s="1"/>
  <c r="E1934" i="2" a="1"/>
  <c r="E1934" i="2" s="1"/>
  <c r="E1933" i="2" a="1"/>
  <c r="E1933" i="2" s="1"/>
  <c r="E1932" i="2" a="1"/>
  <c r="E1932" i="2" s="1"/>
  <c r="E1931" i="2" a="1"/>
  <c r="E1931" i="2" s="1"/>
  <c r="E1930" i="2" a="1"/>
  <c r="E1930" i="2" s="1"/>
  <c r="E1929" i="2" a="1"/>
  <c r="E1929" i="2" s="1"/>
  <c r="E1928" i="2" a="1"/>
  <c r="E1928" i="2" s="1"/>
  <c r="E1927" i="2" a="1"/>
  <c r="E1927" i="2" s="1"/>
  <c r="E1926" i="2" a="1"/>
  <c r="E1926" i="2" s="1"/>
  <c r="E1925" i="2" a="1"/>
  <c r="E1925" i="2" s="1"/>
  <c r="E1924" i="2" a="1"/>
  <c r="E1924" i="2" s="1"/>
  <c r="E1923" i="2" a="1"/>
  <c r="E1923" i="2" s="1"/>
  <c r="E1922" i="2" a="1"/>
  <c r="E1922" i="2" s="1"/>
  <c r="E1921" i="2" a="1"/>
  <c r="E1921" i="2" s="1"/>
  <c r="E1920" i="2" a="1"/>
  <c r="E1920" i="2" s="1"/>
  <c r="E1919" i="2" a="1"/>
  <c r="E1919" i="2" s="1"/>
  <c r="E1918" i="2" a="1"/>
  <c r="E1918" i="2" s="1"/>
  <c r="E1917" i="2" a="1"/>
  <c r="E1917" i="2" s="1"/>
  <c r="E1916" i="2" a="1"/>
  <c r="E1916" i="2" s="1"/>
  <c r="E1915" i="2" a="1"/>
  <c r="E1915" i="2" s="1"/>
  <c r="E1914" i="2" a="1"/>
  <c r="E1914" i="2" s="1"/>
  <c r="E1913" i="2" a="1"/>
  <c r="E1913" i="2" s="1"/>
  <c r="E1912" i="2" a="1"/>
  <c r="E1912" i="2" s="1"/>
  <c r="E1911" i="2" a="1"/>
  <c r="E1911" i="2" s="1"/>
  <c r="E1910" i="2" a="1"/>
  <c r="E1910" i="2" s="1"/>
  <c r="E1909" i="2" a="1"/>
  <c r="E1909" i="2" s="1"/>
  <c r="E1908" i="2" a="1"/>
  <c r="E1908" i="2" s="1"/>
  <c r="E1907" i="2" a="1"/>
  <c r="E1907" i="2" s="1"/>
  <c r="E1906" i="2" a="1"/>
  <c r="E1906" i="2" s="1"/>
  <c r="E1905" i="2" a="1"/>
  <c r="E1905" i="2" s="1"/>
  <c r="E1904" i="2" a="1"/>
  <c r="E1904" i="2" s="1"/>
  <c r="E1903" i="2" a="1"/>
  <c r="E1903" i="2" s="1"/>
  <c r="E1902" i="2" a="1"/>
  <c r="E1902" i="2" s="1"/>
  <c r="E1901" i="2" a="1"/>
  <c r="E1901" i="2" s="1"/>
  <c r="E1900" i="2" a="1"/>
  <c r="E1900" i="2" s="1"/>
  <c r="E1899" i="2" a="1"/>
  <c r="E1899" i="2" s="1"/>
  <c r="E1898" i="2" a="1"/>
  <c r="E1898" i="2" s="1"/>
  <c r="E1897" i="2" a="1"/>
  <c r="E1897" i="2" s="1"/>
  <c r="E1896" i="2" a="1"/>
  <c r="E1896" i="2" s="1"/>
  <c r="E1895" i="2" a="1"/>
  <c r="E1895" i="2" s="1"/>
  <c r="E1894" i="2" a="1"/>
  <c r="E1894" i="2" s="1"/>
  <c r="E1893" i="2" a="1"/>
  <c r="E1893" i="2" s="1"/>
  <c r="E1892" i="2" a="1"/>
  <c r="E1892" i="2" s="1"/>
  <c r="E1891" i="2" a="1"/>
  <c r="E1891" i="2" s="1"/>
  <c r="E1890" i="2" a="1"/>
  <c r="E1890" i="2" s="1"/>
  <c r="E1889" i="2" a="1"/>
  <c r="E1889" i="2" s="1"/>
  <c r="E1888" i="2" a="1"/>
  <c r="E1888" i="2" s="1"/>
  <c r="E1887" i="2" a="1"/>
  <c r="E1887" i="2" s="1"/>
  <c r="E1886" i="2" a="1"/>
  <c r="E1886" i="2" s="1"/>
  <c r="E1885" i="2" a="1"/>
  <c r="E1885" i="2" s="1"/>
  <c r="E1884" i="2" a="1"/>
  <c r="E1884" i="2" s="1"/>
  <c r="E1883" i="2" a="1"/>
  <c r="E1883" i="2" s="1"/>
  <c r="E1882" i="2" a="1"/>
  <c r="E1882" i="2" s="1"/>
  <c r="E1881" i="2" a="1"/>
  <c r="E1881" i="2" s="1"/>
  <c r="E1880" i="2" a="1"/>
  <c r="E1880" i="2" s="1"/>
  <c r="E1879" i="2" a="1"/>
  <c r="E1879" i="2" s="1"/>
  <c r="E1878" i="2" a="1"/>
  <c r="E1878" i="2" s="1"/>
  <c r="E1877" i="2" a="1"/>
  <c r="E1877" i="2" s="1"/>
  <c r="E1876" i="2" a="1"/>
  <c r="E1876" i="2" s="1"/>
  <c r="E1875" i="2" a="1"/>
  <c r="E1875" i="2" s="1"/>
  <c r="E1874" i="2" a="1"/>
  <c r="E1874" i="2" s="1"/>
  <c r="E1873" i="2" a="1"/>
  <c r="E1873" i="2" s="1"/>
  <c r="E1872" i="2" a="1"/>
  <c r="E1872" i="2" s="1"/>
  <c r="E1871" i="2" a="1"/>
  <c r="E1871" i="2" s="1"/>
  <c r="E1870" i="2" a="1"/>
  <c r="E1870" i="2" s="1"/>
  <c r="E1869" i="2" a="1"/>
  <c r="E1869" i="2" s="1"/>
  <c r="E1868" i="2" a="1"/>
  <c r="E1868" i="2" s="1"/>
  <c r="E1867" i="2" a="1"/>
  <c r="E1867" i="2" s="1"/>
  <c r="E1866" i="2" a="1"/>
  <c r="E1866" i="2" s="1"/>
  <c r="E1865" i="2" a="1"/>
  <c r="E1865" i="2" s="1"/>
  <c r="E1864" i="2" a="1"/>
  <c r="E1864" i="2" s="1"/>
  <c r="E1863" i="2" a="1"/>
  <c r="E1863" i="2" s="1"/>
  <c r="E1862" i="2" a="1"/>
  <c r="E1862" i="2" s="1"/>
  <c r="E1861" i="2" a="1"/>
  <c r="E1861" i="2" s="1"/>
  <c r="E1860" i="2" a="1"/>
  <c r="E1860" i="2" s="1"/>
  <c r="E1859" i="2" a="1"/>
  <c r="E1859" i="2" s="1"/>
  <c r="E1858" i="2" a="1"/>
  <c r="E1858" i="2" s="1"/>
  <c r="E1857" i="2" a="1"/>
  <c r="E1857" i="2" s="1"/>
  <c r="E1856" i="2" a="1"/>
  <c r="E1856" i="2" s="1"/>
  <c r="E1855" i="2" a="1"/>
  <c r="E1855" i="2" s="1"/>
  <c r="E1854" i="2" a="1"/>
  <c r="E1854" i="2" s="1"/>
  <c r="E1853" i="2" a="1"/>
  <c r="E1853" i="2" s="1"/>
  <c r="E1852" i="2" a="1"/>
  <c r="E1852" i="2" s="1"/>
  <c r="E1851" i="2" a="1"/>
  <c r="E1851" i="2" s="1"/>
  <c r="E1850" i="2" a="1"/>
  <c r="E1850" i="2" s="1"/>
  <c r="E1849" i="2" a="1"/>
  <c r="E1849" i="2" s="1"/>
  <c r="E1848" i="2" a="1"/>
  <c r="E1848" i="2" s="1"/>
  <c r="E1847" i="2" a="1"/>
  <c r="E1847" i="2" s="1"/>
  <c r="E1846" i="2" a="1"/>
  <c r="E1846" i="2" s="1"/>
  <c r="E1845" i="2" a="1"/>
  <c r="E1845" i="2" s="1"/>
  <c r="E1844" i="2" a="1"/>
  <c r="E1844" i="2" s="1"/>
  <c r="E1843" i="2" a="1"/>
  <c r="E1843" i="2" s="1"/>
  <c r="E1842" i="2" a="1"/>
  <c r="E1842" i="2" s="1"/>
  <c r="E1841" i="2" a="1"/>
  <c r="E1841" i="2" s="1"/>
  <c r="E1840" i="2" a="1"/>
  <c r="E1840" i="2" s="1"/>
  <c r="E1839" i="2" a="1"/>
  <c r="E1839" i="2" s="1"/>
  <c r="E1838" i="2" a="1"/>
  <c r="E1838" i="2" s="1"/>
  <c r="E1837" i="2" a="1"/>
  <c r="E1837" i="2" s="1"/>
  <c r="E1836" i="2" a="1"/>
  <c r="E1836" i="2" s="1"/>
  <c r="E1835" i="2" a="1"/>
  <c r="E1835" i="2" s="1"/>
  <c r="E1834" i="2" a="1"/>
  <c r="E1834" i="2" s="1"/>
  <c r="E1833" i="2" a="1"/>
  <c r="E1833" i="2" s="1"/>
  <c r="E1832" i="2" a="1"/>
  <c r="E1832" i="2" s="1"/>
  <c r="E1831" i="2" a="1"/>
  <c r="E1831" i="2" s="1"/>
  <c r="E1830" i="2" a="1"/>
  <c r="E1830" i="2" s="1"/>
  <c r="E1829" i="2" a="1"/>
  <c r="E1829" i="2" s="1"/>
  <c r="E1828" i="2" a="1"/>
  <c r="E1828" i="2" s="1"/>
  <c r="E1827" i="2" a="1"/>
  <c r="E1827" i="2" s="1"/>
  <c r="E1826" i="2" a="1"/>
  <c r="E1826" i="2" s="1"/>
  <c r="E1825" i="2" a="1"/>
  <c r="E1825" i="2" s="1"/>
  <c r="E1824" i="2" a="1"/>
  <c r="E1824" i="2" s="1"/>
  <c r="E1823" i="2" a="1"/>
  <c r="E1823" i="2" s="1"/>
  <c r="E1822" i="2" a="1"/>
  <c r="E1822" i="2" s="1"/>
  <c r="E1821" i="2" a="1"/>
  <c r="E1821" i="2" s="1"/>
  <c r="E1820" i="2" a="1"/>
  <c r="E1820" i="2" s="1"/>
  <c r="E1819" i="2" a="1"/>
  <c r="E1819" i="2" s="1"/>
  <c r="E1818" i="2" a="1"/>
  <c r="E1818" i="2" s="1"/>
  <c r="E1817" i="2" a="1"/>
  <c r="E1817" i="2" s="1"/>
  <c r="E1816" i="2" a="1"/>
  <c r="E1816" i="2" s="1"/>
  <c r="E1815" i="2" a="1"/>
  <c r="E1815" i="2" s="1"/>
  <c r="E1814" i="2" a="1"/>
  <c r="E1814" i="2" s="1"/>
  <c r="E1813" i="2" a="1"/>
  <c r="E1813" i="2" s="1"/>
  <c r="E1812" i="2" a="1"/>
  <c r="E1812" i="2" s="1"/>
  <c r="E1811" i="2" a="1"/>
  <c r="E1811" i="2" s="1"/>
  <c r="E1810" i="2" a="1"/>
  <c r="E1810" i="2" s="1"/>
  <c r="E1809" i="2" a="1"/>
  <c r="E1809" i="2" s="1"/>
  <c r="E1808" i="2" a="1"/>
  <c r="E1808" i="2" s="1"/>
  <c r="E1807" i="2" a="1"/>
  <c r="E1807" i="2" s="1"/>
  <c r="E1806" i="2" a="1"/>
  <c r="E1806" i="2" s="1"/>
  <c r="E1805" i="2" a="1"/>
  <c r="E1805" i="2" s="1"/>
  <c r="E1804" i="2" a="1"/>
  <c r="E1804" i="2" s="1"/>
  <c r="E1803" i="2" a="1"/>
  <c r="E1803" i="2" s="1"/>
  <c r="E1802" i="2" a="1"/>
  <c r="E1802" i="2" s="1"/>
  <c r="E1801" i="2" a="1"/>
  <c r="E1801" i="2" s="1"/>
  <c r="E1800" i="2" a="1"/>
  <c r="E1800" i="2" s="1"/>
  <c r="E1799" i="2" a="1"/>
  <c r="E1799" i="2" s="1"/>
  <c r="E1798" i="2" a="1"/>
  <c r="E1798" i="2" s="1"/>
  <c r="E1797" i="2" a="1"/>
  <c r="E1797" i="2" s="1"/>
  <c r="E1796" i="2" a="1"/>
  <c r="E1796" i="2" s="1"/>
  <c r="E1795" i="2" a="1"/>
  <c r="E1795" i="2" s="1"/>
  <c r="E1794" i="2" a="1"/>
  <c r="E1794" i="2" s="1"/>
  <c r="E1793" i="2" a="1"/>
  <c r="E1793" i="2" s="1"/>
  <c r="E1792" i="2" a="1"/>
  <c r="E1792" i="2" s="1"/>
  <c r="E1791" i="2" a="1"/>
  <c r="E1791" i="2" s="1"/>
  <c r="E1790" i="2" a="1"/>
  <c r="E1790" i="2" s="1"/>
  <c r="E1789" i="2" a="1"/>
  <c r="E1789" i="2" s="1"/>
  <c r="E1788" i="2" a="1"/>
  <c r="E1788" i="2" s="1"/>
  <c r="E1787" i="2" a="1"/>
  <c r="E1787" i="2" s="1"/>
  <c r="E1786" i="2" a="1"/>
  <c r="E1786" i="2" s="1"/>
  <c r="E1785" i="2" a="1"/>
  <c r="E1785" i="2" s="1"/>
  <c r="E1784" i="2" a="1"/>
  <c r="E1784" i="2" s="1"/>
  <c r="E1783" i="2" a="1"/>
  <c r="E1783" i="2" s="1"/>
  <c r="E1782" i="2" a="1"/>
  <c r="E1782" i="2" s="1"/>
  <c r="E1781" i="2" a="1"/>
  <c r="E1781" i="2" s="1"/>
  <c r="E1780" i="2" a="1"/>
  <c r="E1780" i="2" s="1"/>
  <c r="E1779" i="2" a="1"/>
  <c r="E1779" i="2" s="1"/>
  <c r="E1778" i="2" a="1"/>
  <c r="E1778" i="2" s="1"/>
  <c r="E1777" i="2" a="1"/>
  <c r="E1777" i="2" s="1"/>
  <c r="E1776" i="2" a="1"/>
  <c r="E1776" i="2" s="1"/>
  <c r="E1775" i="2" a="1"/>
  <c r="E1775" i="2" s="1"/>
  <c r="E1774" i="2" a="1"/>
  <c r="E1774" i="2" s="1"/>
  <c r="E1773" i="2" a="1"/>
  <c r="E1773" i="2" s="1"/>
  <c r="E1772" i="2" a="1"/>
  <c r="E1772" i="2" s="1"/>
  <c r="E1771" i="2" a="1"/>
  <c r="E1771" i="2" s="1"/>
  <c r="E1770" i="2" a="1"/>
  <c r="E1770" i="2" s="1"/>
  <c r="E1769" i="2" a="1"/>
  <c r="E1769" i="2" s="1"/>
  <c r="E1768" i="2" a="1"/>
  <c r="E1768" i="2" s="1"/>
  <c r="E1767" i="2" a="1"/>
  <c r="E1767" i="2" s="1"/>
  <c r="E1766" i="2" a="1"/>
  <c r="E1766" i="2" s="1"/>
  <c r="E1765" i="2" a="1"/>
  <c r="E1765" i="2" s="1"/>
  <c r="E1764" i="2" a="1"/>
  <c r="E1764" i="2" s="1"/>
  <c r="E1763" i="2" a="1"/>
  <c r="E1763" i="2" s="1"/>
  <c r="E1762" i="2" a="1"/>
  <c r="E1762" i="2" s="1"/>
  <c r="E1761" i="2" a="1"/>
  <c r="E1761" i="2" s="1"/>
  <c r="E1760" i="2" a="1"/>
  <c r="E1760" i="2" s="1"/>
  <c r="E1759" i="2" a="1"/>
  <c r="E1759" i="2" s="1"/>
  <c r="E1758" i="2" a="1"/>
  <c r="E1758" i="2" s="1"/>
  <c r="E1757" i="2" a="1"/>
  <c r="E1757" i="2" s="1"/>
  <c r="E1756" i="2" a="1"/>
  <c r="E1756" i="2" s="1"/>
  <c r="E1755" i="2" a="1"/>
  <c r="E1755" i="2" s="1"/>
  <c r="E1754" i="2" a="1"/>
  <c r="E1754" i="2" s="1"/>
  <c r="E1753" i="2" a="1"/>
  <c r="E1753" i="2" s="1"/>
  <c r="E1752" i="2" a="1"/>
  <c r="E1752" i="2" s="1"/>
  <c r="E1751" i="2" a="1"/>
  <c r="E1751" i="2" s="1"/>
  <c r="E1750" i="2" a="1"/>
  <c r="E1750" i="2" s="1"/>
  <c r="E1749" i="2" a="1"/>
  <c r="E1749" i="2" s="1"/>
  <c r="E1748" i="2" a="1"/>
  <c r="E1748" i="2" s="1"/>
  <c r="E1747" i="2" a="1"/>
  <c r="E1747" i="2" s="1"/>
  <c r="E1746" i="2" a="1"/>
  <c r="E1746" i="2" s="1"/>
  <c r="E1745" i="2" a="1"/>
  <c r="E1745" i="2" s="1"/>
  <c r="E1744" i="2" a="1"/>
  <c r="E1744" i="2" s="1"/>
  <c r="E1743" i="2" a="1"/>
  <c r="E1743" i="2" s="1"/>
  <c r="E1742" i="2" a="1"/>
  <c r="E1742" i="2" s="1"/>
  <c r="E1741" i="2" a="1"/>
  <c r="E1741" i="2" s="1"/>
  <c r="E1740" i="2" a="1"/>
  <c r="E1740" i="2" s="1"/>
  <c r="E1739" i="2" a="1"/>
  <c r="E1739" i="2" s="1"/>
  <c r="E1738" i="2" a="1"/>
  <c r="E1738" i="2" s="1"/>
  <c r="E1737" i="2" a="1"/>
  <c r="E1737" i="2" s="1"/>
  <c r="E1736" i="2" a="1"/>
  <c r="E1736" i="2" s="1"/>
  <c r="E1735" i="2" a="1"/>
  <c r="E1735" i="2" s="1"/>
  <c r="E1734" i="2" a="1"/>
  <c r="E1734" i="2" s="1"/>
  <c r="E1733" i="2" a="1"/>
  <c r="E1733" i="2" s="1"/>
  <c r="E1732" i="2" a="1"/>
  <c r="E1732" i="2" s="1"/>
  <c r="E1731" i="2" a="1"/>
  <c r="E1731" i="2" s="1"/>
  <c r="E1730" i="2" a="1"/>
  <c r="E1730" i="2" s="1"/>
  <c r="E1729" i="2" a="1"/>
  <c r="E1729" i="2" s="1"/>
  <c r="E1728" i="2" a="1"/>
  <c r="E1728" i="2" s="1"/>
  <c r="E1727" i="2" a="1"/>
  <c r="E1727" i="2" s="1"/>
  <c r="E1726" i="2" a="1"/>
  <c r="E1726" i="2" s="1"/>
  <c r="E1725" i="2" a="1"/>
  <c r="E1725" i="2" s="1"/>
  <c r="E1724" i="2" a="1"/>
  <c r="E1724" i="2" s="1"/>
  <c r="E1723" i="2" a="1"/>
  <c r="E1723" i="2" s="1"/>
  <c r="E1722" i="2" a="1"/>
  <c r="E1722" i="2" s="1"/>
  <c r="E1721" i="2" a="1"/>
  <c r="E1721" i="2" s="1"/>
  <c r="E1720" i="2" a="1"/>
  <c r="E1720" i="2" s="1"/>
  <c r="E1719" i="2" a="1"/>
  <c r="E1719" i="2" s="1"/>
  <c r="E1718" i="2" a="1"/>
  <c r="E1718" i="2" s="1"/>
  <c r="E1717" i="2" a="1"/>
  <c r="E1717" i="2" s="1"/>
  <c r="E1716" i="2" a="1"/>
  <c r="E1716" i="2" s="1"/>
  <c r="E1715" i="2" a="1"/>
  <c r="E1715" i="2" s="1"/>
  <c r="E1714" i="2" a="1"/>
  <c r="E1714" i="2" s="1"/>
  <c r="E1713" i="2" a="1"/>
  <c r="E1713" i="2" s="1"/>
  <c r="E1712" i="2" a="1"/>
  <c r="E1712" i="2" s="1"/>
  <c r="E1711" i="2" a="1"/>
  <c r="E1711" i="2" s="1"/>
  <c r="E1710" i="2" a="1"/>
  <c r="E1710" i="2" s="1"/>
  <c r="E1709" i="2" a="1"/>
  <c r="E1709" i="2" s="1"/>
  <c r="E1708" i="2" a="1"/>
  <c r="E1708" i="2" s="1"/>
  <c r="E1707" i="2" a="1"/>
  <c r="E1707" i="2" s="1"/>
  <c r="E1706" i="2" a="1"/>
  <c r="E1706" i="2" s="1"/>
  <c r="E1705" i="2" a="1"/>
  <c r="E1705" i="2" s="1"/>
  <c r="E1704" i="2" a="1"/>
  <c r="E1704" i="2" s="1"/>
  <c r="E1703" i="2" a="1"/>
  <c r="E1703" i="2" s="1"/>
  <c r="E1702" i="2" a="1"/>
  <c r="E1702" i="2" s="1"/>
  <c r="E1701" i="2" a="1"/>
  <c r="E1701" i="2" s="1"/>
  <c r="E1700" i="2" a="1"/>
  <c r="E1700" i="2" s="1"/>
  <c r="E1699" i="2" a="1"/>
  <c r="E1699" i="2" s="1"/>
  <c r="E1698" i="2" a="1"/>
  <c r="E1698" i="2" s="1"/>
  <c r="E1697" i="2" a="1"/>
  <c r="E1697" i="2" s="1"/>
  <c r="E1696" i="2" a="1"/>
  <c r="E1696" i="2" s="1"/>
  <c r="E1695" i="2" a="1"/>
  <c r="E1695" i="2" s="1"/>
  <c r="E1694" i="2" a="1"/>
  <c r="E1694" i="2" s="1"/>
  <c r="E1693" i="2" a="1"/>
  <c r="E1693" i="2" s="1"/>
  <c r="E1692" i="2" a="1"/>
  <c r="E1692" i="2" s="1"/>
  <c r="E1691" i="2" a="1"/>
  <c r="E1691" i="2" s="1"/>
  <c r="E1690" i="2" a="1"/>
  <c r="E1690" i="2" s="1"/>
  <c r="E1689" i="2" a="1"/>
  <c r="E1689" i="2" s="1"/>
  <c r="E1688" i="2" a="1"/>
  <c r="E1688" i="2" s="1"/>
  <c r="E1687" i="2" a="1"/>
  <c r="E1687" i="2" s="1"/>
  <c r="E1686" i="2" a="1"/>
  <c r="E1686" i="2" s="1"/>
  <c r="E1685" i="2" a="1"/>
  <c r="E1685" i="2" s="1"/>
  <c r="E1684" i="2" a="1"/>
  <c r="E1684" i="2" s="1"/>
  <c r="E1683" i="2" a="1"/>
  <c r="E1683" i="2" s="1"/>
  <c r="E1682" i="2" a="1"/>
  <c r="E1682" i="2" s="1"/>
  <c r="E1681" i="2" a="1"/>
  <c r="E1681" i="2" s="1"/>
  <c r="E1680" i="2" a="1"/>
  <c r="E1680" i="2" s="1"/>
  <c r="E1679" i="2" a="1"/>
  <c r="E1679" i="2" s="1"/>
  <c r="E1678" i="2" a="1"/>
  <c r="E1678" i="2" s="1"/>
  <c r="E1677" i="2" a="1"/>
  <c r="E1677" i="2" s="1"/>
  <c r="E1676" i="2" a="1"/>
  <c r="E1676" i="2" s="1"/>
  <c r="E1675" i="2" a="1"/>
  <c r="E1675" i="2" s="1"/>
  <c r="E1674" i="2" a="1"/>
  <c r="E1674" i="2" s="1"/>
  <c r="E1673" i="2" a="1"/>
  <c r="E1673" i="2" s="1"/>
  <c r="E1672" i="2" a="1"/>
  <c r="E1672" i="2" s="1"/>
  <c r="E1671" i="2" a="1"/>
  <c r="E1671" i="2" s="1"/>
  <c r="E1670" i="2" a="1"/>
  <c r="E1670" i="2" s="1"/>
  <c r="E1669" i="2" a="1"/>
  <c r="E1669" i="2" s="1"/>
  <c r="E1668" i="2" a="1"/>
  <c r="E1668" i="2" s="1"/>
  <c r="E1667" i="2" a="1"/>
  <c r="E1667" i="2" s="1"/>
  <c r="E1666" i="2" a="1"/>
  <c r="E1666" i="2" s="1"/>
  <c r="E1665" i="2" a="1"/>
  <c r="E1665" i="2" s="1"/>
  <c r="E1664" i="2" a="1"/>
  <c r="E1664" i="2" s="1"/>
  <c r="E1663" i="2" a="1"/>
  <c r="E1663" i="2" s="1"/>
  <c r="E1662" i="2" a="1"/>
  <c r="E1662" i="2" s="1"/>
  <c r="E1661" i="2" a="1"/>
  <c r="E1661" i="2" s="1"/>
  <c r="E1660" i="2" a="1"/>
  <c r="E1660" i="2" s="1"/>
  <c r="E1659" i="2" a="1"/>
  <c r="E1659" i="2" s="1"/>
  <c r="E1658" i="2" a="1"/>
  <c r="E1658" i="2" s="1"/>
  <c r="E1657" i="2" a="1"/>
  <c r="E1657" i="2" s="1"/>
  <c r="E1656" i="2" a="1"/>
  <c r="E1656" i="2" s="1"/>
  <c r="E1655" i="2" a="1"/>
  <c r="E1655" i="2" s="1"/>
  <c r="E1654" i="2" a="1"/>
  <c r="E1654" i="2" s="1"/>
  <c r="E1653" i="2" a="1"/>
  <c r="E1653" i="2" s="1"/>
  <c r="E1652" i="2" a="1"/>
  <c r="E1652" i="2" s="1"/>
  <c r="E1651" i="2" a="1"/>
  <c r="E1651" i="2" s="1"/>
  <c r="E1650" i="2" a="1"/>
  <c r="E1650" i="2" s="1"/>
  <c r="E1649" i="2" a="1"/>
  <c r="E1649" i="2" s="1"/>
  <c r="E1648" i="2" a="1"/>
  <c r="E1648" i="2" s="1"/>
  <c r="E1647" i="2" a="1"/>
  <c r="E1647" i="2" s="1"/>
  <c r="E1646" i="2" a="1"/>
  <c r="E1646" i="2" s="1"/>
  <c r="E1645" i="2" a="1"/>
  <c r="E1645" i="2" s="1"/>
  <c r="E1644" i="2" a="1"/>
  <c r="E1644" i="2" s="1"/>
  <c r="E1643" i="2" a="1"/>
  <c r="E1643" i="2" s="1"/>
  <c r="E1642" i="2" a="1"/>
  <c r="E1642" i="2" s="1"/>
  <c r="E1641" i="2" a="1"/>
  <c r="E1641" i="2" s="1"/>
  <c r="E1640" i="2" a="1"/>
  <c r="E1640" i="2" s="1"/>
  <c r="E1639" i="2" a="1"/>
  <c r="E1639" i="2" s="1"/>
  <c r="E1638" i="2" a="1"/>
  <c r="E1638" i="2" s="1"/>
  <c r="E1637" i="2" a="1"/>
  <c r="E1637" i="2" s="1"/>
  <c r="E1636" i="2" a="1"/>
  <c r="E1636" i="2" s="1"/>
  <c r="E1635" i="2" a="1"/>
  <c r="E1635" i="2" s="1"/>
  <c r="E1634" i="2" a="1"/>
  <c r="E1634" i="2" s="1"/>
  <c r="E1633" i="2" a="1"/>
  <c r="E1633" i="2" s="1"/>
  <c r="E1632" i="2" a="1"/>
  <c r="E1632" i="2" s="1"/>
  <c r="E1631" i="2" a="1"/>
  <c r="E1631" i="2" s="1"/>
  <c r="E1630" i="2" a="1"/>
  <c r="E1630" i="2" s="1"/>
  <c r="E1629" i="2" a="1"/>
  <c r="E1629" i="2" s="1"/>
  <c r="E1628" i="2" a="1"/>
  <c r="E1628" i="2" s="1"/>
  <c r="E1627" i="2" a="1"/>
  <c r="E1627" i="2" s="1"/>
  <c r="E1626" i="2" a="1"/>
  <c r="E1626" i="2" s="1"/>
  <c r="E1625" i="2" a="1"/>
  <c r="E1625" i="2" s="1"/>
  <c r="E1624" i="2" a="1"/>
  <c r="E1624" i="2" s="1"/>
  <c r="E1623" i="2" a="1"/>
  <c r="E1623" i="2" s="1"/>
  <c r="E1622" i="2" a="1"/>
  <c r="E1622" i="2" s="1"/>
  <c r="E1621" i="2" a="1"/>
  <c r="E1621" i="2" s="1"/>
  <c r="E1620" i="2" a="1"/>
  <c r="E1620" i="2" s="1"/>
  <c r="E1619" i="2" a="1"/>
  <c r="E1619" i="2" s="1"/>
  <c r="E1618" i="2" a="1"/>
  <c r="E1618" i="2" s="1"/>
  <c r="E1617" i="2" a="1"/>
  <c r="E1617" i="2" s="1"/>
  <c r="E1616" i="2" a="1"/>
  <c r="E1616" i="2" s="1"/>
  <c r="E1615" i="2" a="1"/>
  <c r="E1615" i="2" s="1"/>
  <c r="E1614" i="2" a="1"/>
  <c r="E1614" i="2" s="1"/>
  <c r="E1613" i="2" a="1"/>
  <c r="E1613" i="2" s="1"/>
  <c r="E1612" i="2" a="1"/>
  <c r="E1612" i="2" s="1"/>
  <c r="E1611" i="2" a="1"/>
  <c r="E1611" i="2" s="1"/>
  <c r="E1610" i="2" a="1"/>
  <c r="E1610" i="2" s="1"/>
  <c r="E1609" i="2" a="1"/>
  <c r="E1609" i="2" s="1"/>
  <c r="E1608" i="2" a="1"/>
  <c r="E1608" i="2" s="1"/>
  <c r="E1607" i="2" a="1"/>
  <c r="E1607" i="2" s="1"/>
  <c r="E1606" i="2" a="1"/>
  <c r="E1606" i="2" s="1"/>
  <c r="E1605" i="2" a="1"/>
  <c r="E1605" i="2" s="1"/>
  <c r="E1604" i="2" a="1"/>
  <c r="E1604" i="2" s="1"/>
  <c r="E1603" i="2" a="1"/>
  <c r="E1603" i="2" s="1"/>
  <c r="E1602" i="2" a="1"/>
  <c r="E1602" i="2" s="1"/>
  <c r="E1601" i="2" a="1"/>
  <c r="E1601" i="2" s="1"/>
  <c r="E1600" i="2" a="1"/>
  <c r="E1600" i="2" s="1"/>
  <c r="E1599" i="2" a="1"/>
  <c r="E1599" i="2" s="1"/>
  <c r="E1598" i="2" a="1"/>
  <c r="E1598" i="2" s="1"/>
  <c r="E1597" i="2" a="1"/>
  <c r="E1597" i="2" s="1"/>
  <c r="E1596" i="2" a="1"/>
  <c r="E1596" i="2" s="1"/>
  <c r="E1595" i="2" a="1"/>
  <c r="E1595" i="2" s="1"/>
  <c r="E1594" i="2" a="1"/>
  <c r="E1594" i="2" s="1"/>
  <c r="E1593" i="2" a="1"/>
  <c r="E1593" i="2" s="1"/>
  <c r="E1592" i="2" a="1"/>
  <c r="E1592" i="2" s="1"/>
  <c r="E1591" i="2" a="1"/>
  <c r="E1591" i="2" s="1"/>
  <c r="E1590" i="2" a="1"/>
  <c r="E1590" i="2" s="1"/>
  <c r="E1589" i="2" a="1"/>
  <c r="E1589" i="2" s="1"/>
  <c r="E1588" i="2" a="1"/>
  <c r="E1588" i="2" s="1"/>
  <c r="E1587" i="2" a="1"/>
  <c r="E1587" i="2" s="1"/>
  <c r="E1586" i="2" a="1"/>
  <c r="E1586" i="2" s="1"/>
  <c r="E1585" i="2" a="1"/>
  <c r="E1585" i="2" s="1"/>
  <c r="E1584" i="2" a="1"/>
  <c r="E1584" i="2" s="1"/>
  <c r="E1583" i="2" a="1"/>
  <c r="E1583" i="2" s="1"/>
  <c r="E1582" i="2" a="1"/>
  <c r="E1582" i="2" s="1"/>
  <c r="E1581" i="2" a="1"/>
  <c r="E1581" i="2" s="1"/>
  <c r="E1580" i="2" a="1"/>
  <c r="E1580" i="2" s="1"/>
  <c r="E1579" i="2" a="1"/>
  <c r="E1579" i="2" s="1"/>
  <c r="E1578" i="2" a="1"/>
  <c r="E1578" i="2" s="1"/>
  <c r="E1577" i="2" a="1"/>
  <c r="E1577" i="2" s="1"/>
  <c r="E1576" i="2" a="1"/>
  <c r="E1576" i="2" s="1"/>
  <c r="E1575" i="2" a="1"/>
  <c r="E1575" i="2" s="1"/>
  <c r="E1574" i="2" a="1"/>
  <c r="E1574" i="2" s="1"/>
  <c r="E1573" i="2" a="1"/>
  <c r="E1573" i="2" s="1"/>
  <c r="E1572" i="2" a="1"/>
  <c r="E1572" i="2" s="1"/>
  <c r="E1571" i="2" a="1"/>
  <c r="E1571" i="2" s="1"/>
  <c r="E1570" i="2" a="1"/>
  <c r="E1570" i="2" s="1"/>
  <c r="E1569" i="2" a="1"/>
  <c r="E1569" i="2" s="1"/>
  <c r="E1568" i="2" a="1"/>
  <c r="E1568" i="2" s="1"/>
  <c r="E1567" i="2" a="1"/>
  <c r="E1567" i="2" s="1"/>
  <c r="E1566" i="2" a="1"/>
  <c r="E1566" i="2" s="1"/>
  <c r="E1565" i="2" a="1"/>
  <c r="E1565" i="2" s="1"/>
  <c r="E1564" i="2" a="1"/>
  <c r="E1564" i="2" s="1"/>
  <c r="E1563" i="2" a="1"/>
  <c r="E1563" i="2" s="1"/>
  <c r="E1562" i="2" a="1"/>
  <c r="E1562" i="2" s="1"/>
  <c r="E1561" i="2" a="1"/>
  <c r="E1561" i="2" s="1"/>
  <c r="E1560" i="2" a="1"/>
  <c r="E1560" i="2" s="1"/>
  <c r="E1559" i="2" a="1"/>
  <c r="E1559" i="2" s="1"/>
  <c r="E1558" i="2" a="1"/>
  <c r="E1558" i="2" s="1"/>
  <c r="E1557" i="2" a="1"/>
  <c r="E1557" i="2" s="1"/>
  <c r="E1556" i="2" a="1"/>
  <c r="E1556" i="2" s="1"/>
  <c r="E1555" i="2" a="1"/>
  <c r="E1555" i="2" s="1"/>
  <c r="E1554" i="2" a="1"/>
  <c r="E1554" i="2" s="1"/>
  <c r="E1553" i="2" a="1"/>
  <c r="E1553" i="2" s="1"/>
  <c r="E1552" i="2" a="1"/>
  <c r="E1552" i="2" s="1"/>
  <c r="E1551" i="2" a="1"/>
  <c r="E1551" i="2" s="1"/>
  <c r="E1550" i="2" a="1"/>
  <c r="E1550" i="2" s="1"/>
  <c r="E1549" i="2" a="1"/>
  <c r="E1549" i="2" s="1"/>
  <c r="E1548" i="2" a="1"/>
  <c r="E1548" i="2" s="1"/>
  <c r="E1547" i="2" a="1"/>
  <c r="E1547" i="2" s="1"/>
  <c r="E1546" i="2" a="1"/>
  <c r="E1546" i="2" s="1"/>
  <c r="E1545" i="2" a="1"/>
  <c r="E1545" i="2" s="1"/>
  <c r="E1544" i="2" a="1"/>
  <c r="E1544" i="2" s="1"/>
  <c r="E1543" i="2" a="1"/>
  <c r="E1543" i="2" s="1"/>
  <c r="E1542" i="2" a="1"/>
  <c r="E1542" i="2" s="1"/>
  <c r="E1541" i="2" a="1"/>
  <c r="E1541" i="2" s="1"/>
  <c r="E1540" i="2" a="1"/>
  <c r="E1540" i="2" s="1"/>
  <c r="E1539" i="2" a="1"/>
  <c r="E1539" i="2" s="1"/>
  <c r="E1538" i="2" a="1"/>
  <c r="E1538" i="2" s="1"/>
  <c r="E1537" i="2" a="1"/>
  <c r="E1537" i="2" s="1"/>
  <c r="E1536" i="2" a="1"/>
  <c r="E1536" i="2" s="1"/>
  <c r="E1535" i="2" a="1"/>
  <c r="E1535" i="2" s="1"/>
  <c r="E1534" i="2" a="1"/>
  <c r="E1534" i="2" s="1"/>
  <c r="E1533" i="2" a="1"/>
  <c r="E1533" i="2" s="1"/>
  <c r="E1532" i="2" a="1"/>
  <c r="E1532" i="2" s="1"/>
  <c r="E1531" i="2" a="1"/>
  <c r="E1531" i="2" s="1"/>
  <c r="E1530" i="2" a="1"/>
  <c r="E1530" i="2" s="1"/>
  <c r="E1529" i="2" a="1"/>
  <c r="E1529" i="2" s="1"/>
  <c r="E1528" i="2" a="1"/>
  <c r="E1528" i="2" s="1"/>
  <c r="E1527" i="2" a="1"/>
  <c r="E1527" i="2" s="1"/>
  <c r="E1526" i="2" a="1"/>
  <c r="E1526" i="2" s="1"/>
  <c r="E1525" i="2" a="1"/>
  <c r="E1525" i="2" s="1"/>
  <c r="E1524" i="2" a="1"/>
  <c r="E1524" i="2" s="1"/>
  <c r="E1523" i="2" a="1"/>
  <c r="E1523" i="2" s="1"/>
  <c r="E1522" i="2" a="1"/>
  <c r="E1522" i="2" s="1"/>
  <c r="E1521" i="2" a="1"/>
  <c r="E1521" i="2" s="1"/>
  <c r="E1520" i="2" a="1"/>
  <c r="E1520" i="2" s="1"/>
  <c r="E1519" i="2" a="1"/>
  <c r="E1519" i="2" s="1"/>
  <c r="E1518" i="2" a="1"/>
  <c r="E1518" i="2" s="1"/>
  <c r="E1517" i="2" a="1"/>
  <c r="E1517" i="2" s="1"/>
  <c r="E1516" i="2" a="1"/>
  <c r="E1516" i="2" s="1"/>
  <c r="E1515" i="2" a="1"/>
  <c r="E1515" i="2" s="1"/>
  <c r="E1514" i="2" a="1"/>
  <c r="E1514" i="2" s="1"/>
  <c r="E1513" i="2" a="1"/>
  <c r="E1513" i="2" s="1"/>
  <c r="E1512" i="2" a="1"/>
  <c r="E1512" i="2" s="1"/>
  <c r="E1511" i="2" a="1"/>
  <c r="E1511" i="2" s="1"/>
  <c r="E1510" i="2" a="1"/>
  <c r="E1510" i="2" s="1"/>
  <c r="E1509" i="2" a="1"/>
  <c r="E1509" i="2" s="1"/>
  <c r="E1508" i="2" a="1"/>
  <c r="E1508" i="2" s="1"/>
  <c r="E1507" i="2" a="1"/>
  <c r="E1507" i="2" s="1"/>
  <c r="E1506" i="2" a="1"/>
  <c r="E1506" i="2" s="1"/>
  <c r="E1505" i="2" a="1"/>
  <c r="E1505" i="2" s="1"/>
  <c r="E1504" i="2" a="1"/>
  <c r="E1504" i="2" s="1"/>
  <c r="E1503" i="2" a="1"/>
  <c r="E1503" i="2" s="1"/>
  <c r="E1502" i="2" a="1"/>
  <c r="E1502" i="2" s="1"/>
  <c r="E1501" i="2" a="1"/>
  <c r="E1501" i="2" s="1"/>
  <c r="E1500" i="2" a="1"/>
  <c r="E1500" i="2" s="1"/>
  <c r="E1499" i="2" a="1"/>
  <c r="E1499" i="2" s="1"/>
  <c r="E1498" i="2" a="1"/>
  <c r="E1498" i="2" s="1"/>
  <c r="E1497" i="2" a="1"/>
  <c r="E1497" i="2" s="1"/>
  <c r="E1496" i="2" a="1"/>
  <c r="E1496" i="2" s="1"/>
  <c r="E1495" i="2" a="1"/>
  <c r="E1495" i="2" s="1"/>
  <c r="E1494" i="2" a="1"/>
  <c r="E1494" i="2" s="1"/>
  <c r="E1493" i="2" a="1"/>
  <c r="E1493" i="2" s="1"/>
  <c r="E1492" i="2" a="1"/>
  <c r="E1492" i="2" s="1"/>
  <c r="E1491" i="2" a="1"/>
  <c r="E1491" i="2" s="1"/>
  <c r="E1490" i="2" a="1"/>
  <c r="E1490" i="2" s="1"/>
  <c r="E1489" i="2" a="1"/>
  <c r="E1489" i="2" s="1"/>
  <c r="E1488" i="2" a="1"/>
  <c r="E1488" i="2" s="1"/>
  <c r="E1487" i="2" a="1"/>
  <c r="E1487" i="2" s="1"/>
  <c r="E1486" i="2" a="1"/>
  <c r="E1486" i="2" s="1"/>
  <c r="E1485" i="2" a="1"/>
  <c r="E1485" i="2" s="1"/>
  <c r="E1484" i="2" a="1"/>
  <c r="E1484" i="2" s="1"/>
  <c r="E1483" i="2" a="1"/>
  <c r="E1483" i="2" s="1"/>
  <c r="E1482" i="2" a="1"/>
  <c r="E1482" i="2" s="1"/>
  <c r="E1481" i="2" a="1"/>
  <c r="E1481" i="2" s="1"/>
  <c r="E1480" i="2" a="1"/>
  <c r="E1480" i="2" s="1"/>
  <c r="E1479" i="2" a="1"/>
  <c r="E1479" i="2" s="1"/>
  <c r="E1478" i="2" a="1"/>
  <c r="E1478" i="2" s="1"/>
  <c r="E1477" i="2" a="1"/>
  <c r="E1477" i="2" s="1"/>
  <c r="E1476" i="2" a="1"/>
  <c r="E1476" i="2" s="1"/>
  <c r="E1475" i="2" a="1"/>
  <c r="E1475" i="2" s="1"/>
  <c r="E1474" i="2" a="1"/>
  <c r="E1474" i="2" s="1"/>
  <c r="E1473" i="2" a="1"/>
  <c r="E1473" i="2" s="1"/>
  <c r="E1472" i="2" a="1"/>
  <c r="E1472" i="2" s="1"/>
  <c r="E1471" i="2" a="1"/>
  <c r="E1471" i="2" s="1"/>
  <c r="E1470" i="2" a="1"/>
  <c r="E1470" i="2" s="1"/>
  <c r="E1469" i="2" a="1"/>
  <c r="E1469" i="2" s="1"/>
  <c r="E1468" i="2" a="1"/>
  <c r="E1468" i="2" s="1"/>
  <c r="E1467" i="2" a="1"/>
  <c r="E1467" i="2" s="1"/>
  <c r="E1466" i="2" a="1"/>
  <c r="E1466" i="2" s="1"/>
  <c r="E1465" i="2" a="1"/>
  <c r="E1465" i="2" s="1"/>
  <c r="E1464" i="2" a="1"/>
  <c r="E1464" i="2" s="1"/>
  <c r="E1463" i="2" a="1"/>
  <c r="E1463" i="2" s="1"/>
  <c r="E1462" i="2" a="1"/>
  <c r="E1462" i="2" s="1"/>
  <c r="E1461" i="2" a="1"/>
  <c r="E1461" i="2" s="1"/>
  <c r="E1460" i="2" a="1"/>
  <c r="E1460" i="2" s="1"/>
  <c r="E1459" i="2" a="1"/>
  <c r="E1459" i="2" s="1"/>
  <c r="E1458" i="2" a="1"/>
  <c r="E1458" i="2" s="1"/>
  <c r="E1457" i="2" a="1"/>
  <c r="E1457" i="2" s="1"/>
  <c r="E1456" i="2" a="1"/>
  <c r="E1456" i="2" s="1"/>
  <c r="E1455" i="2" a="1"/>
  <c r="E1455" i="2" s="1"/>
  <c r="E1454" i="2" a="1"/>
  <c r="E1454" i="2" s="1"/>
  <c r="E1453" i="2" a="1"/>
  <c r="E1453" i="2" s="1"/>
  <c r="E1452" i="2" a="1"/>
  <c r="E1452" i="2" s="1"/>
  <c r="E1451" i="2" a="1"/>
  <c r="E1451" i="2" s="1"/>
  <c r="E1450" i="2" a="1"/>
  <c r="E1450" i="2" s="1"/>
  <c r="E1449" i="2" a="1"/>
  <c r="E1449" i="2" s="1"/>
  <c r="E1448" i="2" a="1"/>
  <c r="E1448" i="2" s="1"/>
  <c r="E1447" i="2" a="1"/>
  <c r="E1447" i="2" s="1"/>
  <c r="E1446" i="2" a="1"/>
  <c r="E1446" i="2" s="1"/>
  <c r="E1445" i="2" a="1"/>
  <c r="E1445" i="2" s="1"/>
  <c r="E1444" i="2" a="1"/>
  <c r="E1444" i="2" s="1"/>
  <c r="E1443" i="2" a="1"/>
  <c r="E1443" i="2" s="1"/>
  <c r="E1442" i="2" a="1"/>
  <c r="E1442" i="2" s="1"/>
  <c r="E1441" i="2" a="1"/>
  <c r="E1441" i="2" s="1"/>
  <c r="E1440" i="2" a="1"/>
  <c r="E1440" i="2" s="1"/>
  <c r="E1439" i="2" a="1"/>
  <c r="E1439" i="2" s="1"/>
  <c r="E1438" i="2" a="1"/>
  <c r="E1438" i="2" s="1"/>
  <c r="E1437" i="2" a="1"/>
  <c r="E1437" i="2" s="1"/>
  <c r="E1436" i="2" a="1"/>
  <c r="E1436" i="2" s="1"/>
  <c r="E1435" i="2" a="1"/>
  <c r="E1435" i="2" s="1"/>
  <c r="E1434" i="2" a="1"/>
  <c r="E1434" i="2" s="1"/>
  <c r="E1433" i="2" a="1"/>
  <c r="E1433" i="2" s="1"/>
  <c r="E1432" i="2" a="1"/>
  <c r="E1432" i="2" s="1"/>
  <c r="E1431" i="2" a="1"/>
  <c r="E1431" i="2" s="1"/>
  <c r="E1430" i="2" a="1"/>
  <c r="E1430" i="2" s="1"/>
  <c r="E1429" i="2" a="1"/>
  <c r="E1429" i="2" s="1"/>
  <c r="E1428" i="2" a="1"/>
  <c r="E1428" i="2" s="1"/>
  <c r="E1427" i="2" a="1"/>
  <c r="E1427" i="2" s="1"/>
  <c r="E1426" i="2" a="1"/>
  <c r="E1426" i="2" s="1"/>
  <c r="E1425" i="2" a="1"/>
  <c r="E1425" i="2" s="1"/>
  <c r="E1424" i="2" a="1"/>
  <c r="E1424" i="2" s="1"/>
  <c r="E1423" i="2" a="1"/>
  <c r="E1423" i="2" s="1"/>
  <c r="E1422" i="2" a="1"/>
  <c r="E1422" i="2" s="1"/>
  <c r="E1421" i="2" a="1"/>
  <c r="E1421" i="2" s="1"/>
  <c r="E1420" i="2" a="1"/>
  <c r="E1420" i="2" s="1"/>
  <c r="E1419" i="2" a="1"/>
  <c r="E1419" i="2" s="1"/>
  <c r="E1418" i="2" a="1"/>
  <c r="E1418" i="2" s="1"/>
  <c r="E1417" i="2" a="1"/>
  <c r="E1417" i="2" s="1"/>
  <c r="E1416" i="2" a="1"/>
  <c r="E1416" i="2" s="1"/>
  <c r="E1415" i="2" a="1"/>
  <c r="E1415" i="2" s="1"/>
  <c r="E1414" i="2" a="1"/>
  <c r="E1414" i="2" s="1"/>
  <c r="E1413" i="2" a="1"/>
  <c r="E1413" i="2" s="1"/>
  <c r="E1412" i="2" a="1"/>
  <c r="E1412" i="2" s="1"/>
  <c r="E1411" i="2" a="1"/>
  <c r="E1411" i="2" s="1"/>
  <c r="E1410" i="2" a="1"/>
  <c r="E1410" i="2" s="1"/>
  <c r="E1409" i="2" a="1"/>
  <c r="E1409" i="2" s="1"/>
  <c r="E1408" i="2" a="1"/>
  <c r="E1408" i="2" s="1"/>
  <c r="E1407" i="2" a="1"/>
  <c r="E1407" i="2" s="1"/>
  <c r="E1406" i="2" a="1"/>
  <c r="E1406" i="2" s="1"/>
  <c r="E1405" i="2" a="1"/>
  <c r="E1405" i="2" s="1"/>
  <c r="E1404" i="2" a="1"/>
  <c r="E1404" i="2" s="1"/>
  <c r="E1403" i="2" a="1"/>
  <c r="E1403" i="2" s="1"/>
  <c r="E1402" i="2" a="1"/>
  <c r="E1402" i="2" s="1"/>
  <c r="E1401" i="2" a="1"/>
  <c r="E1401" i="2" s="1"/>
  <c r="E1400" i="2" a="1"/>
  <c r="E1400" i="2" s="1"/>
  <c r="E1399" i="2" a="1"/>
  <c r="E1399" i="2" s="1"/>
  <c r="E1398" i="2" a="1"/>
  <c r="E1398" i="2" s="1"/>
  <c r="E1397" i="2" a="1"/>
  <c r="E1397" i="2" s="1"/>
  <c r="E1396" i="2" a="1"/>
  <c r="E1396" i="2" s="1"/>
  <c r="E1395" i="2" a="1"/>
  <c r="E1395" i="2" s="1"/>
  <c r="E1394" i="2" a="1"/>
  <c r="E1394" i="2" s="1"/>
  <c r="E1393" i="2" a="1"/>
  <c r="E1393" i="2" s="1"/>
  <c r="E1392" i="2" a="1"/>
  <c r="E1392" i="2" s="1"/>
  <c r="E1391" i="2" a="1"/>
  <c r="E1391" i="2" s="1"/>
  <c r="E1390" i="2" a="1"/>
  <c r="E1390" i="2" s="1"/>
  <c r="E1389" i="2" a="1"/>
  <c r="E1389" i="2" s="1"/>
  <c r="E1388" i="2" a="1"/>
  <c r="E1388" i="2" s="1"/>
  <c r="E1387" i="2" a="1"/>
  <c r="E1387" i="2" s="1"/>
  <c r="E1386" i="2" a="1"/>
  <c r="E1386" i="2" s="1"/>
  <c r="E1385" i="2" a="1"/>
  <c r="E1385" i="2" s="1"/>
  <c r="E1384" i="2" a="1"/>
  <c r="E1384" i="2" s="1"/>
  <c r="E1383" i="2" a="1"/>
  <c r="E1383" i="2" s="1"/>
  <c r="E1382" i="2" a="1"/>
  <c r="E1382" i="2" s="1"/>
  <c r="E1381" i="2" a="1"/>
  <c r="E1381" i="2" s="1"/>
  <c r="E1380" i="2" a="1"/>
  <c r="E1380" i="2" s="1"/>
  <c r="E1379" i="2" a="1"/>
  <c r="E1379" i="2" s="1"/>
  <c r="E1378" i="2" a="1"/>
  <c r="E1378" i="2" s="1"/>
  <c r="E1377" i="2" a="1"/>
  <c r="E1377" i="2" s="1"/>
  <c r="E1376" i="2" a="1"/>
  <c r="E1376" i="2" s="1"/>
  <c r="E1375" i="2" a="1"/>
  <c r="E1375" i="2" s="1"/>
  <c r="E1374" i="2" a="1"/>
  <c r="E1374" i="2" s="1"/>
  <c r="E1373" i="2" a="1"/>
  <c r="E1373" i="2" s="1"/>
  <c r="E1372" i="2" a="1"/>
  <c r="E1372" i="2" s="1"/>
  <c r="E1371" i="2" a="1"/>
  <c r="E1371" i="2" s="1"/>
  <c r="E1370" i="2" a="1"/>
  <c r="E1370" i="2" s="1"/>
  <c r="E1369" i="2" a="1"/>
  <c r="E1369" i="2" s="1"/>
  <c r="E1368" i="2" a="1"/>
  <c r="E1368" i="2" s="1"/>
  <c r="E1367" i="2" a="1"/>
  <c r="E1367" i="2" s="1"/>
  <c r="E1366" i="2" a="1"/>
  <c r="E1366" i="2" s="1"/>
  <c r="E1365" i="2" a="1"/>
  <c r="E1365" i="2" s="1"/>
  <c r="E1364" i="2" a="1"/>
  <c r="E1364" i="2" s="1"/>
  <c r="E1363" i="2" a="1"/>
  <c r="E1363" i="2" s="1"/>
  <c r="E1362" i="2" a="1"/>
  <c r="E1362" i="2" s="1"/>
  <c r="E1361" i="2" a="1"/>
  <c r="E1361" i="2" s="1"/>
  <c r="E1360" i="2" a="1"/>
  <c r="E1360" i="2" s="1"/>
  <c r="E1359" i="2" a="1"/>
  <c r="E1359" i="2" s="1"/>
  <c r="E1358" i="2" a="1"/>
  <c r="E1358" i="2" s="1"/>
  <c r="E1357" i="2" a="1"/>
  <c r="E1357" i="2" s="1"/>
  <c r="E1356" i="2" a="1"/>
  <c r="E1356" i="2" s="1"/>
  <c r="E1355" i="2" a="1"/>
  <c r="E1355" i="2" s="1"/>
  <c r="E1354" i="2" a="1"/>
  <c r="E1354" i="2" s="1"/>
  <c r="E1353" i="2" a="1"/>
  <c r="E1353" i="2" s="1"/>
  <c r="E1352" i="2" a="1"/>
  <c r="E1352" i="2" s="1"/>
  <c r="E1351" i="2" a="1"/>
  <c r="E1351" i="2" s="1"/>
  <c r="E1350" i="2" a="1"/>
  <c r="E1350" i="2" s="1"/>
  <c r="E1349" i="2" a="1"/>
  <c r="E1349" i="2" s="1"/>
  <c r="E1348" i="2" a="1"/>
  <c r="E1348" i="2" s="1"/>
  <c r="E1347" i="2" a="1"/>
  <c r="E1347" i="2" s="1"/>
  <c r="E1346" i="2" a="1"/>
  <c r="E1346" i="2" s="1"/>
  <c r="E1345" i="2" a="1"/>
  <c r="E1345" i="2" s="1"/>
  <c r="E1344" i="2" a="1"/>
  <c r="E1344" i="2" s="1"/>
  <c r="E1343" i="2" a="1"/>
  <c r="E1343" i="2" s="1"/>
  <c r="E1342" i="2" a="1"/>
  <c r="E1342" i="2" s="1"/>
  <c r="E1341" i="2" a="1"/>
  <c r="E1341" i="2" s="1"/>
  <c r="E1340" i="2" a="1"/>
  <c r="E1340" i="2" s="1"/>
  <c r="E1339" i="2" a="1"/>
  <c r="E1339" i="2" s="1"/>
  <c r="E1338" i="2" a="1"/>
  <c r="E1338" i="2" s="1"/>
  <c r="E1337" i="2" a="1"/>
  <c r="E1337" i="2" s="1"/>
  <c r="E1336" i="2" a="1"/>
  <c r="E1336" i="2" s="1"/>
  <c r="E1335" i="2" a="1"/>
  <c r="E1335" i="2" s="1"/>
  <c r="E1334" i="2" a="1"/>
  <c r="E1334" i="2" s="1"/>
  <c r="E1333" i="2" a="1"/>
  <c r="E1333" i="2" s="1"/>
  <c r="E1332" i="2" a="1"/>
  <c r="E1332" i="2" s="1"/>
  <c r="E1331" i="2" a="1"/>
  <c r="E1331" i="2" s="1"/>
  <c r="E1330" i="2" a="1"/>
  <c r="E1330" i="2" s="1"/>
  <c r="E1329" i="2" a="1"/>
  <c r="E1329" i="2" s="1"/>
  <c r="E1328" i="2" a="1"/>
  <c r="E1328" i="2" s="1"/>
  <c r="E1327" i="2" a="1"/>
  <c r="E1327" i="2" s="1"/>
  <c r="E1326" i="2" a="1"/>
  <c r="E1326" i="2" s="1"/>
  <c r="E1325" i="2" a="1"/>
  <c r="E1325" i="2" s="1"/>
  <c r="E1324" i="2" a="1"/>
  <c r="E1324" i="2" s="1"/>
  <c r="E1323" i="2" a="1"/>
  <c r="E1323" i="2" s="1"/>
  <c r="E1322" i="2" a="1"/>
  <c r="E1322" i="2" s="1"/>
  <c r="E1321" i="2" a="1"/>
  <c r="E1321" i="2" s="1"/>
  <c r="E1320" i="2" a="1"/>
  <c r="E1320" i="2" s="1"/>
  <c r="E1319" i="2" a="1"/>
  <c r="E1319" i="2" s="1"/>
  <c r="E1318" i="2" a="1"/>
  <c r="E1318" i="2" s="1"/>
  <c r="E1317" i="2" a="1"/>
  <c r="E1317" i="2" s="1"/>
  <c r="E1316" i="2" a="1"/>
  <c r="E1316" i="2" s="1"/>
  <c r="E1315" i="2" a="1"/>
  <c r="E1315" i="2" s="1"/>
  <c r="E1314" i="2" a="1"/>
  <c r="E1314" i="2" s="1"/>
  <c r="E1313" i="2" a="1"/>
  <c r="E1313" i="2" s="1"/>
  <c r="E1312" i="2" a="1"/>
  <c r="E1312" i="2" s="1"/>
  <c r="E1311" i="2" a="1"/>
  <c r="E1311" i="2" s="1"/>
  <c r="E1310" i="2" a="1"/>
  <c r="E1310" i="2" s="1"/>
  <c r="E1309" i="2" a="1"/>
  <c r="E1309" i="2" s="1"/>
  <c r="E1308" i="2" a="1"/>
  <c r="E1308" i="2" s="1"/>
  <c r="E1307" i="2" a="1"/>
  <c r="E1307" i="2" s="1"/>
  <c r="E1306" i="2" a="1"/>
  <c r="E1306" i="2" s="1"/>
  <c r="E1305" i="2" a="1"/>
  <c r="E1305" i="2" s="1"/>
  <c r="E1304" i="2" a="1"/>
  <c r="E1304" i="2" s="1"/>
  <c r="E1303" i="2" a="1"/>
  <c r="E1303" i="2" s="1"/>
  <c r="E1302" i="2" a="1"/>
  <c r="E1302" i="2" s="1"/>
  <c r="E1301" i="2" a="1"/>
  <c r="E1301" i="2" s="1"/>
  <c r="E1300" i="2" a="1"/>
  <c r="E1300" i="2" s="1"/>
  <c r="E1299" i="2" a="1"/>
  <c r="E1299" i="2" s="1"/>
  <c r="E1298" i="2" a="1"/>
  <c r="E1298" i="2" s="1"/>
  <c r="E1297" i="2" a="1"/>
  <c r="E1297" i="2" s="1"/>
  <c r="E1296" i="2" a="1"/>
  <c r="E1296" i="2" s="1"/>
  <c r="E1295" i="2" a="1"/>
  <c r="E1295" i="2" s="1"/>
  <c r="E1294" i="2" a="1"/>
  <c r="E1294" i="2" s="1"/>
  <c r="E1293" i="2" a="1"/>
  <c r="E1293" i="2" s="1"/>
  <c r="E1292" i="2" a="1"/>
  <c r="E1292" i="2" s="1"/>
  <c r="E1291" i="2" a="1"/>
  <c r="E1291" i="2" s="1"/>
  <c r="E1290" i="2" a="1"/>
  <c r="E1290" i="2" s="1"/>
  <c r="E1289" i="2" a="1"/>
  <c r="E1289" i="2" s="1"/>
  <c r="E1288" i="2" a="1"/>
  <c r="E1288" i="2" s="1"/>
  <c r="E1287" i="2" a="1"/>
  <c r="E1287" i="2" s="1"/>
  <c r="E1286" i="2" a="1"/>
  <c r="E1286" i="2" s="1"/>
  <c r="E1285" i="2" a="1"/>
  <c r="E1285" i="2" s="1"/>
  <c r="E1284" i="2" a="1"/>
  <c r="E1284" i="2" s="1"/>
  <c r="E1283" i="2" a="1"/>
  <c r="E1283" i="2" s="1"/>
  <c r="E1282" i="2" a="1"/>
  <c r="E1282" i="2" s="1"/>
  <c r="E1281" i="2" a="1"/>
  <c r="E1281" i="2" s="1"/>
  <c r="E1280" i="2" a="1"/>
  <c r="E1280" i="2" s="1"/>
  <c r="E1279" i="2" a="1"/>
  <c r="E1279" i="2" s="1"/>
  <c r="E1278" i="2" a="1"/>
  <c r="E1278" i="2" s="1"/>
  <c r="E1277" i="2" a="1"/>
  <c r="E1277" i="2" s="1"/>
  <c r="E1276" i="2" a="1"/>
  <c r="E1276" i="2" s="1"/>
  <c r="E1275" i="2" a="1"/>
  <c r="E1275" i="2" s="1"/>
  <c r="E1274" i="2" a="1"/>
  <c r="E1274" i="2" s="1"/>
  <c r="E1273" i="2" a="1"/>
  <c r="E1273" i="2" s="1"/>
  <c r="E1272" i="2" a="1"/>
  <c r="E1272" i="2" s="1"/>
  <c r="E1271" i="2" a="1"/>
  <c r="E1271" i="2" s="1"/>
  <c r="E1270" i="2" a="1"/>
  <c r="E1270" i="2" s="1"/>
  <c r="E1269" i="2" a="1"/>
  <c r="E1269" i="2" s="1"/>
  <c r="E1268" i="2" a="1"/>
  <c r="E1268" i="2" s="1"/>
  <c r="E1267" i="2" a="1"/>
  <c r="E1267" i="2" s="1"/>
  <c r="E1266" i="2" a="1"/>
  <c r="E1266" i="2" s="1"/>
  <c r="E1265" i="2" a="1"/>
  <c r="E1265" i="2" s="1"/>
  <c r="E1264" i="2" a="1"/>
  <c r="E1264" i="2" s="1"/>
  <c r="E1263" i="2" a="1"/>
  <c r="E1263" i="2" s="1"/>
  <c r="E1262" i="2" a="1"/>
  <c r="E1262" i="2" s="1"/>
  <c r="E1261" i="2" a="1"/>
  <c r="E1261" i="2" s="1"/>
  <c r="E1260" i="2" a="1"/>
  <c r="E1260" i="2" s="1"/>
  <c r="E1259" i="2" a="1"/>
  <c r="E1259" i="2" s="1"/>
  <c r="E1258" i="2" a="1"/>
  <c r="E1258" i="2" s="1"/>
  <c r="E1257" i="2" a="1"/>
  <c r="E1257" i="2" s="1"/>
  <c r="E1256" i="2" a="1"/>
  <c r="E1256" i="2" s="1"/>
  <c r="E1255" i="2" a="1"/>
  <c r="E1255" i="2" s="1"/>
  <c r="E1254" i="2" a="1"/>
  <c r="E1254" i="2" s="1"/>
  <c r="E1253" i="2" a="1"/>
  <c r="E1253" i="2" s="1"/>
  <c r="E1252" i="2" a="1"/>
  <c r="E1252" i="2" s="1"/>
  <c r="E1251" i="2" a="1"/>
  <c r="E1251" i="2" s="1"/>
  <c r="E1250" i="2" a="1"/>
  <c r="E1250" i="2" s="1"/>
  <c r="E1249" i="2" a="1"/>
  <c r="E1249" i="2" s="1"/>
  <c r="E1248" i="2" a="1"/>
  <c r="E1248" i="2" s="1"/>
  <c r="E1247" i="2" a="1"/>
  <c r="E1247" i="2" s="1"/>
  <c r="E1246" i="2" a="1"/>
  <c r="E1246" i="2" s="1"/>
  <c r="E1245" i="2" a="1"/>
  <c r="E1245" i="2" s="1"/>
  <c r="E1244" i="2" a="1"/>
  <c r="E1244" i="2" s="1"/>
  <c r="E1243" i="2" a="1"/>
  <c r="E1243" i="2" s="1"/>
  <c r="E1242" i="2" a="1"/>
  <c r="E1242" i="2" s="1"/>
  <c r="E1241" i="2" a="1"/>
  <c r="E1241" i="2" s="1"/>
  <c r="E1240" i="2" a="1"/>
  <c r="E1240" i="2" s="1"/>
  <c r="E1239" i="2" a="1"/>
  <c r="E1239" i="2" s="1"/>
  <c r="E1238" i="2" a="1"/>
  <c r="E1238" i="2" s="1"/>
  <c r="E1237" i="2" a="1"/>
  <c r="E1237" i="2" s="1"/>
  <c r="E1236" i="2" a="1"/>
  <c r="E1236" i="2" s="1"/>
  <c r="E1235" i="2" a="1"/>
  <c r="E1235" i="2" s="1"/>
  <c r="E1234" i="2" a="1"/>
  <c r="E1234" i="2" s="1"/>
  <c r="E1233" i="2" a="1"/>
  <c r="E1233" i="2" s="1"/>
  <c r="E1232" i="2" a="1"/>
  <c r="E1232" i="2" s="1"/>
  <c r="E1231" i="2" a="1"/>
  <c r="E1231" i="2" s="1"/>
  <c r="E1230" i="2" a="1"/>
  <c r="E1230" i="2" s="1"/>
  <c r="E1229" i="2" a="1"/>
  <c r="E1229" i="2" s="1"/>
  <c r="E1228" i="2" a="1"/>
  <c r="E1228" i="2" s="1"/>
  <c r="E1227" i="2" a="1"/>
  <c r="E1227" i="2" s="1"/>
  <c r="E1226" i="2" a="1"/>
  <c r="E1226" i="2" s="1"/>
  <c r="E1225" i="2" a="1"/>
  <c r="E1225" i="2" s="1"/>
  <c r="E1224" i="2" a="1"/>
  <c r="E1224" i="2" s="1"/>
  <c r="E1223" i="2" a="1"/>
  <c r="E1223" i="2" s="1"/>
  <c r="E1222" i="2" a="1"/>
  <c r="E1222" i="2" s="1"/>
  <c r="E1221" i="2" a="1"/>
  <c r="E1221" i="2" s="1"/>
  <c r="E1220" i="2" a="1"/>
  <c r="E1220" i="2" s="1"/>
  <c r="E1219" i="2" a="1"/>
  <c r="E1219" i="2" s="1"/>
  <c r="E1218" i="2" a="1"/>
  <c r="E1218" i="2" s="1"/>
  <c r="E1217" i="2" a="1"/>
  <c r="E1217" i="2" s="1"/>
  <c r="E1216" i="2" a="1"/>
  <c r="E1216" i="2" s="1"/>
  <c r="E1215" i="2" a="1"/>
  <c r="E1215" i="2" s="1"/>
  <c r="E1214" i="2" a="1"/>
  <c r="E1214" i="2" s="1"/>
  <c r="E1213" i="2" a="1"/>
  <c r="E1213" i="2" s="1"/>
  <c r="E1212" i="2" a="1"/>
  <c r="E1212" i="2" s="1"/>
  <c r="E1211" i="2" a="1"/>
  <c r="E1211" i="2" s="1"/>
  <c r="E1210" i="2" a="1"/>
  <c r="E1210" i="2" s="1"/>
  <c r="E1209" i="2" a="1"/>
  <c r="E1209" i="2" s="1"/>
  <c r="E1208" i="2" a="1"/>
  <c r="E1208" i="2" s="1"/>
  <c r="E1207" i="2" a="1"/>
  <c r="E1207" i="2" s="1"/>
  <c r="E1206" i="2" a="1"/>
  <c r="E1206" i="2" s="1"/>
  <c r="E1205" i="2" a="1"/>
  <c r="E1205" i="2" s="1"/>
  <c r="E1204" i="2" a="1"/>
  <c r="E1204" i="2" s="1"/>
  <c r="E1203" i="2" a="1"/>
  <c r="E1203" i="2" s="1"/>
  <c r="E1202" i="2" a="1"/>
  <c r="E1202" i="2" s="1"/>
  <c r="E1201" i="2" a="1"/>
  <c r="E1201" i="2" s="1"/>
  <c r="E1200" i="2" a="1"/>
  <c r="E1200" i="2" s="1"/>
  <c r="E1199" i="2" a="1"/>
  <c r="E1199" i="2" s="1"/>
  <c r="E1198" i="2" a="1"/>
  <c r="E1198" i="2" s="1"/>
  <c r="E1197" i="2" a="1"/>
  <c r="E1197" i="2" s="1"/>
  <c r="E1196" i="2" a="1"/>
  <c r="E1196" i="2" s="1"/>
  <c r="E1195" i="2" a="1"/>
  <c r="E1195" i="2" s="1"/>
  <c r="E1194" i="2" a="1"/>
  <c r="E1194" i="2" s="1"/>
  <c r="E1193" i="2" a="1"/>
  <c r="E1193" i="2" s="1"/>
  <c r="E1192" i="2" a="1"/>
  <c r="E1192" i="2" s="1"/>
  <c r="E1191" i="2" a="1"/>
  <c r="E1191" i="2" s="1"/>
  <c r="E1190" i="2" a="1"/>
  <c r="E1190" i="2" s="1"/>
  <c r="E1189" i="2" a="1"/>
  <c r="E1189" i="2" s="1"/>
  <c r="E1188" i="2" a="1"/>
  <c r="E1188" i="2" s="1"/>
  <c r="E1187" i="2" a="1"/>
  <c r="E1187" i="2" s="1"/>
  <c r="E1186" i="2" a="1"/>
  <c r="E1186" i="2" s="1"/>
  <c r="E1185" i="2" a="1"/>
  <c r="E1185" i="2" s="1"/>
  <c r="E1184" i="2" a="1"/>
  <c r="E1184" i="2" s="1"/>
  <c r="E1183" i="2" a="1"/>
  <c r="E1183" i="2" s="1"/>
  <c r="E1182" i="2" a="1"/>
  <c r="E1182" i="2" s="1"/>
  <c r="E1181" i="2" a="1"/>
  <c r="E1181" i="2" s="1"/>
  <c r="E1180" i="2" a="1"/>
  <c r="E1180" i="2" s="1"/>
  <c r="E1179" i="2" a="1"/>
  <c r="E1179" i="2" s="1"/>
  <c r="E1178" i="2" a="1"/>
  <c r="E1178" i="2" s="1"/>
  <c r="E1177" i="2" a="1"/>
  <c r="E1177" i="2" s="1"/>
  <c r="E1176" i="2" a="1"/>
  <c r="E1176" i="2" s="1"/>
  <c r="E1175" i="2" a="1"/>
  <c r="E1175" i="2" s="1"/>
  <c r="E1174" i="2" a="1"/>
  <c r="E1174" i="2" s="1"/>
  <c r="E1173" i="2" a="1"/>
  <c r="E1173" i="2" s="1"/>
  <c r="E1172" i="2" a="1"/>
  <c r="E1172" i="2" s="1"/>
  <c r="E1171" i="2" a="1"/>
  <c r="E1171" i="2" s="1"/>
  <c r="E1170" i="2" a="1"/>
  <c r="E1170" i="2" s="1"/>
  <c r="E1169" i="2" a="1"/>
  <c r="E1169" i="2" s="1"/>
  <c r="E1168" i="2" a="1"/>
  <c r="E1168" i="2" s="1"/>
  <c r="E1167" i="2" a="1"/>
  <c r="E1167" i="2" s="1"/>
  <c r="E1166" i="2" a="1"/>
  <c r="E1166" i="2" s="1"/>
  <c r="E1165" i="2" a="1"/>
  <c r="E1165" i="2" s="1"/>
  <c r="E1164" i="2" a="1"/>
  <c r="E1164" i="2" s="1"/>
  <c r="E1163" i="2" a="1"/>
  <c r="E1163" i="2" s="1"/>
  <c r="E1162" i="2" a="1"/>
  <c r="E1162" i="2" s="1"/>
  <c r="E1161" i="2" a="1"/>
  <c r="E1161" i="2" s="1"/>
  <c r="E1160" i="2" a="1"/>
  <c r="E1160" i="2" s="1"/>
  <c r="E1159" i="2" a="1"/>
  <c r="E1159" i="2" s="1"/>
  <c r="E1158" i="2" a="1"/>
  <c r="E1158" i="2" s="1"/>
  <c r="E1157" i="2" a="1"/>
  <c r="E1157" i="2" s="1"/>
  <c r="E1156" i="2" a="1"/>
  <c r="E1156" i="2" s="1"/>
  <c r="E1155" i="2" a="1"/>
  <c r="E1155" i="2" s="1"/>
  <c r="E1154" i="2" a="1"/>
  <c r="E1154" i="2" s="1"/>
  <c r="E1153" i="2" a="1"/>
  <c r="E1153" i="2" s="1"/>
  <c r="E1152" i="2" a="1"/>
  <c r="E1152" i="2" s="1"/>
  <c r="E1151" i="2" a="1"/>
  <c r="E1151" i="2" s="1"/>
  <c r="E1150" i="2" a="1"/>
  <c r="E1150" i="2" s="1"/>
  <c r="E1149" i="2" a="1"/>
  <c r="E1149" i="2" s="1"/>
  <c r="E1148" i="2" a="1"/>
  <c r="E1148" i="2" s="1"/>
  <c r="E1147" i="2" a="1"/>
  <c r="E1147" i="2" s="1"/>
  <c r="E1146" i="2" a="1"/>
  <c r="E1146" i="2" s="1"/>
  <c r="E1145" i="2" a="1"/>
  <c r="E1145" i="2" s="1"/>
  <c r="E1144" i="2" a="1"/>
  <c r="E1144" i="2" s="1"/>
  <c r="E1143" i="2" a="1"/>
  <c r="E1143" i="2" s="1"/>
  <c r="E1142" i="2" a="1"/>
  <c r="E1142" i="2" s="1"/>
  <c r="E1141" i="2" a="1"/>
  <c r="E1141" i="2" s="1"/>
  <c r="E1140" i="2" a="1"/>
  <c r="E1140" i="2" s="1"/>
  <c r="E1139" i="2" a="1"/>
  <c r="E1139" i="2" s="1"/>
  <c r="E1138" i="2" a="1"/>
  <c r="E1138" i="2" s="1"/>
  <c r="E1137" i="2" a="1"/>
  <c r="E1137" i="2" s="1"/>
  <c r="E1136" i="2" a="1"/>
  <c r="E1136" i="2" s="1"/>
  <c r="E1135" i="2" a="1"/>
  <c r="E1135" i="2" s="1"/>
  <c r="E1134" i="2" a="1"/>
  <c r="E1134" i="2" s="1"/>
  <c r="E1133" i="2" a="1"/>
  <c r="E1133" i="2" s="1"/>
  <c r="E1132" i="2" a="1"/>
  <c r="E1132" i="2" s="1"/>
  <c r="E1131" i="2" a="1"/>
  <c r="E1131" i="2" s="1"/>
  <c r="E1130" i="2" a="1"/>
  <c r="E1130" i="2" s="1"/>
  <c r="E1129" i="2" a="1"/>
  <c r="E1129" i="2" s="1"/>
  <c r="E1128" i="2" a="1"/>
  <c r="E1128" i="2" s="1"/>
  <c r="E1127" i="2" a="1"/>
  <c r="E1127" i="2" s="1"/>
  <c r="E1126" i="2" a="1"/>
  <c r="E1126" i="2" s="1"/>
  <c r="E1125" i="2" a="1"/>
  <c r="E1125" i="2" s="1"/>
  <c r="E1124" i="2" a="1"/>
  <c r="E1124" i="2" s="1"/>
  <c r="E1123" i="2" a="1"/>
  <c r="E1123" i="2" s="1"/>
  <c r="E1122" i="2" a="1"/>
  <c r="E1122" i="2" s="1"/>
  <c r="E1121" i="2" a="1"/>
  <c r="E1121" i="2" s="1"/>
  <c r="E1120" i="2" a="1"/>
  <c r="E1120" i="2" s="1"/>
  <c r="E1119" i="2" a="1"/>
  <c r="E1119" i="2" s="1"/>
  <c r="E1118" i="2" a="1"/>
  <c r="E1118" i="2" s="1"/>
  <c r="E1117" i="2" a="1"/>
  <c r="E1117" i="2" s="1"/>
  <c r="E1116" i="2" a="1"/>
  <c r="E1116" i="2" s="1"/>
  <c r="E1115" i="2" a="1"/>
  <c r="E1115" i="2" s="1"/>
  <c r="E1114" i="2" a="1"/>
  <c r="E1114" i="2" s="1"/>
  <c r="E1113" i="2" a="1"/>
  <c r="E1113" i="2" s="1"/>
  <c r="E1112" i="2" a="1"/>
  <c r="E1112" i="2" s="1"/>
  <c r="E1111" i="2" a="1"/>
  <c r="E1111" i="2" s="1"/>
  <c r="E1110" i="2" a="1"/>
  <c r="E1110" i="2" s="1"/>
  <c r="E1109" i="2" a="1"/>
  <c r="E1109" i="2" s="1"/>
  <c r="E1108" i="2" a="1"/>
  <c r="E1108" i="2" s="1"/>
  <c r="E1107" i="2" a="1"/>
  <c r="E1107" i="2" s="1"/>
  <c r="E1106" i="2" a="1"/>
  <c r="E1106" i="2" s="1"/>
  <c r="E1105" i="2" a="1"/>
  <c r="E1105" i="2" s="1"/>
  <c r="E1104" i="2" a="1"/>
  <c r="E1104" i="2" s="1"/>
  <c r="E1103" i="2" a="1"/>
  <c r="E1103" i="2" s="1"/>
  <c r="E1102" i="2" a="1"/>
  <c r="E1102" i="2" s="1"/>
  <c r="E1101" i="2" a="1"/>
  <c r="E1101" i="2" s="1"/>
  <c r="E1100" i="2" a="1"/>
  <c r="E1100" i="2" s="1"/>
  <c r="E1099" i="2" a="1"/>
  <c r="E1099" i="2" s="1"/>
  <c r="E1098" i="2" a="1"/>
  <c r="E1098" i="2" s="1"/>
  <c r="E1097" i="2" a="1"/>
  <c r="E1097" i="2" s="1"/>
  <c r="E1096" i="2" a="1"/>
  <c r="E1096" i="2" s="1"/>
  <c r="E1095" i="2" a="1"/>
  <c r="E1095" i="2" s="1"/>
  <c r="E1094" i="2" a="1"/>
  <c r="E1094" i="2" s="1"/>
  <c r="E1093" i="2" a="1"/>
  <c r="E1093" i="2" s="1"/>
  <c r="E1092" i="2" a="1"/>
  <c r="E1092" i="2" s="1"/>
  <c r="E1091" i="2" a="1"/>
  <c r="E1091" i="2" s="1"/>
  <c r="E1090" i="2" a="1"/>
  <c r="E1090" i="2" s="1"/>
  <c r="E1089" i="2" a="1"/>
  <c r="E1089" i="2" s="1"/>
  <c r="E1088" i="2" a="1"/>
  <c r="E1088" i="2" s="1"/>
  <c r="E1087" i="2" a="1"/>
  <c r="E1087" i="2" s="1"/>
  <c r="E1086" i="2" a="1"/>
  <c r="E1086" i="2" s="1"/>
  <c r="E1085" i="2" a="1"/>
  <c r="E1085" i="2" s="1"/>
  <c r="E1084" i="2" a="1"/>
  <c r="E1084" i="2" s="1"/>
  <c r="E1083" i="2" a="1"/>
  <c r="E1083" i="2" s="1"/>
  <c r="E1082" i="2" a="1"/>
  <c r="E1082" i="2" s="1"/>
  <c r="E1081" i="2" a="1"/>
  <c r="E1081" i="2" s="1"/>
  <c r="E1080" i="2" a="1"/>
  <c r="E1080" i="2" s="1"/>
  <c r="E1079" i="2" a="1"/>
  <c r="E1079" i="2" s="1"/>
  <c r="E1078" i="2" a="1"/>
  <c r="E1078" i="2" s="1"/>
  <c r="E1077" i="2" a="1"/>
  <c r="E1077" i="2" s="1"/>
  <c r="E1076" i="2" a="1"/>
  <c r="E1076" i="2" s="1"/>
  <c r="E1075" i="2" a="1"/>
  <c r="E1075" i="2" s="1"/>
  <c r="E1074" i="2" a="1"/>
  <c r="E1074" i="2" s="1"/>
  <c r="E1073" i="2" a="1"/>
  <c r="E1073" i="2" s="1"/>
  <c r="E1072" i="2" a="1"/>
  <c r="E1072" i="2" s="1"/>
  <c r="E1071" i="2" a="1"/>
  <c r="E1071" i="2" s="1"/>
  <c r="E1070" i="2" a="1"/>
  <c r="E1070" i="2" s="1"/>
  <c r="E1069" i="2" a="1"/>
  <c r="E1069" i="2" s="1"/>
  <c r="E1068" i="2" a="1"/>
  <c r="E1068" i="2" s="1"/>
  <c r="E1067" i="2" a="1"/>
  <c r="E1067" i="2" s="1"/>
  <c r="E1066" i="2" a="1"/>
  <c r="E1066" i="2" s="1"/>
  <c r="E1065" i="2" a="1"/>
  <c r="E1065" i="2" s="1"/>
  <c r="E1064" i="2" a="1"/>
  <c r="E1064" i="2" s="1"/>
  <c r="E1063" i="2" a="1"/>
  <c r="E1063" i="2" s="1"/>
  <c r="E1062" i="2" a="1"/>
  <c r="E1062" i="2" s="1"/>
  <c r="E1061" i="2" a="1"/>
  <c r="E1061" i="2" s="1"/>
  <c r="E1060" i="2" a="1"/>
  <c r="E1060" i="2" s="1"/>
  <c r="E1059" i="2" a="1"/>
  <c r="E1059" i="2" s="1"/>
  <c r="E1058" i="2" a="1"/>
  <c r="E1058" i="2" s="1"/>
  <c r="E1057" i="2" a="1"/>
  <c r="E1057" i="2" s="1"/>
  <c r="E1056" i="2" a="1"/>
  <c r="E1056" i="2" s="1"/>
  <c r="E1055" i="2" a="1"/>
  <c r="E1055" i="2" s="1"/>
  <c r="E1054" i="2" a="1"/>
  <c r="E1054" i="2" s="1"/>
  <c r="E1053" i="2" a="1"/>
  <c r="E1053" i="2" s="1"/>
  <c r="E1052" i="2" a="1"/>
  <c r="E1052" i="2" s="1"/>
  <c r="E1051" i="2" a="1"/>
  <c r="E1051" i="2" s="1"/>
  <c r="E1050" i="2" a="1"/>
  <c r="E1050" i="2" s="1"/>
  <c r="E1049" i="2" a="1"/>
  <c r="E1049" i="2" s="1"/>
  <c r="E1048" i="2" a="1"/>
  <c r="E1048" i="2" s="1"/>
  <c r="E1047" i="2" a="1"/>
  <c r="E1047" i="2" s="1"/>
  <c r="E1046" i="2" a="1"/>
  <c r="E1046" i="2" s="1"/>
  <c r="E1045" i="2" a="1"/>
  <c r="E1045" i="2" s="1"/>
  <c r="E25" i="2" a="1"/>
  <c r="E25" i="2" s="1"/>
  <c r="E24" i="2" a="1"/>
  <c r="E24" i="2" s="1"/>
  <c r="E23" i="2" a="1"/>
  <c r="E23" i="2" s="1"/>
  <c r="E22" i="2" a="1"/>
  <c r="E22" i="2" s="1"/>
  <c r="E21" i="2" a="1"/>
  <c r="E21" i="2" s="1"/>
  <c r="E20" i="2" a="1"/>
  <c r="E20" i="2" s="1"/>
  <c r="E19" i="2" a="1"/>
  <c r="E19" i="2" s="1"/>
  <c r="E18" i="2" a="1"/>
  <c r="E18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E10" i="2" a="1"/>
  <c r="E10" i="2" s="1"/>
  <c r="E9" i="2" a="1"/>
  <c r="E9" i="2" s="1"/>
  <c r="E8" i="2" a="1"/>
  <c r="E8" i="2" s="1"/>
  <c r="F7" i="2" s="1" a="1"/>
  <c r="F7" i="2" s="1"/>
  <c r="D8" i="2" a="1"/>
  <c r="D8" i="2" s="1"/>
  <c r="W3" i="2"/>
  <c r="Y2" i="2"/>
  <c r="X3" i="2" a="1"/>
  <c r="X3" i="2" s="1"/>
  <c r="V2" i="2"/>
  <c r="V3" i="2" a="1"/>
  <c r="V3" i="2" s="1"/>
  <c r="CD2" i="3" a="1"/>
  <c r="CD2" i="3" s="1"/>
  <c r="BZ2" i="3" a="1"/>
  <c r="C3" i="2" a="1"/>
  <c r="C3" i="2" s="1"/>
  <c r="B3" i="2" a="1"/>
  <c r="B3" i="2" s="1"/>
  <c r="C4" i="1" a="1"/>
  <c r="C4" i="1" s="1"/>
  <c r="C8" i="1" s="1" a="1"/>
  <c r="C8" i="1" s="1"/>
  <c r="C12" i="1" s="1" a="1"/>
  <c r="C12" i="1" s="1"/>
  <c r="T9" i="2" l="1" a="1"/>
  <c r="T9" i="2" s="1"/>
  <c r="N8" i="2" a="1"/>
  <c r="N8" i="2" s="1"/>
  <c r="P9" i="2" a="1"/>
  <c r="L8" i="2" a="1"/>
  <c r="L8" i="2" s="1"/>
  <c r="K8" i="2"/>
  <c r="H9" i="2"/>
  <c r="M9" i="2" a="1"/>
  <c r="M9" i="2" s="1"/>
  <c r="BZ2" i="3"/>
  <c r="R22" i="2" l="1" a="1"/>
  <c r="R22" i="2" s="1"/>
  <c r="R19" i="2" a="1"/>
  <c r="R19" i="2" s="1"/>
  <c r="R17" i="2" a="1"/>
  <c r="R17" i="2" s="1"/>
  <c r="R14" i="2" a="1"/>
  <c r="R14" i="2" s="1"/>
  <c r="R12" i="2" a="1"/>
  <c r="R12" i="2" s="1"/>
  <c r="S22" i="2" a="1"/>
  <c r="S22" i="2" s="1"/>
  <c r="S20" i="2" a="1"/>
  <c r="S20" i="2" s="1"/>
  <c r="S18" i="2" a="1"/>
  <c r="S18" i="2" s="1"/>
  <c r="S16" i="2" a="1"/>
  <c r="S16" i="2" s="1"/>
  <c r="S15" i="2" a="1"/>
  <c r="S15" i="2" s="1"/>
  <c r="S13" i="2" a="1"/>
  <c r="S13" i="2" s="1"/>
  <c r="S11" i="2" a="1"/>
  <c r="S11" i="2" s="1"/>
  <c r="Q8" i="2" a="1"/>
  <c r="Q8" i="2" s="1"/>
  <c r="R21" i="2" a="1"/>
  <c r="R21" i="2" s="1"/>
  <c r="R18" i="2" a="1"/>
  <c r="R18" i="2" s="1"/>
  <c r="R15" i="2" a="1"/>
  <c r="R15" i="2" s="1"/>
  <c r="R13" i="2" a="1"/>
  <c r="R13" i="2" s="1"/>
  <c r="R11" i="2" a="1"/>
  <c r="R11" i="2" s="1"/>
  <c r="S21" i="2" a="1"/>
  <c r="S21" i="2" s="1"/>
  <c r="S19" i="2" a="1"/>
  <c r="S19" i="2" s="1"/>
  <c r="S17" i="2" a="1"/>
  <c r="S17" i="2" s="1"/>
  <c r="S14" i="2" a="1"/>
  <c r="S14" i="2" s="1"/>
  <c r="S12" i="2" a="1"/>
  <c r="S12" i="2" s="1"/>
  <c r="R10" i="2" a="1"/>
  <c r="R10" i="2" s="1"/>
  <c r="R20" i="2" a="1"/>
  <c r="R20" i="2" s="1"/>
  <c r="R16" i="2" a="1"/>
  <c r="R16" i="2" s="1"/>
  <c r="S10" i="2" a="1"/>
  <c r="S10" i="2" s="1"/>
  <c r="P9" i="2"/>
  <c r="H10" i="2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I9" i="2"/>
  <c r="J9" i="2" s="1" a="1"/>
  <c r="J9" i="2" s="1"/>
  <c r="I10" i="2" s="1"/>
  <c r="J10" i="2" s="1" a="1"/>
  <c r="J10" i="2" s="1"/>
  <c r="I11" i="2" s="1"/>
  <c r="J11" i="2" s="1" a="1"/>
  <c r="J11" i="2" s="1"/>
  <c r="I12" i="2" s="1"/>
  <c r="BX2" i="3" a="1"/>
  <c r="U3" i="2"/>
  <c r="BX2" i="3"/>
  <c r="C2" i="3" s="1" a="1"/>
  <c r="C2" i="3" s="1"/>
  <c r="J12" i="2" l="1" a="1"/>
  <c r="J12" i="2" s="1"/>
  <c r="I13" i="2" s="1"/>
  <c r="BY2" i="3" a="1"/>
  <c r="BX1" i="3"/>
  <c r="BW1" i="3"/>
  <c r="BW2" i="3" s="1" a="1"/>
  <c r="BW2" i="3" s="1"/>
  <c r="J13" i="2" l="1" a="1"/>
  <c r="J13" i="2" s="1"/>
  <c r="I14" i="2" s="1"/>
  <c r="BY2" i="3"/>
  <c r="CF2" i="3" s="1" a="1"/>
  <c r="J14" i="2" l="1" a="1"/>
  <c r="J14" i="2" s="1"/>
  <c r="I15" i="2" s="1"/>
  <c r="CF2" i="3"/>
  <c r="J15" i="2" l="1" a="1"/>
  <c r="J15" i="2" s="1"/>
  <c r="I16" i="2" s="1"/>
  <c r="J16" i="2" l="1" a="1"/>
  <c r="J16" i="2" s="1"/>
  <c r="I17" i="2" s="1"/>
  <c r="J17" i="2" l="1" a="1"/>
  <c r="J17" i="2" s="1"/>
  <c r="I18" i="2" s="1"/>
  <c r="J18" i="2" l="1" a="1"/>
  <c r="J18" i="2" s="1"/>
  <c r="I19" i="2" s="1"/>
  <c r="J19" i="2" l="1" a="1"/>
  <c r="J19" i="2" s="1"/>
  <c r="I20" i="2" s="1"/>
  <c r="J20" i="2" l="1" a="1"/>
  <c r="J20" i="2" s="1"/>
  <c r="I21" i="2" s="1"/>
  <c r="J21" i="2" l="1" a="1"/>
  <c r="J21" i="2" s="1"/>
  <c r="I22" i="2" s="1"/>
  <c r="J22" i="2" l="1" a="1"/>
  <c r="J2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collections import deque
bytes = [*map(eval, xl(%P2%)[0])]
def bfs(grid, start, end):
    queue = deque([(start, 0)])
    seen = set()
    while queue:
        loc, dist = queue.popleft()
        if loc == end: return dist
        queue.extend((loc+d, dist+1) for d in (-1,1,-1j,1j) if loc+d in grid and loc not in seen)
        seen.add(loc)
def pathfinder(bytes, H, W, C):
    start, end = complex(0,0), complex(W-1,H-1)
    grid = {complex(x,y) for y in range(H) for x in range(W)} - set(complex(x,y) for x,y in bytes[:C])
    return bfs(grid, start, end)
for i in range(1024,len(bytes)):
    path = pathfinder(bytes, 71, 71, i+1)
    if not path:
        x, y = bytes[i]
        break
'Data Processed'</code>
    </pythonScript>
    <pythonScript>
      <code>pathfinder(bytes, 71, 71, 1024)</code>
    </pythonScript>
    <pythonScript>
      <code>f'{x},{y}'</code>
    </pythonScript>
  </pythonScripts>
</python>
</file>

<file path=xl/sharedStrings.xml><?xml version="1.0" encoding="utf-8"?>
<sst xmlns="http://schemas.openxmlformats.org/spreadsheetml/2006/main" count="10376" uniqueCount="3475">
  <si>
    <t>51,67</t>
  </si>
  <si>
    <t>63,57</t>
  </si>
  <si>
    <t>55,44</t>
  </si>
  <si>
    <t>37,11</t>
  </si>
  <si>
    <t>17,13</t>
  </si>
  <si>
    <t>24,21</t>
  </si>
  <si>
    <t>7,7</t>
  </si>
  <si>
    <t>3,26</t>
  </si>
  <si>
    <t>63,65</t>
  </si>
  <si>
    <t>69,54</t>
  </si>
  <si>
    <t>7,24</t>
  </si>
  <si>
    <t>33,25</t>
  </si>
  <si>
    <t>62,35</t>
  </si>
  <si>
    <t>43,61</t>
  </si>
  <si>
    <t>6,41</t>
  </si>
  <si>
    <t>30,7</t>
  </si>
  <si>
    <t>7,49</t>
  </si>
  <si>
    <t>39,9</t>
  </si>
  <si>
    <t>7,1</t>
  </si>
  <si>
    <t>29,28</t>
  </si>
  <si>
    <t>19,20</t>
  </si>
  <si>
    <t>3,17</t>
  </si>
  <si>
    <t>43,66</t>
  </si>
  <si>
    <t>43,65</t>
  </si>
  <si>
    <t>30,21</t>
  </si>
  <si>
    <t>25,29</t>
  </si>
  <si>
    <t>12,23</t>
  </si>
  <si>
    <t>43,19</t>
  </si>
  <si>
    <t>49,53</t>
  </si>
  <si>
    <t>41,63</t>
  </si>
  <si>
    <t>11,19</t>
  </si>
  <si>
    <t>9,4</t>
  </si>
  <si>
    <t>67,55</t>
  </si>
  <si>
    <t>1,37</t>
  </si>
  <si>
    <t>29,10</t>
  </si>
  <si>
    <t>22,33</t>
  </si>
  <si>
    <t>21,11</t>
  </si>
  <si>
    <t>26,13</t>
  </si>
  <si>
    <t>15,47</t>
  </si>
  <si>
    <t>53,64</t>
  </si>
  <si>
    <t>33,4</t>
  </si>
  <si>
    <t>34,31</t>
  </si>
  <si>
    <t>9,11</t>
  </si>
  <si>
    <t>39,19</t>
  </si>
  <si>
    <t>34,5</t>
  </si>
  <si>
    <t>23,29</t>
  </si>
  <si>
    <t>14,49</t>
  </si>
  <si>
    <t>57,61</t>
  </si>
  <si>
    <t>32,15</t>
  </si>
  <si>
    <t>3,34</t>
  </si>
  <si>
    <t>5,49</t>
  </si>
  <si>
    <t>59,43</t>
  </si>
  <si>
    <t>31,17</t>
  </si>
  <si>
    <t>3,36</t>
  </si>
  <si>
    <t>14,9</t>
  </si>
  <si>
    <t>32,9</t>
  </si>
  <si>
    <t>55,54</t>
  </si>
  <si>
    <t>58,69</t>
  </si>
  <si>
    <t>28,19</t>
  </si>
  <si>
    <t>14,19</t>
  </si>
  <si>
    <t>3,48</t>
  </si>
  <si>
    <t>25,36</t>
  </si>
  <si>
    <t>25,5</t>
  </si>
  <si>
    <t>59,37</t>
  </si>
  <si>
    <t>10,11</t>
  </si>
  <si>
    <t>35,28</t>
  </si>
  <si>
    <t>59,51</t>
  </si>
  <si>
    <t>49,47</t>
  </si>
  <si>
    <t>5,27</t>
  </si>
  <si>
    <t>53,55</t>
  </si>
  <si>
    <t>57,67</t>
  </si>
  <si>
    <t>57,60</t>
  </si>
  <si>
    <t>6,15</t>
  </si>
  <si>
    <t>53,59</t>
  </si>
  <si>
    <t>69,60</t>
  </si>
  <si>
    <t>29,31</t>
  </si>
  <si>
    <t>42,61</t>
  </si>
  <si>
    <t>41,58</t>
  </si>
  <si>
    <t>27,19</t>
  </si>
  <si>
    <t>12,49</t>
  </si>
  <si>
    <t>38,7</t>
  </si>
  <si>
    <t>17,45</t>
  </si>
  <si>
    <t>1,3</t>
  </si>
  <si>
    <t>3,11</t>
  </si>
  <si>
    <t>1,42</t>
  </si>
  <si>
    <t>60,69</t>
  </si>
  <si>
    <t>3,14</t>
  </si>
  <si>
    <t>59,41</t>
  </si>
  <si>
    <t>21,15</t>
  </si>
  <si>
    <t>51,57</t>
  </si>
  <si>
    <t>67,66</t>
  </si>
  <si>
    <t>65,68</t>
  </si>
  <si>
    <t>27,21</t>
  </si>
  <si>
    <t>17,27</t>
  </si>
  <si>
    <t>28,5</t>
  </si>
  <si>
    <t>7,2</t>
  </si>
  <si>
    <t>39,2</t>
  </si>
  <si>
    <t>5,54</t>
  </si>
  <si>
    <t>21,25</t>
  </si>
  <si>
    <t>33,23</t>
  </si>
  <si>
    <t>34,17</t>
  </si>
  <si>
    <t>20,25</t>
  </si>
  <si>
    <t>26,1</t>
  </si>
  <si>
    <t>23,2</t>
  </si>
  <si>
    <t>34,19</t>
  </si>
  <si>
    <t>37,63</t>
  </si>
  <si>
    <t>2,39</t>
  </si>
  <si>
    <t>9,17</t>
  </si>
  <si>
    <t>69,51</t>
  </si>
  <si>
    <t>26,33</t>
  </si>
  <si>
    <t>65,62</t>
  </si>
  <si>
    <t>53,69</t>
  </si>
  <si>
    <t>21,27</t>
  </si>
  <si>
    <t>45,7</t>
  </si>
  <si>
    <t>21,20</t>
  </si>
  <si>
    <t>58,43</t>
  </si>
  <si>
    <t>26,15</t>
  </si>
  <si>
    <t>41,64</t>
  </si>
  <si>
    <t>45,53</t>
  </si>
  <si>
    <t>5,25</t>
  </si>
  <si>
    <t>63,52</t>
  </si>
  <si>
    <t>27,13</t>
  </si>
  <si>
    <t>1,11</t>
  </si>
  <si>
    <t>44,11</t>
  </si>
  <si>
    <t>53,45</t>
  </si>
  <si>
    <t>15,3</t>
  </si>
  <si>
    <t>45,49</t>
  </si>
  <si>
    <t>15,26</t>
  </si>
  <si>
    <t>37,19</t>
  </si>
  <si>
    <t>35,61</t>
  </si>
  <si>
    <t>36,13</t>
  </si>
  <si>
    <t>51,52</t>
  </si>
  <si>
    <t>25,23</t>
  </si>
  <si>
    <t>23,26</t>
  </si>
  <si>
    <t>4,53</t>
  </si>
  <si>
    <t>23,9</t>
  </si>
  <si>
    <t>56,43</t>
  </si>
  <si>
    <t>25,16</t>
  </si>
  <si>
    <t>53,68</t>
  </si>
  <si>
    <t>12,47</t>
  </si>
  <si>
    <t>47,56</t>
  </si>
  <si>
    <t>25,31</t>
  </si>
  <si>
    <t>59,61</t>
  </si>
  <si>
    <t>25,27</t>
  </si>
  <si>
    <t>33,5</t>
  </si>
  <si>
    <t>9,51</t>
  </si>
  <si>
    <t>12,45</t>
  </si>
  <si>
    <t>6,37</t>
  </si>
  <si>
    <t>8,15</t>
  </si>
  <si>
    <t>3,5</t>
  </si>
  <si>
    <t>23,7</t>
  </si>
  <si>
    <t>45,9</t>
  </si>
  <si>
    <t>5,2</t>
  </si>
  <si>
    <t>5,48</t>
  </si>
  <si>
    <t>57,48</t>
  </si>
  <si>
    <t>10,17</t>
  </si>
  <si>
    <t>31,3</t>
  </si>
  <si>
    <t>64,57</t>
  </si>
  <si>
    <t>5,9</t>
  </si>
  <si>
    <t>14,33</t>
  </si>
  <si>
    <t>35,10</t>
  </si>
  <si>
    <t>51,65</t>
  </si>
  <si>
    <t>32,3</t>
  </si>
  <si>
    <t>69,49</t>
  </si>
  <si>
    <t>55,61</t>
  </si>
  <si>
    <t>30,11</t>
  </si>
  <si>
    <t>49,59</t>
  </si>
  <si>
    <t>22,31</t>
  </si>
  <si>
    <t>38,5</t>
  </si>
  <si>
    <t>35,33</t>
  </si>
  <si>
    <t>33,27</t>
  </si>
  <si>
    <t>39,25</t>
  </si>
  <si>
    <t>16,1</t>
  </si>
  <si>
    <t>1,13</t>
  </si>
  <si>
    <t>26,21</t>
  </si>
  <si>
    <t>47,62</t>
  </si>
  <si>
    <t>9,0</t>
  </si>
  <si>
    <t>69,53</t>
  </si>
  <si>
    <t>8,3</t>
  </si>
  <si>
    <t>5,37</t>
  </si>
  <si>
    <t>27,17</t>
  </si>
  <si>
    <t>5,51</t>
  </si>
  <si>
    <t>51,43</t>
  </si>
  <si>
    <t>63,42</t>
  </si>
  <si>
    <t>5,55</t>
  </si>
  <si>
    <t>7,47</t>
  </si>
  <si>
    <t>35,24</t>
  </si>
  <si>
    <t>3,3</t>
  </si>
  <si>
    <t>1,16</t>
  </si>
  <si>
    <t>55,59</t>
  </si>
  <si>
    <t>21,9</t>
  </si>
  <si>
    <t>32,27</t>
  </si>
  <si>
    <t>21,18</t>
  </si>
  <si>
    <t>14,21</t>
  </si>
  <si>
    <t>29,26</t>
  </si>
  <si>
    <t>4,5</t>
  </si>
  <si>
    <t>55,58</t>
  </si>
  <si>
    <t>36,21</t>
  </si>
  <si>
    <t>10,45</t>
  </si>
  <si>
    <t>33,29</t>
  </si>
  <si>
    <t>13,12</t>
  </si>
  <si>
    <t>21,5</t>
  </si>
  <si>
    <t>25,26</t>
  </si>
  <si>
    <t>9,1</t>
  </si>
  <si>
    <t>23,17</t>
  </si>
  <si>
    <t>11,1</t>
  </si>
  <si>
    <t>26,29</t>
  </si>
  <si>
    <t>21,19</t>
  </si>
  <si>
    <t>68,55</t>
  </si>
  <si>
    <t>6,43</t>
  </si>
  <si>
    <t>11,9</t>
  </si>
  <si>
    <t>17,19</t>
  </si>
  <si>
    <t>23,27</t>
  </si>
  <si>
    <t>23,4</t>
  </si>
  <si>
    <t>26,7</t>
  </si>
  <si>
    <t>12,3</t>
  </si>
  <si>
    <t>58,55</t>
  </si>
  <si>
    <t>18,1</t>
  </si>
  <si>
    <t>1,7</t>
  </si>
  <si>
    <t>9,26</t>
  </si>
  <si>
    <t>11,42</t>
  </si>
  <si>
    <t>13,6</t>
  </si>
  <si>
    <t>27,11</t>
  </si>
  <si>
    <t>47,59</t>
  </si>
  <si>
    <t>2,29</t>
  </si>
  <si>
    <t>47,52</t>
  </si>
  <si>
    <t>41,10</t>
  </si>
  <si>
    <t>31,25</t>
  </si>
  <si>
    <t>19,25</t>
  </si>
  <si>
    <t>43,13</t>
  </si>
  <si>
    <t>18,41</t>
  </si>
  <si>
    <t>9,45</t>
  </si>
  <si>
    <t>53,42</t>
  </si>
  <si>
    <t>5,4</t>
  </si>
  <si>
    <t>69,64</t>
  </si>
  <si>
    <t>47,9</t>
  </si>
  <si>
    <t>31,5</t>
  </si>
  <si>
    <t>31,14</t>
  </si>
  <si>
    <t>51,60</t>
  </si>
  <si>
    <t>39,12</t>
  </si>
  <si>
    <t>23,15</t>
  </si>
  <si>
    <t>49,57</t>
  </si>
  <si>
    <t>49,39</t>
  </si>
  <si>
    <t>35,14</t>
  </si>
  <si>
    <t>66,65</t>
  </si>
  <si>
    <t>3,43</t>
  </si>
  <si>
    <t>67,61</t>
  </si>
  <si>
    <t>25,17</t>
  </si>
  <si>
    <t>21,1</t>
  </si>
  <si>
    <t>1,23</t>
  </si>
  <si>
    <t>67,51</t>
  </si>
  <si>
    <t>49,58</t>
  </si>
  <si>
    <t>67,58</t>
  </si>
  <si>
    <t>51,51</t>
  </si>
  <si>
    <t>57,57</t>
  </si>
  <si>
    <t>9,46</t>
  </si>
  <si>
    <t>25,15</t>
  </si>
  <si>
    <t>39,27</t>
  </si>
  <si>
    <t>6,25</t>
  </si>
  <si>
    <t>2,7</t>
  </si>
  <si>
    <t>57,62</t>
  </si>
  <si>
    <t>41,68</t>
  </si>
  <si>
    <t>3,27</t>
  </si>
  <si>
    <t>10,9</t>
  </si>
  <si>
    <t>8,19</t>
  </si>
  <si>
    <t>52,63</t>
  </si>
  <si>
    <t>9,7</t>
  </si>
  <si>
    <t>23,46</t>
  </si>
  <si>
    <t>51,9</t>
  </si>
  <si>
    <t>59,46</t>
  </si>
  <si>
    <t>7,29</t>
  </si>
  <si>
    <t>59,66</t>
  </si>
  <si>
    <t>67,60</t>
  </si>
  <si>
    <t>29,23</t>
  </si>
  <si>
    <t>8,11</t>
  </si>
  <si>
    <t>61,69</t>
  </si>
  <si>
    <t>13,25</t>
  </si>
  <si>
    <t>1,1</t>
  </si>
  <si>
    <t>15,41</t>
  </si>
  <si>
    <t>43,8</t>
  </si>
  <si>
    <t>59,56</t>
  </si>
  <si>
    <t>61,61</t>
  </si>
  <si>
    <t>37,21</t>
  </si>
  <si>
    <t>21,4</t>
  </si>
  <si>
    <t>7,44</t>
  </si>
  <si>
    <t>10,41</t>
  </si>
  <si>
    <t>35,7</t>
  </si>
  <si>
    <t>57,41</t>
  </si>
  <si>
    <t>39,63</t>
  </si>
  <si>
    <t>11,45</t>
  </si>
  <si>
    <t>3,30</t>
  </si>
  <si>
    <t>18,45</t>
  </si>
  <si>
    <t>4,45</t>
  </si>
  <si>
    <t>47,49</t>
  </si>
  <si>
    <t>31,24</t>
  </si>
  <si>
    <t>60,61</t>
  </si>
  <si>
    <t>21,21</t>
  </si>
  <si>
    <t>61,57</t>
  </si>
  <si>
    <t>47,63</t>
  </si>
  <si>
    <t>35,13</t>
  </si>
  <si>
    <t>13,40</t>
  </si>
  <si>
    <t>69,52</t>
  </si>
  <si>
    <t>29,7</t>
  </si>
  <si>
    <t>59,57</t>
  </si>
  <si>
    <t>15,34</t>
  </si>
  <si>
    <t>27,5</t>
  </si>
  <si>
    <t>29,6</t>
  </si>
  <si>
    <t>13,39</t>
  </si>
  <si>
    <t>27,7</t>
  </si>
  <si>
    <t>11,18</t>
  </si>
  <si>
    <t>55,68</t>
  </si>
  <si>
    <t>23,31</t>
  </si>
  <si>
    <t>5,6</t>
  </si>
  <si>
    <t>9,48</t>
  </si>
  <si>
    <t>30,29</t>
  </si>
  <si>
    <t>5,22</t>
  </si>
  <si>
    <t>45,63</t>
  </si>
  <si>
    <t>19,4</t>
  </si>
  <si>
    <t>3,15</t>
  </si>
  <si>
    <t>11,30</t>
  </si>
  <si>
    <t>54,59</t>
  </si>
  <si>
    <t>17,21</t>
  </si>
  <si>
    <t>57,35</t>
  </si>
  <si>
    <t>51,59</t>
  </si>
  <si>
    <t>1,33</t>
  </si>
  <si>
    <t>35,9</t>
  </si>
  <si>
    <t>10,37</t>
  </si>
  <si>
    <t>61,66</t>
  </si>
  <si>
    <t>57,69</t>
  </si>
  <si>
    <t>21,17</t>
  </si>
  <si>
    <t>6,11</t>
  </si>
  <si>
    <t>65,55</t>
  </si>
  <si>
    <t>12,39</t>
  </si>
  <si>
    <t>22,25</t>
  </si>
  <si>
    <t>29,36</t>
  </si>
  <si>
    <t>67,67</t>
  </si>
  <si>
    <t>15,42</t>
  </si>
  <si>
    <t>39,56</t>
  </si>
  <si>
    <t>36,61</t>
  </si>
  <si>
    <t>50,59</t>
  </si>
  <si>
    <t>16,9</t>
  </si>
  <si>
    <t>11,43</t>
  </si>
  <si>
    <t>47,57</t>
  </si>
  <si>
    <t>28,31</t>
  </si>
  <si>
    <t>7,15</t>
  </si>
  <si>
    <t>40,53</t>
  </si>
  <si>
    <t>59,58</t>
  </si>
  <si>
    <t>49,63</t>
  </si>
  <si>
    <t>27,22</t>
  </si>
  <si>
    <t>3,41</t>
  </si>
  <si>
    <t>48,49</t>
  </si>
  <si>
    <t>17,6</t>
  </si>
  <si>
    <t>1,38</t>
  </si>
  <si>
    <t>59,69</t>
  </si>
  <si>
    <t>25,25</t>
  </si>
  <si>
    <t>66,51</t>
  </si>
  <si>
    <t>19,13</t>
  </si>
  <si>
    <t>11,41</t>
  </si>
  <si>
    <t>36,35</t>
  </si>
  <si>
    <t>69,68</t>
  </si>
  <si>
    <t>33,12</t>
  </si>
  <si>
    <t>55,64</t>
  </si>
  <si>
    <t>19,17</t>
  </si>
  <si>
    <t>55,52</t>
  </si>
  <si>
    <t>31,2</t>
  </si>
  <si>
    <t>11,13</t>
  </si>
  <si>
    <t>31,9</t>
  </si>
  <si>
    <t>3,44</t>
  </si>
  <si>
    <t>65,70</t>
  </si>
  <si>
    <t>11,16</t>
  </si>
  <si>
    <t>13,47</t>
  </si>
  <si>
    <t>65,59</t>
  </si>
  <si>
    <t>32,17</t>
  </si>
  <si>
    <t>32,31</t>
  </si>
  <si>
    <t>18,7</t>
  </si>
  <si>
    <t>43,56</t>
  </si>
  <si>
    <t>19,5</t>
  </si>
  <si>
    <t>63,61</t>
  </si>
  <si>
    <t>29,17</t>
  </si>
  <si>
    <t>5,12</t>
  </si>
  <si>
    <t>39,53</t>
  </si>
  <si>
    <t>47,10</t>
  </si>
  <si>
    <t>11,32</t>
  </si>
  <si>
    <t>33,19</t>
  </si>
  <si>
    <t>26,19</t>
  </si>
  <si>
    <t>39,26</t>
  </si>
  <si>
    <t>10,39</t>
  </si>
  <si>
    <t>4,35</t>
  </si>
  <si>
    <t>24,1</t>
  </si>
  <si>
    <t>45,55</t>
  </si>
  <si>
    <t>11,35</t>
  </si>
  <si>
    <t>5,45</t>
  </si>
  <si>
    <t>9,14</t>
  </si>
  <si>
    <t>59,67</t>
  </si>
  <si>
    <t>19,15</t>
  </si>
  <si>
    <t>15,35</t>
  </si>
  <si>
    <t>61,63</t>
  </si>
  <si>
    <t>21,10</t>
  </si>
  <si>
    <t>27,2</t>
  </si>
  <si>
    <t>6,1</t>
  </si>
  <si>
    <t>57,43</t>
  </si>
  <si>
    <t>63,64</t>
  </si>
  <si>
    <t>21,3</t>
  </si>
  <si>
    <t>37,5</t>
  </si>
  <si>
    <t>34,23</t>
  </si>
  <si>
    <t>9,19</t>
  </si>
  <si>
    <t>25,1</t>
  </si>
  <si>
    <t>11,2</t>
  </si>
  <si>
    <t>16,17</t>
  </si>
  <si>
    <t>33,7</t>
  </si>
  <si>
    <t>33,21</t>
  </si>
  <si>
    <t>31,26</t>
  </si>
  <si>
    <t>25,21</t>
  </si>
  <si>
    <t>28,3</t>
  </si>
  <si>
    <t>6,53</t>
  </si>
  <si>
    <t>18,27</t>
  </si>
  <si>
    <t>41,62</t>
  </si>
  <si>
    <t>70,67</t>
  </si>
  <si>
    <t>30,19</t>
  </si>
  <si>
    <t>8,31</t>
  </si>
  <si>
    <t>11,5</t>
  </si>
  <si>
    <t>8,49</t>
  </si>
  <si>
    <t>3,35</t>
  </si>
  <si>
    <t>14,1</t>
  </si>
  <si>
    <t>23,14</t>
  </si>
  <si>
    <t>19,33</t>
  </si>
  <si>
    <t>12,7</t>
  </si>
  <si>
    <t>11,7</t>
  </si>
  <si>
    <t>7,51</t>
  </si>
  <si>
    <t>28,15</t>
  </si>
  <si>
    <t>41,55</t>
  </si>
  <si>
    <t>11,20</t>
  </si>
  <si>
    <t>55,63</t>
  </si>
  <si>
    <t>45,60</t>
  </si>
  <si>
    <t>43,5</t>
  </si>
  <si>
    <t>4,41</t>
  </si>
  <si>
    <t>9,23</t>
  </si>
  <si>
    <t>67,63</t>
  </si>
  <si>
    <t>41,66</t>
  </si>
  <si>
    <t>47,54</t>
  </si>
  <si>
    <t>58,63</t>
  </si>
  <si>
    <t>7,9</t>
  </si>
  <si>
    <t>1,32</t>
  </si>
  <si>
    <t>19,31</t>
  </si>
  <si>
    <t>0,19</t>
  </si>
  <si>
    <t>33,13</t>
  </si>
  <si>
    <t>29,0</t>
  </si>
  <si>
    <t>7,50</t>
  </si>
  <si>
    <t>11,37</t>
  </si>
  <si>
    <t>13,45</t>
  </si>
  <si>
    <t>13,3</t>
  </si>
  <si>
    <t>7,18</t>
  </si>
  <si>
    <t>39,60</t>
  </si>
  <si>
    <t>60,53</t>
  </si>
  <si>
    <t>51,47</t>
  </si>
  <si>
    <t>63,69</t>
  </si>
  <si>
    <t>66,57</t>
  </si>
  <si>
    <t>46,65</t>
  </si>
  <si>
    <t>41,4</t>
  </si>
  <si>
    <t>51,49</t>
  </si>
  <si>
    <t>68,65</t>
  </si>
  <si>
    <t>25,30</t>
  </si>
  <si>
    <t>39,67</t>
  </si>
  <si>
    <t>15,43</t>
  </si>
  <si>
    <t>41,21</t>
  </si>
  <si>
    <t>41,67</t>
  </si>
  <si>
    <t>35,31</t>
  </si>
  <si>
    <t>35,65</t>
  </si>
  <si>
    <t>39,13</t>
  </si>
  <si>
    <t>19,23</t>
  </si>
  <si>
    <t>35,20</t>
  </si>
  <si>
    <t>3,42</t>
  </si>
  <si>
    <t>31,15</t>
  </si>
  <si>
    <t>66,55</t>
  </si>
  <si>
    <t>47,42</t>
  </si>
  <si>
    <t>11,21</t>
  </si>
  <si>
    <t>6,47</t>
  </si>
  <si>
    <t>22,13</t>
  </si>
  <si>
    <t>55,41</t>
  </si>
  <si>
    <t>17,5</t>
  </si>
  <si>
    <t>10,21</t>
  </si>
  <si>
    <t>55,47</t>
  </si>
  <si>
    <t>4,25</t>
  </si>
  <si>
    <t>39,11</t>
  </si>
  <si>
    <t>45,65</t>
  </si>
  <si>
    <t>10,23</t>
  </si>
  <si>
    <t>53,38</t>
  </si>
  <si>
    <t>5,11</t>
  </si>
  <si>
    <t>23,28</t>
  </si>
  <si>
    <t>25,6</t>
  </si>
  <si>
    <t>12,19</t>
  </si>
  <si>
    <t>46,57</t>
  </si>
  <si>
    <t>5,18</t>
  </si>
  <si>
    <t>1,4</t>
  </si>
  <si>
    <t>55,49</t>
  </si>
  <si>
    <t>17,4</t>
  </si>
  <si>
    <t>5,8</t>
  </si>
  <si>
    <t>69,61</t>
  </si>
  <si>
    <t>33,15</t>
  </si>
  <si>
    <t>47,60</t>
  </si>
  <si>
    <t>3,29</t>
  </si>
  <si>
    <t>12,29</t>
  </si>
  <si>
    <t>29,3</t>
  </si>
  <si>
    <t>60,43</t>
  </si>
  <si>
    <t>65,69</t>
  </si>
  <si>
    <t>23,25</t>
  </si>
  <si>
    <t>23,23</t>
  </si>
  <si>
    <t>57,46</t>
  </si>
  <si>
    <t>9,8</t>
  </si>
  <si>
    <t>51,66</t>
  </si>
  <si>
    <t>6,35</t>
  </si>
  <si>
    <t>34,7</t>
  </si>
  <si>
    <t>5,43</t>
  </si>
  <si>
    <t>65,66</t>
  </si>
  <si>
    <t>21,12</t>
  </si>
  <si>
    <t>29,19</t>
  </si>
  <si>
    <t>27,25</t>
  </si>
  <si>
    <t>47,51</t>
  </si>
  <si>
    <t>7,41</t>
  </si>
  <si>
    <t>50,47</t>
  </si>
  <si>
    <t>15,21</t>
  </si>
  <si>
    <t>11,23</t>
  </si>
  <si>
    <t>4,57</t>
  </si>
  <si>
    <t>19,7</t>
  </si>
  <si>
    <t>23,1</t>
  </si>
  <si>
    <t>13,22</t>
  </si>
  <si>
    <t>13,43</t>
  </si>
  <si>
    <t>37,13</t>
  </si>
  <si>
    <t>23,24</t>
  </si>
  <si>
    <t>70,47</t>
  </si>
  <si>
    <t>67,59</t>
  </si>
  <si>
    <t>19,14</t>
  </si>
  <si>
    <t>63,67</t>
  </si>
  <si>
    <t>32,7</t>
  </si>
  <si>
    <t>18,17</t>
  </si>
  <si>
    <t>29,11</t>
  </si>
  <si>
    <t>47,4</t>
  </si>
  <si>
    <t>49,67</t>
  </si>
  <si>
    <t>61,51</t>
  </si>
  <si>
    <t>26,25</t>
  </si>
  <si>
    <t>16,31</t>
  </si>
  <si>
    <t>9,5</t>
  </si>
  <si>
    <t>67,69</t>
  </si>
  <si>
    <t>34,15</t>
  </si>
  <si>
    <t>4,21</t>
  </si>
  <si>
    <t>5,1</t>
  </si>
  <si>
    <t>9,54</t>
  </si>
  <si>
    <t>17,17</t>
  </si>
  <si>
    <t>27,18</t>
  </si>
  <si>
    <t>7,17</t>
  </si>
  <si>
    <t>40,19</t>
  </si>
  <si>
    <t>7,16</t>
  </si>
  <si>
    <t>67,50</t>
  </si>
  <si>
    <t>5,29</t>
  </si>
  <si>
    <t>19,10</t>
  </si>
  <si>
    <t>59,55</t>
  </si>
  <si>
    <t>21,8</t>
  </si>
  <si>
    <t>57,63</t>
  </si>
  <si>
    <t>9,39</t>
  </si>
  <si>
    <t>8,23</t>
  </si>
  <si>
    <t>11,15</t>
  </si>
  <si>
    <t>19,3</t>
  </si>
  <si>
    <t>15,19</t>
  </si>
  <si>
    <t>30,13</t>
  </si>
  <si>
    <t>35,2</t>
  </si>
  <si>
    <t>35,27</t>
  </si>
  <si>
    <t>61,67</t>
  </si>
  <si>
    <t>11,25</t>
  </si>
  <si>
    <t>43,7</t>
  </si>
  <si>
    <t>7,39</t>
  </si>
  <si>
    <t>56,29</t>
  </si>
  <si>
    <t>7,21</t>
  </si>
  <si>
    <t>42,55</t>
  </si>
  <si>
    <t>19,45</t>
  </si>
  <si>
    <t>45,11</t>
  </si>
  <si>
    <t>57,52</t>
  </si>
  <si>
    <t>47,53</t>
  </si>
  <si>
    <t>1,26</t>
  </si>
  <si>
    <t>53,66</t>
  </si>
  <si>
    <t>33,26</t>
  </si>
  <si>
    <t>17,14</t>
  </si>
  <si>
    <t>1,39</t>
  </si>
  <si>
    <t>33,9</t>
  </si>
  <si>
    <t>12,35</t>
  </si>
  <si>
    <t>3,31</t>
  </si>
  <si>
    <t>13,21</t>
  </si>
  <si>
    <t>41,15</t>
  </si>
  <si>
    <t>63,63</t>
  </si>
  <si>
    <t>35,23</t>
  </si>
  <si>
    <t>25,13</t>
  </si>
  <si>
    <t>14,13</t>
  </si>
  <si>
    <t>35,34</t>
  </si>
  <si>
    <t>59,40</t>
  </si>
  <si>
    <t>31,23</t>
  </si>
  <si>
    <t>58,51</t>
  </si>
  <si>
    <t>5,47</t>
  </si>
  <si>
    <t>59,64</t>
  </si>
  <si>
    <t>45,59</t>
  </si>
  <si>
    <t>31,18</t>
  </si>
  <si>
    <t>17,1</t>
  </si>
  <si>
    <t>18,19</t>
  </si>
  <si>
    <t>5,5</t>
  </si>
  <si>
    <t>10,27</t>
  </si>
  <si>
    <t>9,13</t>
  </si>
  <si>
    <t>9,44</t>
  </si>
  <si>
    <t>42,15</t>
  </si>
  <si>
    <t>2,21</t>
  </si>
  <si>
    <t>70,51</t>
  </si>
  <si>
    <t>20,5</t>
  </si>
  <si>
    <t>5,53</t>
  </si>
  <si>
    <t>55,69</t>
  </si>
  <si>
    <t>14,23</t>
  </si>
  <si>
    <t>12,5</t>
  </si>
  <si>
    <t>29,22</t>
  </si>
  <si>
    <t>19,8</t>
  </si>
  <si>
    <t>8,13</t>
  </si>
  <si>
    <t>1,41</t>
  </si>
  <si>
    <t>52,57</t>
  </si>
  <si>
    <t>32,21</t>
  </si>
  <si>
    <t>29,5</t>
  </si>
  <si>
    <t>37,67</t>
  </si>
  <si>
    <t>34,9</t>
  </si>
  <si>
    <t>58,59</t>
  </si>
  <si>
    <t>41,6</t>
  </si>
  <si>
    <t>9,41</t>
  </si>
  <si>
    <t>13,15</t>
  </si>
  <si>
    <t>9,47</t>
  </si>
  <si>
    <t>13,16</t>
  </si>
  <si>
    <t>11,3</t>
  </si>
  <si>
    <t>43,11</t>
  </si>
  <si>
    <t>45,54</t>
  </si>
  <si>
    <t>21,23</t>
  </si>
  <si>
    <t>3,9</t>
  </si>
  <si>
    <t>53,39</t>
  </si>
  <si>
    <t>31,21</t>
  </si>
  <si>
    <t>31,27</t>
  </si>
  <si>
    <t>40,59</t>
  </si>
  <si>
    <t>45,57</t>
  </si>
  <si>
    <t>5,38</t>
  </si>
  <si>
    <t>38,61</t>
  </si>
  <si>
    <t>38,21</t>
  </si>
  <si>
    <t>48,59</t>
  </si>
  <si>
    <t>33,11</t>
  </si>
  <si>
    <t>69,63</t>
  </si>
  <si>
    <t>4,19</t>
  </si>
  <si>
    <t>51,61</t>
  </si>
  <si>
    <t>21,6</t>
  </si>
  <si>
    <t>67,65</t>
  </si>
  <si>
    <t>43,68</t>
  </si>
  <si>
    <t>56,47</t>
  </si>
  <si>
    <t>43,59</t>
  </si>
  <si>
    <t>44,55</t>
  </si>
  <si>
    <t>9,21</t>
  </si>
  <si>
    <t>27,12</t>
  </si>
  <si>
    <t>9,24</t>
  </si>
  <si>
    <t>3,54</t>
  </si>
  <si>
    <t>5,46</t>
  </si>
  <si>
    <t>29,16</t>
  </si>
  <si>
    <t>1,35</t>
  </si>
  <si>
    <t>4,37</t>
  </si>
  <si>
    <t>3,23</t>
  </si>
  <si>
    <t>3,40</t>
  </si>
  <si>
    <t>28,9</t>
  </si>
  <si>
    <t>47,48</t>
  </si>
  <si>
    <t>69,55</t>
  </si>
  <si>
    <t>27,3</t>
  </si>
  <si>
    <t>31,11</t>
  </si>
  <si>
    <t>13,14</t>
  </si>
  <si>
    <t>31,1</t>
  </si>
  <si>
    <t>33,3</t>
  </si>
  <si>
    <t>65,61</t>
  </si>
  <si>
    <t>23,5</t>
  </si>
  <si>
    <t>41,57</t>
  </si>
  <si>
    <t>45,61</t>
  </si>
  <si>
    <t>22,1</t>
  </si>
  <si>
    <t>57,65</t>
  </si>
  <si>
    <t>2,15</t>
  </si>
  <si>
    <t>65,56</t>
  </si>
  <si>
    <t>9,15</t>
  </si>
  <si>
    <t>61,59</t>
  </si>
  <si>
    <t>53,62</t>
  </si>
  <si>
    <t>53,63</t>
  </si>
  <si>
    <t>31,29</t>
  </si>
  <si>
    <t>1,19</t>
  </si>
  <si>
    <t>45,2</t>
  </si>
  <si>
    <t>51,44</t>
  </si>
  <si>
    <t>49,54</t>
  </si>
  <si>
    <t>47,55</t>
  </si>
  <si>
    <t>19,11</t>
  </si>
  <si>
    <t>16,7</t>
  </si>
  <si>
    <t>9,43</t>
  </si>
  <si>
    <t>5,39</t>
  </si>
  <si>
    <t>57,55</t>
  </si>
  <si>
    <t>50,55</t>
  </si>
  <si>
    <t>39,64</t>
  </si>
  <si>
    <t>29,13</t>
  </si>
  <si>
    <t>64,65</t>
  </si>
  <si>
    <t>15,28</t>
  </si>
  <si>
    <t>53,43</t>
  </si>
  <si>
    <t>38,67</t>
  </si>
  <si>
    <t>13,1</t>
  </si>
  <si>
    <t>55,53</t>
  </si>
  <si>
    <t>19,21</t>
  </si>
  <si>
    <t>14,51</t>
  </si>
  <si>
    <t>40,67</t>
  </si>
  <si>
    <t>5,3</t>
  </si>
  <si>
    <t>53,67</t>
  </si>
  <si>
    <t>19,9</t>
  </si>
  <si>
    <t>20,31</t>
  </si>
  <si>
    <t>42,17</t>
  </si>
  <si>
    <t>57,40</t>
  </si>
  <si>
    <t>35,19</t>
  </si>
  <si>
    <t>22,21</t>
  </si>
  <si>
    <t>1,9</t>
  </si>
  <si>
    <t>31,8</t>
  </si>
  <si>
    <t>51,53</t>
  </si>
  <si>
    <t>49,45</t>
  </si>
  <si>
    <t>59,45</t>
  </si>
  <si>
    <t>1,17</t>
  </si>
  <si>
    <t>14,3</t>
  </si>
  <si>
    <t>57,53</t>
  </si>
  <si>
    <t>35,30</t>
  </si>
  <si>
    <t>24,29</t>
  </si>
  <si>
    <t>41,5</t>
  </si>
  <si>
    <t>43,60</t>
  </si>
  <si>
    <t>15,29</t>
  </si>
  <si>
    <t>35,5</t>
  </si>
  <si>
    <t>51,39</t>
  </si>
  <si>
    <t>65,49</t>
  </si>
  <si>
    <t>49,52</t>
  </si>
  <si>
    <t>20,27</t>
  </si>
  <si>
    <t>1,24</t>
  </si>
  <si>
    <t>29,29</t>
  </si>
  <si>
    <t>31,7</t>
  </si>
  <si>
    <t>59,39</t>
  </si>
  <si>
    <t>51,55</t>
  </si>
  <si>
    <t>20,15</t>
  </si>
  <si>
    <t>19,24</t>
  </si>
  <si>
    <t>5,30</t>
  </si>
  <si>
    <t>60,59</t>
  </si>
  <si>
    <t>55,48</t>
  </si>
  <si>
    <t>3,1</t>
  </si>
  <si>
    <t>35,3</t>
  </si>
  <si>
    <t>14,35</t>
  </si>
  <si>
    <t>27,33</t>
  </si>
  <si>
    <t>27,1</t>
  </si>
  <si>
    <t>1,6</t>
  </si>
  <si>
    <t>21,7</t>
  </si>
  <si>
    <t>13,9</t>
  </si>
  <si>
    <t>13,56</t>
  </si>
  <si>
    <t>1,31</t>
  </si>
  <si>
    <t>5,28</t>
  </si>
  <si>
    <t>56,65</t>
  </si>
  <si>
    <t>57,54</t>
  </si>
  <si>
    <t>15,5</t>
  </si>
  <si>
    <t>4,15</t>
  </si>
  <si>
    <t>13,41</t>
  </si>
  <si>
    <t>13,44</t>
  </si>
  <si>
    <t>40,11</t>
  </si>
  <si>
    <t>1,5</t>
  </si>
  <si>
    <t>31,31</t>
  </si>
  <si>
    <t>15,25</t>
  </si>
  <si>
    <t>7,45</t>
  </si>
  <si>
    <t>3,37</t>
  </si>
  <si>
    <t>57,45</t>
  </si>
  <si>
    <t>3,39</t>
  </si>
  <si>
    <t>59,59</t>
  </si>
  <si>
    <t>65,63</t>
  </si>
  <si>
    <t>37,7</t>
  </si>
  <si>
    <t>65,67</t>
  </si>
  <si>
    <t>0,37</t>
  </si>
  <si>
    <t>21,29</t>
  </si>
  <si>
    <t>41,13</t>
  </si>
  <si>
    <t>60,41</t>
  </si>
  <si>
    <t>55,67</t>
  </si>
  <si>
    <t>8,33</t>
  </si>
  <si>
    <t>3,32</t>
  </si>
  <si>
    <t>11,14</t>
  </si>
  <si>
    <t>35,12</t>
  </si>
  <si>
    <t>1,21</t>
  </si>
  <si>
    <t>63,68</t>
  </si>
  <si>
    <t>45,62</t>
  </si>
  <si>
    <t>69,57</t>
  </si>
  <si>
    <t>8,37</t>
  </si>
  <si>
    <t>5,21</t>
  </si>
  <si>
    <t>7,37</t>
  </si>
  <si>
    <t>69,59</t>
  </si>
  <si>
    <t>48,51</t>
  </si>
  <si>
    <t>21,13</t>
  </si>
  <si>
    <t>35,15</t>
  </si>
  <si>
    <t>19,1</t>
  </si>
  <si>
    <t>17,32</t>
  </si>
  <si>
    <t>61,64</t>
  </si>
  <si>
    <t>9,38</t>
  </si>
  <si>
    <t>24,7</t>
  </si>
  <si>
    <t>69,62</t>
  </si>
  <si>
    <t>56,57</t>
  </si>
  <si>
    <t>5,7</t>
  </si>
  <si>
    <t>19,22</t>
  </si>
  <si>
    <t>5,23</t>
  </si>
  <si>
    <t>35,11</t>
  </si>
  <si>
    <t>62,49</t>
  </si>
  <si>
    <t>31,33</t>
  </si>
  <si>
    <t>9,53</t>
  </si>
  <si>
    <t>66,53</t>
  </si>
  <si>
    <t>1,10</t>
  </si>
  <si>
    <t>62,57</t>
  </si>
  <si>
    <t>44,63</t>
  </si>
  <si>
    <t>43,57</t>
  </si>
  <si>
    <t>13,13</t>
  </si>
  <si>
    <t>13,42</t>
  </si>
  <si>
    <t>27,27</t>
  </si>
  <si>
    <t>1,15</t>
  </si>
  <si>
    <t>43,63</t>
  </si>
  <si>
    <t>63,62</t>
  </si>
  <si>
    <t>7,20</t>
  </si>
  <si>
    <t>14,47</t>
  </si>
  <si>
    <t>5,10</t>
  </si>
  <si>
    <t>55,45</t>
  </si>
  <si>
    <t>1,12</t>
  </si>
  <si>
    <t>8,41</t>
  </si>
  <si>
    <t>62,55</t>
  </si>
  <si>
    <t>27,8</t>
  </si>
  <si>
    <t>62,61</t>
  </si>
  <si>
    <t>30,31</t>
  </si>
  <si>
    <t>7,26</t>
  </si>
  <si>
    <t>7,31</t>
  </si>
  <si>
    <t>30,5</t>
  </si>
  <si>
    <t>61,65</t>
  </si>
  <si>
    <t>13,30</t>
  </si>
  <si>
    <t>59,50</t>
  </si>
  <si>
    <t>66,63</t>
  </si>
  <si>
    <t>59,48</t>
  </si>
  <si>
    <t>41,7</t>
  </si>
  <si>
    <t>13,50</t>
  </si>
  <si>
    <t>27,23</t>
  </si>
  <si>
    <t>2,19</t>
  </si>
  <si>
    <t>62,69</t>
  </si>
  <si>
    <t>32,11</t>
  </si>
  <si>
    <t>36,7</t>
  </si>
  <si>
    <t>25,7</t>
  </si>
  <si>
    <t>25,3</t>
  </si>
  <si>
    <t>39,7</t>
  </si>
  <si>
    <t>13,35</t>
  </si>
  <si>
    <t>52,55</t>
  </si>
  <si>
    <t>60,57</t>
  </si>
  <si>
    <t>13,5</t>
  </si>
  <si>
    <t>10,51</t>
  </si>
  <si>
    <t>17,20</t>
  </si>
  <si>
    <t>27,28</t>
  </si>
  <si>
    <t>39,18</t>
  </si>
  <si>
    <t>17,3</t>
  </si>
  <si>
    <t>38,11</t>
  </si>
  <si>
    <t>25,4</t>
  </si>
  <si>
    <t>5,13</t>
  </si>
  <si>
    <t>56,39</t>
  </si>
  <si>
    <t>59,49</t>
  </si>
  <si>
    <t>53,51</t>
  </si>
  <si>
    <t>19,40</t>
  </si>
  <si>
    <t>5,41</t>
  </si>
  <si>
    <t>57,51</t>
  </si>
  <si>
    <t>11,12</t>
  </si>
  <si>
    <t>43,64</t>
  </si>
  <si>
    <t>10,1</t>
  </si>
  <si>
    <t>29,27</t>
  </si>
  <si>
    <t>5,19</t>
  </si>
  <si>
    <t>22,9</t>
  </si>
  <si>
    <t>69,58</t>
  </si>
  <si>
    <t>63,55</t>
  </si>
  <si>
    <t>28,11</t>
  </si>
  <si>
    <t>1,0</t>
  </si>
  <si>
    <t>31,64</t>
  </si>
  <si>
    <t>15,18</t>
  </si>
  <si>
    <t>55,56</t>
  </si>
  <si>
    <t>27,4</t>
  </si>
  <si>
    <t>45,58</t>
  </si>
  <si>
    <t>7,43</t>
  </si>
  <si>
    <t>5,57</t>
  </si>
  <si>
    <t>24,13</t>
  </si>
  <si>
    <t>55,60</t>
  </si>
  <si>
    <t>3,12</t>
  </si>
  <si>
    <t>16,21</t>
  </si>
  <si>
    <t>55,62</t>
  </si>
  <si>
    <t>14,7</t>
  </si>
  <si>
    <t>37,9</t>
  </si>
  <si>
    <t>69,67</t>
  </si>
  <si>
    <t>7,13</t>
  </si>
  <si>
    <t>27,30</t>
  </si>
  <si>
    <t>43,67</t>
  </si>
  <si>
    <t>13,11</t>
  </si>
  <si>
    <t>43,22</t>
  </si>
  <si>
    <t>9,3</t>
  </si>
  <si>
    <t>39,5</t>
  </si>
  <si>
    <t>2,3</t>
  </si>
  <si>
    <t>3,53</t>
  </si>
  <si>
    <t>8,29</t>
  </si>
  <si>
    <t>55,51</t>
  </si>
  <si>
    <t>10,5</t>
  </si>
  <si>
    <t>30,1</t>
  </si>
  <si>
    <t>2,17</t>
  </si>
  <si>
    <t>59,63</t>
  </si>
  <si>
    <t>33,0</t>
  </si>
  <si>
    <t>63,59</t>
  </si>
  <si>
    <t>22,17</t>
  </si>
  <si>
    <t>33,28</t>
  </si>
  <si>
    <t>8,7</t>
  </si>
  <si>
    <t>32,23</t>
  </si>
  <si>
    <t>29,14</t>
  </si>
  <si>
    <t>0,31</t>
  </si>
  <si>
    <t>37,26</t>
  </si>
  <si>
    <t>3,7</t>
  </si>
  <si>
    <t>3,2</t>
  </si>
  <si>
    <t>1,29</t>
  </si>
  <si>
    <t>7,33</t>
  </si>
  <si>
    <t>16,39</t>
  </si>
  <si>
    <t>37,15</t>
  </si>
  <si>
    <t>29,1</t>
  </si>
  <si>
    <t>58,41</t>
  </si>
  <si>
    <t>60,51</t>
  </si>
  <si>
    <t>5,50</t>
  </si>
  <si>
    <t>54,55</t>
  </si>
  <si>
    <t>15,2</t>
  </si>
  <si>
    <t>24,17</t>
  </si>
  <si>
    <t>36,17</t>
  </si>
  <si>
    <t>7,52</t>
  </si>
  <si>
    <t>48,61</t>
  </si>
  <si>
    <t>29,24</t>
  </si>
  <si>
    <t>5,17</t>
  </si>
  <si>
    <t>1,27</t>
  </si>
  <si>
    <t>27,24</t>
  </si>
  <si>
    <t>3,24</t>
  </si>
  <si>
    <t>51,45</t>
  </si>
  <si>
    <t>9,29</t>
  </si>
  <si>
    <t>33,30</t>
  </si>
  <si>
    <t>1,22</t>
  </si>
  <si>
    <t>49,55</t>
  </si>
  <si>
    <t>67,57</t>
  </si>
  <si>
    <t>39,15</t>
  </si>
  <si>
    <t>67,47</t>
  </si>
  <si>
    <t>51,40</t>
  </si>
  <si>
    <t>64,59</t>
  </si>
  <si>
    <t>59,47</t>
  </si>
  <si>
    <t>3,10</t>
  </si>
  <si>
    <t>27,39</t>
  </si>
  <si>
    <t>21,22</t>
  </si>
  <si>
    <t>0,9</t>
  </si>
  <si>
    <t>53,41</t>
  </si>
  <si>
    <t>39,24</t>
  </si>
  <si>
    <t>19,2</t>
  </si>
  <si>
    <t>43,58</t>
  </si>
  <si>
    <t>31,20</t>
  </si>
  <si>
    <t>27,15</t>
  </si>
  <si>
    <t>15,49</t>
  </si>
  <si>
    <t>8,43</t>
  </si>
  <si>
    <t>52,61</t>
  </si>
  <si>
    <t>27,9</t>
  </si>
  <si>
    <t>35,22</t>
  </si>
  <si>
    <t>42,7</t>
  </si>
  <si>
    <t>15,4</t>
  </si>
  <si>
    <t>19,12</t>
  </si>
  <si>
    <t>28,25</t>
  </si>
  <si>
    <t>23,21</t>
  </si>
  <si>
    <t>10,35</t>
  </si>
  <si>
    <t>61,53</t>
  </si>
  <si>
    <t>53,52</t>
  </si>
  <si>
    <t>3,21</t>
  </si>
  <si>
    <t>1,45</t>
  </si>
  <si>
    <t>35,25</t>
  </si>
  <si>
    <t>19,19</t>
  </si>
  <si>
    <t>8,5</t>
  </si>
  <si>
    <t>53,70</t>
  </si>
  <si>
    <t>69,45</t>
  </si>
  <si>
    <t>58,67</t>
  </si>
  <si>
    <t>10,31</t>
  </si>
  <si>
    <t>57,59</t>
  </si>
  <si>
    <t>53,61</t>
  </si>
  <si>
    <t>3,8</t>
  </si>
  <si>
    <t>35,1</t>
  </si>
  <si>
    <t>29,38</t>
  </si>
  <si>
    <t>3,33</t>
  </si>
  <si>
    <t>59,65</t>
  </si>
  <si>
    <t>9,55</t>
  </si>
  <si>
    <t>57,68</t>
  </si>
  <si>
    <t>69,65</t>
  </si>
  <si>
    <t>24,23</t>
  </si>
  <si>
    <t>3,28</t>
  </si>
  <si>
    <t>5,15</t>
  </si>
  <si>
    <t>57,49</t>
  </si>
  <si>
    <t>46,51</t>
  </si>
  <si>
    <t>47,16</t>
  </si>
  <si>
    <t>29,9</t>
  </si>
  <si>
    <t>7,40</t>
  </si>
  <si>
    <t>59,53</t>
  </si>
  <si>
    <t>1,25</t>
  </si>
  <si>
    <t>3,47</t>
  </si>
  <si>
    <t>55,50</t>
  </si>
  <si>
    <t>14,41</t>
  </si>
  <si>
    <t>37,16</t>
  </si>
  <si>
    <t>3,19</t>
  </si>
  <si>
    <t>53,65</t>
  </si>
  <si>
    <t>53,58</t>
  </si>
  <si>
    <t>23,19</t>
  </si>
  <si>
    <t>66,61</t>
  </si>
  <si>
    <t>55,65</t>
  </si>
  <si>
    <t>53,46</t>
  </si>
  <si>
    <t>31,13</t>
  </si>
  <si>
    <t>63,60</t>
  </si>
  <si>
    <t>55,66</t>
  </si>
  <si>
    <t>7,11</t>
  </si>
  <si>
    <t>43,51</t>
  </si>
  <si>
    <t>5,20</t>
  </si>
  <si>
    <t>7,22</t>
  </si>
  <si>
    <t>29,33</t>
  </si>
  <si>
    <t>20,17</t>
  </si>
  <si>
    <t>11,39</t>
  </si>
  <si>
    <t>15,7</t>
  </si>
  <si>
    <t>3,13</t>
  </si>
  <si>
    <t>6,9</t>
  </si>
  <si>
    <t>29,15</t>
  </si>
  <si>
    <t>40,15</t>
  </si>
  <si>
    <t>68,69</t>
  </si>
  <si>
    <t>39,8</t>
  </si>
  <si>
    <t>39,17</t>
  </si>
  <si>
    <t>2,35</t>
  </si>
  <si>
    <t>3,58</t>
  </si>
  <si>
    <t>3,45</t>
  </si>
  <si>
    <t>41,22</t>
  </si>
  <si>
    <t>11,31</t>
  </si>
  <si>
    <t>67,2</t>
  </si>
  <si>
    <t>54,31</t>
  </si>
  <si>
    <t>44,35</t>
  </si>
  <si>
    <t>43,20</t>
  </si>
  <si>
    <t>31,51</t>
  </si>
  <si>
    <t>23,42</t>
  </si>
  <si>
    <t>35,45</t>
  </si>
  <si>
    <t>37,17</t>
  </si>
  <si>
    <t>69,16</t>
  </si>
  <si>
    <t>61,54</t>
  </si>
  <si>
    <t>57,17</t>
  </si>
  <si>
    <t>51,0</t>
  </si>
  <si>
    <t>45,31</t>
  </si>
  <si>
    <t>25,59</t>
  </si>
  <si>
    <t>58,27</t>
  </si>
  <si>
    <t>11,69</t>
  </si>
  <si>
    <t>41,27</t>
  </si>
  <si>
    <t>45,6</t>
  </si>
  <si>
    <t>25,19</t>
  </si>
  <si>
    <t>4,63</t>
  </si>
  <si>
    <t>57,13</t>
  </si>
  <si>
    <t>47,19</t>
  </si>
  <si>
    <t>42,35</t>
  </si>
  <si>
    <t>34,49</t>
  </si>
  <si>
    <t>29,61</t>
  </si>
  <si>
    <t>62,53</t>
  </si>
  <si>
    <t>6,33</t>
  </si>
  <si>
    <t>64,37</t>
  </si>
  <si>
    <t>69,30</t>
  </si>
  <si>
    <t>55,9</t>
  </si>
  <si>
    <t>22,63</t>
  </si>
  <si>
    <t>43,45</t>
  </si>
  <si>
    <t>36,47</t>
  </si>
  <si>
    <t>51,25</t>
  </si>
  <si>
    <t>17,42</t>
  </si>
  <si>
    <t>30,63</t>
  </si>
  <si>
    <t>64,45</t>
  </si>
  <si>
    <t>35,48</t>
  </si>
  <si>
    <t>67,4</t>
  </si>
  <si>
    <t>37,4</t>
  </si>
  <si>
    <t>31,39</t>
  </si>
  <si>
    <t>69,1</t>
  </si>
  <si>
    <t>19,55</t>
  </si>
  <si>
    <t>13,17</t>
  </si>
  <si>
    <t>23,57</t>
  </si>
  <si>
    <t>58,9</t>
  </si>
  <si>
    <t>45,34</t>
  </si>
  <si>
    <t>41,53</t>
  </si>
  <si>
    <t>65,6</t>
  </si>
  <si>
    <t>4,69</t>
  </si>
  <si>
    <t>61,28</t>
  </si>
  <si>
    <t>55,19</t>
  </si>
  <si>
    <t>19,51</t>
  </si>
  <si>
    <t>25,56</t>
  </si>
  <si>
    <t>68,9</t>
  </si>
  <si>
    <t>67,53</t>
  </si>
  <si>
    <t>49,21</t>
  </si>
  <si>
    <t>49,3</t>
  </si>
  <si>
    <t>61,25</t>
  </si>
  <si>
    <t>45,42</t>
  </si>
  <si>
    <t>2,51</t>
  </si>
  <si>
    <t>57,37</t>
  </si>
  <si>
    <t>20,61</t>
  </si>
  <si>
    <t>63,4</t>
  </si>
  <si>
    <t>55,2</t>
  </si>
  <si>
    <t>65,28</t>
  </si>
  <si>
    <t>40,43</t>
  </si>
  <si>
    <t>18,39</t>
  </si>
  <si>
    <t>21,53</t>
  </si>
  <si>
    <t>35,29</t>
  </si>
  <si>
    <t>63,5</t>
  </si>
  <si>
    <t>50,65</t>
  </si>
  <si>
    <t>51,17</t>
  </si>
  <si>
    <t>27,38</t>
  </si>
  <si>
    <t>57,31</t>
  </si>
  <si>
    <t>13,7</t>
  </si>
  <si>
    <t>47,31</t>
  </si>
  <si>
    <t>29,63</t>
  </si>
  <si>
    <t>44,15</t>
  </si>
  <si>
    <t>27,37</t>
  </si>
  <si>
    <t>64,15</t>
  </si>
  <si>
    <t>61,33</t>
  </si>
  <si>
    <t>47,35</t>
  </si>
  <si>
    <t>56,37</t>
  </si>
  <si>
    <t>25,50</t>
  </si>
  <si>
    <t>59,33</t>
  </si>
  <si>
    <t>31,34</t>
  </si>
  <si>
    <t>29,57</t>
  </si>
  <si>
    <t>63,45</t>
  </si>
  <si>
    <t>69,24</t>
  </si>
  <si>
    <t>17,66</t>
  </si>
  <si>
    <t>43,44</t>
  </si>
  <si>
    <t>25,53</t>
  </si>
  <si>
    <t>22,45</t>
  </si>
  <si>
    <t>27,46</t>
  </si>
  <si>
    <t>21,59</t>
  </si>
  <si>
    <t>29,67</t>
  </si>
  <si>
    <t>69,21</t>
  </si>
  <si>
    <t>52,29</t>
  </si>
  <si>
    <t>8,55</t>
  </si>
  <si>
    <t>21,39</t>
  </si>
  <si>
    <t>31,41</t>
  </si>
  <si>
    <t>15,15</t>
  </si>
  <si>
    <t>22,67</t>
  </si>
  <si>
    <t>59,6</t>
  </si>
  <si>
    <t>50,29</t>
  </si>
  <si>
    <t>58,31</t>
  </si>
  <si>
    <t>34,45</t>
  </si>
  <si>
    <t>61,39</t>
  </si>
  <si>
    <t>49,44</t>
  </si>
  <si>
    <t>67,38</t>
  </si>
  <si>
    <t>15,70</t>
  </si>
  <si>
    <t>11,62</t>
  </si>
  <si>
    <t>32,51</t>
  </si>
  <si>
    <t>19,38</t>
  </si>
  <si>
    <t>5,63</t>
  </si>
  <si>
    <t>57,33</t>
  </si>
  <si>
    <t>24,59</t>
  </si>
  <si>
    <t>6,29</t>
  </si>
  <si>
    <t>29,25</t>
  </si>
  <si>
    <t>3,67</t>
  </si>
  <si>
    <t>41,30</t>
  </si>
  <si>
    <t>66,17</t>
  </si>
  <si>
    <t>63,14</t>
  </si>
  <si>
    <t>17,48</t>
  </si>
  <si>
    <t>35,51</t>
  </si>
  <si>
    <t>45,38</t>
  </si>
  <si>
    <t>65,3</t>
  </si>
  <si>
    <t>5,35</t>
  </si>
  <si>
    <t>58,11</t>
  </si>
  <si>
    <t>20,69</t>
  </si>
  <si>
    <t>63,51</t>
  </si>
  <si>
    <t>19,43</t>
  </si>
  <si>
    <t>22,61</t>
  </si>
  <si>
    <t>29,47</t>
  </si>
  <si>
    <t>15,67</t>
  </si>
  <si>
    <t>65,20</t>
  </si>
  <si>
    <t>46,35</t>
  </si>
  <si>
    <t>63,23</t>
  </si>
  <si>
    <t>20,35</t>
  </si>
  <si>
    <t>58,5</t>
  </si>
  <si>
    <t>28,43</t>
  </si>
  <si>
    <t>49,69</t>
  </si>
  <si>
    <t>67,33</t>
  </si>
  <si>
    <t>58,25</t>
  </si>
  <si>
    <t>3,57</t>
  </si>
  <si>
    <t>21,51</t>
  </si>
  <si>
    <t>43,69</t>
  </si>
  <si>
    <t>19,30</t>
  </si>
  <si>
    <t>51,69</t>
  </si>
  <si>
    <t>60,33</t>
  </si>
  <si>
    <t>63,47</t>
  </si>
  <si>
    <t>64,53</t>
  </si>
  <si>
    <t>33,67</t>
  </si>
  <si>
    <t>13,53</t>
  </si>
  <si>
    <t>27,69</t>
  </si>
  <si>
    <t>45,47</t>
  </si>
  <si>
    <t>43,23</t>
  </si>
  <si>
    <t>61,22</t>
  </si>
  <si>
    <t>39,61</t>
  </si>
  <si>
    <t>1,59</t>
  </si>
  <si>
    <t>43,55</t>
  </si>
  <si>
    <t>47,47</t>
  </si>
  <si>
    <t>15,52</t>
  </si>
  <si>
    <t>55,13</t>
  </si>
  <si>
    <t>4,61</t>
  </si>
  <si>
    <t>67,41</t>
  </si>
  <si>
    <t>44,49</t>
  </si>
  <si>
    <t>39,50</t>
  </si>
  <si>
    <t>23,33</t>
  </si>
  <si>
    <t>31,35</t>
  </si>
  <si>
    <t>67,24</t>
  </si>
  <si>
    <t>57,36</t>
  </si>
  <si>
    <t>64,33</t>
  </si>
  <si>
    <t>29,21</t>
  </si>
  <si>
    <t>67,44</t>
  </si>
  <si>
    <t>55,37</t>
  </si>
  <si>
    <t>35,53</t>
  </si>
  <si>
    <t>16,61</t>
  </si>
  <si>
    <t>53,17</t>
  </si>
  <si>
    <t>39,39</t>
  </si>
  <si>
    <t>9,25</t>
  </si>
  <si>
    <t>43,28</t>
  </si>
  <si>
    <t>17,37</t>
  </si>
  <si>
    <t>11,67</t>
  </si>
  <si>
    <t>62,39</t>
  </si>
  <si>
    <t>36,5</t>
  </si>
  <si>
    <t>47,40</t>
  </si>
  <si>
    <t>61,20</t>
  </si>
  <si>
    <t>7,61</t>
  </si>
  <si>
    <t>52,21</t>
  </si>
  <si>
    <t>23,37</t>
  </si>
  <si>
    <t>17,65</t>
  </si>
  <si>
    <t>55,57</t>
  </si>
  <si>
    <t>49,18</t>
  </si>
  <si>
    <t>45,68</t>
  </si>
  <si>
    <t>34,65</t>
  </si>
  <si>
    <t>49,35</t>
  </si>
  <si>
    <t>31,69</t>
  </si>
  <si>
    <t>19,39</t>
  </si>
  <si>
    <t>35,41</t>
  </si>
  <si>
    <t>32,61</t>
  </si>
  <si>
    <t>53,11</t>
  </si>
  <si>
    <t>21,35</t>
  </si>
  <si>
    <t>20,55</t>
  </si>
  <si>
    <t>53,50</t>
  </si>
  <si>
    <t>61,21</t>
  </si>
  <si>
    <t>23,63</t>
  </si>
  <si>
    <t>18,53</t>
  </si>
  <si>
    <t>48,33</t>
  </si>
  <si>
    <t>27,47</t>
  </si>
  <si>
    <t>13,29</t>
  </si>
  <si>
    <t>53,2</t>
  </si>
  <si>
    <t>5,33</t>
  </si>
  <si>
    <t>27,57</t>
  </si>
  <si>
    <t>29,62</t>
  </si>
  <si>
    <t>55,32</t>
  </si>
  <si>
    <t>61,45</t>
  </si>
  <si>
    <t>52,5</t>
  </si>
  <si>
    <t>39,31</t>
  </si>
  <si>
    <t>48,67</t>
  </si>
  <si>
    <t>49,11</t>
  </si>
  <si>
    <t>63,41</t>
  </si>
  <si>
    <t>49,42</t>
  </si>
  <si>
    <t>15,27</t>
  </si>
  <si>
    <t>19,49</t>
  </si>
  <si>
    <t>37,59</t>
  </si>
  <si>
    <t>1,68</t>
  </si>
  <si>
    <t>12,67</t>
  </si>
  <si>
    <t>62,45</t>
  </si>
  <si>
    <t>51,70</t>
  </si>
  <si>
    <t>39,54</t>
  </si>
  <si>
    <t>39,42</t>
  </si>
  <si>
    <t>9,56</t>
  </si>
  <si>
    <t>26,45</t>
  </si>
  <si>
    <t>69,9</t>
  </si>
  <si>
    <t>23,51</t>
  </si>
  <si>
    <t>53,49</t>
  </si>
  <si>
    <t>57,9</t>
  </si>
  <si>
    <t>49,15</t>
  </si>
  <si>
    <t>68,21</t>
  </si>
  <si>
    <t>59,19</t>
  </si>
  <si>
    <t>21,49</t>
  </si>
  <si>
    <t>25,65</t>
  </si>
  <si>
    <t>39,62</t>
  </si>
  <si>
    <t>13,60</t>
  </si>
  <si>
    <t>37,41</t>
  </si>
  <si>
    <t>11,51</t>
  </si>
  <si>
    <t>17,49</t>
  </si>
  <si>
    <t>35,40</t>
  </si>
  <si>
    <t>28,53</t>
  </si>
  <si>
    <t>26,53</t>
  </si>
  <si>
    <t>29,32</t>
  </si>
  <si>
    <t>41,65</t>
  </si>
  <si>
    <t>35,43</t>
  </si>
  <si>
    <t>14,67</t>
  </si>
  <si>
    <t>11,60</t>
  </si>
  <si>
    <t>23,65</t>
  </si>
  <si>
    <t>37,58</t>
  </si>
  <si>
    <t>67,8</t>
  </si>
  <si>
    <t>41,29</t>
  </si>
  <si>
    <t>31,45</t>
  </si>
  <si>
    <t>9,33</t>
  </si>
  <si>
    <t>17,33</t>
  </si>
  <si>
    <t>13,58</t>
  </si>
  <si>
    <t>65,19</t>
  </si>
  <si>
    <t>50,23</t>
  </si>
  <si>
    <t>65,10</t>
  </si>
  <si>
    <t>67,5</t>
  </si>
  <si>
    <t>2,69</t>
  </si>
  <si>
    <t>11,56</t>
  </si>
  <si>
    <t>4,51</t>
  </si>
  <si>
    <t>41,38</t>
  </si>
  <si>
    <t>48,13</t>
  </si>
  <si>
    <t>31,68</t>
  </si>
  <si>
    <t>33,61</t>
  </si>
  <si>
    <t>37,39</t>
  </si>
  <si>
    <t>42,25</t>
  </si>
  <si>
    <t>29,65</t>
  </si>
  <si>
    <t>34,55</t>
  </si>
  <si>
    <t>31,67</t>
  </si>
  <si>
    <t>61,27</t>
  </si>
  <si>
    <t>45,1</t>
  </si>
  <si>
    <t>55,34</t>
  </si>
  <si>
    <t>48,21</t>
  </si>
  <si>
    <t>59,3</t>
  </si>
  <si>
    <t>28,65</t>
  </si>
  <si>
    <t>56,11</t>
  </si>
  <si>
    <t>29,42</t>
  </si>
  <si>
    <t>25,55</t>
  </si>
  <si>
    <t>61,37</t>
  </si>
  <si>
    <t>61,47</t>
  </si>
  <si>
    <t>13,68</t>
  </si>
  <si>
    <t>52,13</t>
  </si>
  <si>
    <t>25,39</t>
  </si>
  <si>
    <t>38,37</t>
  </si>
  <si>
    <t>7,23</t>
  </si>
  <si>
    <t>11,55</t>
  </si>
  <si>
    <t>38,39</t>
  </si>
  <si>
    <t>15,17</t>
  </si>
  <si>
    <t>23,3</t>
  </si>
  <si>
    <t>45,3</t>
  </si>
  <si>
    <t>21,28</t>
  </si>
  <si>
    <t>27,41</t>
  </si>
  <si>
    <t>69,69</t>
  </si>
  <si>
    <t>11,63</t>
  </si>
  <si>
    <t>36,1</t>
  </si>
  <si>
    <t>44,51</t>
  </si>
  <si>
    <t>53,10</t>
  </si>
  <si>
    <t>24,65</t>
  </si>
  <si>
    <t>49,29</t>
  </si>
  <si>
    <t>63,49</t>
  </si>
  <si>
    <t>61,4</t>
  </si>
  <si>
    <t>55,17</t>
  </si>
  <si>
    <t>47,61</t>
  </si>
  <si>
    <t>50,63</t>
  </si>
  <si>
    <t>65,31</t>
  </si>
  <si>
    <t>50,67</t>
  </si>
  <si>
    <t>13,55</t>
  </si>
  <si>
    <t>41,0</t>
  </si>
  <si>
    <t>49,13</t>
  </si>
  <si>
    <t>34,43</t>
  </si>
  <si>
    <t>60,9</t>
  </si>
  <si>
    <t>51,3</t>
  </si>
  <si>
    <t>35,57</t>
  </si>
  <si>
    <t>21,69</t>
  </si>
  <si>
    <t>29,45</t>
  </si>
  <si>
    <t>9,34</t>
  </si>
  <si>
    <t>9,37</t>
  </si>
  <si>
    <t>0,65</t>
  </si>
  <si>
    <t>45,4</t>
  </si>
  <si>
    <t>55,11</t>
  </si>
  <si>
    <t>69,18</t>
  </si>
  <si>
    <t>18,59</t>
  </si>
  <si>
    <t>42,43</t>
  </si>
  <si>
    <t>23,59</t>
  </si>
  <si>
    <t>3,25</t>
  </si>
  <si>
    <t>44,47</t>
  </si>
  <si>
    <t>47,43</t>
  </si>
  <si>
    <t>34,59</t>
  </si>
  <si>
    <t>12,53</t>
  </si>
  <si>
    <t>33,1</t>
  </si>
  <si>
    <t>41,61</t>
  </si>
  <si>
    <t>31,48</t>
  </si>
  <si>
    <t>68,39</t>
  </si>
  <si>
    <t>47,67</t>
  </si>
  <si>
    <t>41,17</t>
  </si>
  <si>
    <t>16,65</t>
  </si>
  <si>
    <t>13,51</t>
  </si>
  <si>
    <t>25,52</t>
  </si>
  <si>
    <t>55,5</t>
  </si>
  <si>
    <t>67,39</t>
  </si>
  <si>
    <t>39,58</t>
  </si>
  <si>
    <t>59,34</t>
  </si>
  <si>
    <t>37,61</t>
  </si>
  <si>
    <t>8,69</t>
  </si>
  <si>
    <t>33,40</t>
  </si>
  <si>
    <t>37,57</t>
  </si>
  <si>
    <t>46,1</t>
  </si>
  <si>
    <t>15,59</t>
  </si>
  <si>
    <t>62,67</t>
  </si>
  <si>
    <t>64,3</t>
  </si>
  <si>
    <t>55,24</t>
  </si>
  <si>
    <t>11,47</t>
  </si>
  <si>
    <t>27,51</t>
  </si>
  <si>
    <t>7,65</t>
  </si>
  <si>
    <t>41,1</t>
  </si>
  <si>
    <t>67,45</t>
  </si>
  <si>
    <t>49,25</t>
  </si>
  <si>
    <t>25,60</t>
  </si>
  <si>
    <t>31,46</t>
  </si>
  <si>
    <t>51,37</t>
  </si>
  <si>
    <t>53,5</t>
  </si>
  <si>
    <t>24,19</t>
  </si>
  <si>
    <t>6,59</t>
  </si>
  <si>
    <t>46,7</t>
  </si>
  <si>
    <t>62,9</t>
  </si>
  <si>
    <t>67,21</t>
  </si>
  <si>
    <t>35,38</t>
  </si>
  <si>
    <t>15,55</t>
  </si>
  <si>
    <t>66,27</t>
  </si>
  <si>
    <t>45,43</t>
  </si>
  <si>
    <t>37,46</t>
  </si>
  <si>
    <t>31,19</t>
  </si>
  <si>
    <t>9,69</t>
  </si>
  <si>
    <t>47,69</t>
  </si>
  <si>
    <t>29,39</t>
  </si>
  <si>
    <t>25,37</t>
  </si>
  <si>
    <t>52,3</t>
  </si>
  <si>
    <t>65,15</t>
  </si>
  <si>
    <t>45,30</t>
  </si>
  <si>
    <t>38,23</t>
  </si>
  <si>
    <t>60,15</t>
  </si>
  <si>
    <t>33,69</t>
  </si>
  <si>
    <t>7,19</t>
  </si>
  <si>
    <t>21,66</t>
  </si>
  <si>
    <t>50,11</t>
  </si>
  <si>
    <t>67,1</t>
  </si>
  <si>
    <t>51,12</t>
  </si>
  <si>
    <t>40,7</t>
  </si>
  <si>
    <t>47,13</t>
  </si>
  <si>
    <t>39,49</t>
  </si>
  <si>
    <t>10,53</t>
  </si>
  <si>
    <t>17,53</t>
  </si>
  <si>
    <t>33,57</t>
  </si>
  <si>
    <t>39,28</t>
  </si>
  <si>
    <t>35,67</t>
  </si>
  <si>
    <t>41,59</t>
  </si>
  <si>
    <t>47,44</t>
  </si>
  <si>
    <t>53,0</t>
  </si>
  <si>
    <t>51,16</t>
  </si>
  <si>
    <t>2,65</t>
  </si>
  <si>
    <t>39,1</t>
  </si>
  <si>
    <t>67,27</t>
  </si>
  <si>
    <t>65,13</t>
  </si>
  <si>
    <t>61,23</t>
  </si>
  <si>
    <t>43,1</t>
  </si>
  <si>
    <t>53,33</t>
  </si>
  <si>
    <t>39,41</t>
  </si>
  <si>
    <t>27,50</t>
  </si>
  <si>
    <t>40,35</t>
  </si>
  <si>
    <t>61,17</t>
  </si>
  <si>
    <t>39,51</t>
  </si>
  <si>
    <t>41,36</t>
  </si>
  <si>
    <t>1,60</t>
  </si>
  <si>
    <t>53,23</t>
  </si>
  <si>
    <t>33,38</t>
  </si>
  <si>
    <t>19,53</t>
  </si>
  <si>
    <t>42,51</t>
  </si>
  <si>
    <t>23,34</t>
  </si>
  <si>
    <t>47,5</t>
  </si>
  <si>
    <t>58,33</t>
  </si>
  <si>
    <t>17,68</t>
  </si>
  <si>
    <t>24,33</t>
  </si>
  <si>
    <t>39,29</t>
  </si>
  <si>
    <t>26,41</t>
  </si>
  <si>
    <t>38,15</t>
  </si>
  <si>
    <t>25,41</t>
  </si>
  <si>
    <t>17,30</t>
  </si>
  <si>
    <t>53,21</t>
  </si>
  <si>
    <t>21,67</t>
  </si>
  <si>
    <t>7,32</t>
  </si>
  <si>
    <t>33,36</t>
  </si>
  <si>
    <t>37,53</t>
  </si>
  <si>
    <t>45,67</t>
  </si>
  <si>
    <t>49,7</t>
  </si>
  <si>
    <t>23,55</t>
  </si>
  <si>
    <t>39,3</t>
  </si>
  <si>
    <t>17,63</t>
  </si>
  <si>
    <t>44,29</t>
  </si>
  <si>
    <t>25,9</t>
  </si>
  <si>
    <t>64,47</t>
  </si>
  <si>
    <t>31,43</t>
  </si>
  <si>
    <t>21,63</t>
  </si>
  <si>
    <t>2,45</t>
  </si>
  <si>
    <t>60,3</t>
  </si>
  <si>
    <t>41,24</t>
  </si>
  <si>
    <t>47,70</t>
  </si>
  <si>
    <t>58,1</t>
  </si>
  <si>
    <t>45,45</t>
  </si>
  <si>
    <t>41,23</t>
  </si>
  <si>
    <t>9,57</t>
  </si>
  <si>
    <t>49,33</t>
  </si>
  <si>
    <t>7,59</t>
  </si>
  <si>
    <t>48,9</t>
  </si>
  <si>
    <t>31,40</t>
  </si>
  <si>
    <t>27,43</t>
  </si>
  <si>
    <t>65,1</t>
  </si>
  <si>
    <t>5,61</t>
  </si>
  <si>
    <t>33,41</t>
  </si>
  <si>
    <t>67,17</t>
  </si>
  <si>
    <t>69,11</t>
  </si>
  <si>
    <t>55,18</t>
  </si>
  <si>
    <t>37,31</t>
  </si>
  <si>
    <t>65,9</t>
  </si>
  <si>
    <t>56,5</t>
  </si>
  <si>
    <t>53,37</t>
  </si>
  <si>
    <t>21,61</t>
  </si>
  <si>
    <t>3,51</t>
  </si>
  <si>
    <t>52,9</t>
  </si>
  <si>
    <t>10,67</t>
  </si>
  <si>
    <t>63,18</t>
  </si>
  <si>
    <t>23,70</t>
  </si>
  <si>
    <t>27,49</t>
  </si>
  <si>
    <t>33,58</t>
  </si>
  <si>
    <t>17,25</t>
  </si>
  <si>
    <t>33,35</t>
  </si>
  <si>
    <t>43,39</t>
  </si>
  <si>
    <t>15,33</t>
  </si>
  <si>
    <t>48,25</t>
  </si>
  <si>
    <t>5,67</t>
  </si>
  <si>
    <t>69,32</t>
  </si>
  <si>
    <t>23,39</t>
  </si>
  <si>
    <t>61,43</t>
  </si>
  <si>
    <t>19,61</t>
  </si>
  <si>
    <t>16,37</t>
  </si>
  <si>
    <t>24,37</t>
  </si>
  <si>
    <t>21,65</t>
  </si>
  <si>
    <t>37,23</t>
  </si>
  <si>
    <t>46,37</t>
  </si>
  <si>
    <t>51,18</t>
  </si>
  <si>
    <t>65,65</t>
  </si>
  <si>
    <t>29,54</t>
  </si>
  <si>
    <t>25,61</t>
  </si>
  <si>
    <t>59,7</t>
  </si>
  <si>
    <t>68,35</t>
  </si>
  <si>
    <t>45,69</t>
  </si>
  <si>
    <t>49,36</t>
  </si>
  <si>
    <t>43,9</t>
  </si>
  <si>
    <t>66,33</t>
  </si>
  <si>
    <t>70,37</t>
  </si>
  <si>
    <t>52,31</t>
  </si>
  <si>
    <t>52,17</t>
  </si>
  <si>
    <t>11,53</t>
  </si>
  <si>
    <t>57,23</t>
  </si>
  <si>
    <t>7,53</t>
  </si>
  <si>
    <t>62,7</t>
  </si>
  <si>
    <t>25,67</t>
  </si>
  <si>
    <t>18,67</t>
  </si>
  <si>
    <t>27,55</t>
  </si>
  <si>
    <t>59,29</t>
  </si>
  <si>
    <t>39,35</t>
  </si>
  <si>
    <t>13,19</t>
  </si>
  <si>
    <t>69,15</t>
  </si>
  <si>
    <t>15,37</t>
  </si>
  <si>
    <t>19,54</t>
  </si>
  <si>
    <t>61,14</t>
  </si>
  <si>
    <t>13,31</t>
  </si>
  <si>
    <t>16,25</t>
  </si>
  <si>
    <t>65,21</t>
  </si>
  <si>
    <t>23,41</t>
  </si>
  <si>
    <t>29,59</t>
  </si>
  <si>
    <t>48,35</t>
  </si>
  <si>
    <t>52,53</t>
  </si>
  <si>
    <t>46,67</t>
  </si>
  <si>
    <t>51,11</t>
  </si>
  <si>
    <t>63,53</t>
  </si>
  <si>
    <t>9,65</t>
  </si>
  <si>
    <t>1,65</t>
  </si>
  <si>
    <t>36,33</t>
  </si>
  <si>
    <t>65,25</t>
  </si>
  <si>
    <t>55,36</t>
  </si>
  <si>
    <t>20,47</t>
  </si>
  <si>
    <t>31,54</t>
  </si>
  <si>
    <t>41,28</t>
  </si>
  <si>
    <t>46,17</t>
  </si>
  <si>
    <t>41,19</t>
  </si>
  <si>
    <t>63,24</t>
  </si>
  <si>
    <t>43,2</t>
  </si>
  <si>
    <t>31,44</t>
  </si>
  <si>
    <t>43,43</t>
  </si>
  <si>
    <t>53,26</t>
  </si>
  <si>
    <t>41,54</t>
  </si>
  <si>
    <t>34,69</t>
  </si>
  <si>
    <t>31,53</t>
  </si>
  <si>
    <t>61,35</t>
  </si>
  <si>
    <t>43,35</t>
  </si>
  <si>
    <t>3,65</t>
  </si>
  <si>
    <t>65,46</t>
  </si>
  <si>
    <t>40,3</t>
  </si>
  <si>
    <t>67,32</t>
  </si>
  <si>
    <t>50,41</t>
  </si>
  <si>
    <t>39,70</t>
  </si>
  <si>
    <t>29,40</t>
  </si>
  <si>
    <t>49,17</t>
  </si>
  <si>
    <t>66,15</t>
  </si>
  <si>
    <t>57,39</t>
  </si>
  <si>
    <t>21,42</t>
  </si>
  <si>
    <t>55,23</t>
  </si>
  <si>
    <t>27,64</t>
  </si>
  <si>
    <t>27,59</t>
  </si>
  <si>
    <t>57,47</t>
  </si>
  <si>
    <t>39,23</t>
  </si>
  <si>
    <t>54,19</t>
  </si>
  <si>
    <t>35,47</t>
  </si>
  <si>
    <t>36,63</t>
  </si>
  <si>
    <t>51,46</t>
  </si>
  <si>
    <t>68,49</t>
  </si>
  <si>
    <t>18,57</t>
  </si>
  <si>
    <t>13,28</t>
  </si>
  <si>
    <t>23,36</t>
  </si>
  <si>
    <t>59,11</t>
  </si>
  <si>
    <t>47,39</t>
  </si>
  <si>
    <t>29,55</t>
  </si>
  <si>
    <t>19,59</t>
  </si>
  <si>
    <t>41,43</t>
  </si>
  <si>
    <t>65,45</t>
  </si>
  <si>
    <t>63,37</t>
  </si>
  <si>
    <t>41,46</t>
  </si>
  <si>
    <t>43,33</t>
  </si>
  <si>
    <t>15,54</t>
  </si>
  <si>
    <t>65,37</t>
  </si>
  <si>
    <t>62,19</t>
  </si>
  <si>
    <t>53,1</t>
  </si>
  <si>
    <t>37,47</t>
  </si>
  <si>
    <t>31,61</t>
  </si>
  <si>
    <t>67,12</t>
  </si>
  <si>
    <t>55,35</t>
  </si>
  <si>
    <t>29,49</t>
  </si>
  <si>
    <t>63,29</t>
  </si>
  <si>
    <t>9,9</t>
  </si>
  <si>
    <t>11,57</t>
  </si>
  <si>
    <t>63,43</t>
  </si>
  <si>
    <t>41,45</t>
  </si>
  <si>
    <t>47,21</t>
  </si>
  <si>
    <t>40,45</t>
  </si>
  <si>
    <t>63,3</t>
  </si>
  <si>
    <t>15,16</t>
  </si>
  <si>
    <t>37,1</t>
  </si>
  <si>
    <t>26,11</t>
  </si>
  <si>
    <t>52,33</t>
  </si>
  <si>
    <t>37,27</t>
  </si>
  <si>
    <t>7,63</t>
  </si>
  <si>
    <t>57,19</t>
  </si>
  <si>
    <t>21,31</t>
  </si>
  <si>
    <t>45,29</t>
  </si>
  <si>
    <t>51,29</t>
  </si>
  <si>
    <t>32,41</t>
  </si>
  <si>
    <t>56,9</t>
  </si>
  <si>
    <t>41,3</t>
  </si>
  <si>
    <t>37,2</t>
  </si>
  <si>
    <t>33,49</t>
  </si>
  <si>
    <t>41,47</t>
  </si>
  <si>
    <t>64,35</t>
  </si>
  <si>
    <t>63,21</t>
  </si>
  <si>
    <t>14,63</t>
  </si>
  <si>
    <t>50,7</t>
  </si>
  <si>
    <t>63,17</t>
  </si>
  <si>
    <t>23,49</t>
  </si>
  <si>
    <t>21,41</t>
  </si>
  <si>
    <t>59,30</t>
  </si>
  <si>
    <t>39,37</t>
  </si>
  <si>
    <t>13,33</t>
  </si>
  <si>
    <t>49,4</t>
  </si>
  <si>
    <t>63,11</t>
  </si>
  <si>
    <t>34,57</t>
  </si>
  <si>
    <t>41,16</t>
  </si>
  <si>
    <t>21,50</t>
  </si>
  <si>
    <t>31,47</t>
  </si>
  <si>
    <t>49,19</t>
  </si>
  <si>
    <t>59,17</t>
  </si>
  <si>
    <t>69,6</t>
  </si>
  <si>
    <t>21,43</t>
  </si>
  <si>
    <t>43,26</t>
  </si>
  <si>
    <t>63,27</t>
  </si>
  <si>
    <t>63,15</t>
  </si>
  <si>
    <t>14,59</t>
  </si>
  <si>
    <t>67,43</t>
  </si>
  <si>
    <t>15,53</t>
  </si>
  <si>
    <t>33,37</t>
  </si>
  <si>
    <t>1,63</t>
  </si>
  <si>
    <t>43,21</t>
  </si>
  <si>
    <t>47,1</t>
  </si>
  <si>
    <t>51,31</t>
  </si>
  <si>
    <t>39,65</t>
  </si>
  <si>
    <t>69,29</t>
  </si>
  <si>
    <t>24,11</t>
  </si>
  <si>
    <t>50,49</t>
  </si>
  <si>
    <t>35,50</t>
  </si>
  <si>
    <t>61,15</t>
  </si>
  <si>
    <t>15,31</t>
  </si>
  <si>
    <t>27,45</t>
  </si>
  <si>
    <t>1,51</t>
  </si>
  <si>
    <t>43,53</t>
  </si>
  <si>
    <t>29,56</t>
  </si>
  <si>
    <t>65,39</t>
  </si>
  <si>
    <t>3,55</t>
  </si>
  <si>
    <t>14,11</t>
  </si>
  <si>
    <t>31,63</t>
  </si>
  <si>
    <t>46,29</t>
  </si>
  <si>
    <t>66,5</t>
  </si>
  <si>
    <t>47,45</t>
  </si>
  <si>
    <t>56,7</t>
  </si>
  <si>
    <t>69,47</t>
  </si>
  <si>
    <t>48,39</t>
  </si>
  <si>
    <t>31,57</t>
  </si>
  <si>
    <t>34,35</t>
  </si>
  <si>
    <t>8,63</t>
  </si>
  <si>
    <t>63,35</t>
  </si>
  <si>
    <t>6,57</t>
  </si>
  <si>
    <t>57,5</t>
  </si>
  <si>
    <t>56,17</t>
  </si>
  <si>
    <t>48,23</t>
  </si>
  <si>
    <t>61,1</t>
  </si>
  <si>
    <t>10,61</t>
  </si>
  <si>
    <t>51,1</t>
  </si>
  <si>
    <t>59,25</t>
  </si>
  <si>
    <t>27,29</t>
  </si>
  <si>
    <t>65,40</t>
  </si>
  <si>
    <t>46,47</t>
  </si>
  <si>
    <t>35,59</t>
  </si>
  <si>
    <t>48,19</t>
  </si>
  <si>
    <t>37,45</t>
  </si>
  <si>
    <t>43,47</t>
  </si>
  <si>
    <t>62,37</t>
  </si>
  <si>
    <t>21,57</t>
  </si>
  <si>
    <t>62,33</t>
  </si>
  <si>
    <t>32,57</t>
  </si>
  <si>
    <t>45,24</t>
  </si>
  <si>
    <t>35,17</t>
  </si>
  <si>
    <t>19,34</t>
  </si>
  <si>
    <t>58,19</t>
  </si>
  <si>
    <t>65,7</t>
  </si>
  <si>
    <t>57,21</t>
  </si>
  <si>
    <t>47,3</t>
  </si>
  <si>
    <t>51,13</t>
  </si>
  <si>
    <t>39,57</t>
  </si>
  <si>
    <t>13,23</t>
  </si>
  <si>
    <t>24,57</t>
  </si>
  <si>
    <t>49,68</t>
  </si>
  <si>
    <t>49,49</t>
  </si>
  <si>
    <t>65,57</t>
  </si>
  <si>
    <t>34,53</t>
  </si>
  <si>
    <t>49,5</t>
  </si>
  <si>
    <t>23,11</t>
  </si>
  <si>
    <t>25,47</t>
  </si>
  <si>
    <t>60,45</t>
  </si>
  <si>
    <t>48,47</t>
  </si>
  <si>
    <t>54,39</t>
  </si>
  <si>
    <t>35,37</t>
  </si>
  <si>
    <t>67,15</t>
  </si>
  <si>
    <t>53,19</t>
  </si>
  <si>
    <t>41,34</t>
  </si>
  <si>
    <t>15,66</t>
  </si>
  <si>
    <t>59,5</t>
  </si>
  <si>
    <t>47,27</t>
  </si>
  <si>
    <t>19,57</t>
  </si>
  <si>
    <t>17,52</t>
  </si>
  <si>
    <t>67,30</t>
  </si>
  <si>
    <t>51,19</t>
  </si>
  <si>
    <t>67,25</t>
  </si>
  <si>
    <t>37,68</t>
  </si>
  <si>
    <t>33,62</t>
  </si>
  <si>
    <t>25,48</t>
  </si>
  <si>
    <t>44,9</t>
  </si>
  <si>
    <t>55,7</t>
  </si>
  <si>
    <t>8,65</t>
  </si>
  <si>
    <t>58,17</t>
  </si>
  <si>
    <t>7,66</t>
  </si>
  <si>
    <t>27,31</t>
  </si>
  <si>
    <t>33,51</t>
  </si>
  <si>
    <t>23,53</t>
  </si>
  <si>
    <t>65,48</t>
  </si>
  <si>
    <t>59,21</t>
  </si>
  <si>
    <t>50,33</t>
  </si>
  <si>
    <t>19,63</t>
  </si>
  <si>
    <t>33,45</t>
  </si>
  <si>
    <t>61,11</t>
  </si>
  <si>
    <t>55,39</t>
  </si>
  <si>
    <t>11,59</t>
  </si>
  <si>
    <t>38,45</t>
  </si>
  <si>
    <t>47,65</t>
  </si>
  <si>
    <t>63,7</t>
  </si>
  <si>
    <t>55,29</t>
  </si>
  <si>
    <t>17,59</t>
  </si>
  <si>
    <t>45,13</t>
  </si>
  <si>
    <t>47,32</t>
  </si>
  <si>
    <t>31,52</t>
  </si>
  <si>
    <t>65,5</t>
  </si>
  <si>
    <t>61,12</t>
  </si>
  <si>
    <t>68,45</t>
  </si>
  <si>
    <t>45,17</t>
  </si>
  <si>
    <t>68,23</t>
  </si>
  <si>
    <t>20,59</t>
  </si>
  <si>
    <t>11,58</t>
  </si>
  <si>
    <t>27,34</t>
  </si>
  <si>
    <t>1,58</t>
  </si>
  <si>
    <t>33,70</t>
  </si>
  <si>
    <t>53,47</t>
  </si>
  <si>
    <t>53,36</t>
  </si>
  <si>
    <t>51,41</t>
  </si>
  <si>
    <t>47,7</t>
  </si>
  <si>
    <t>66,43</t>
  </si>
  <si>
    <t>53,31</t>
  </si>
  <si>
    <t>9,58</t>
  </si>
  <si>
    <t>15,62</t>
  </si>
  <si>
    <t>66,35</t>
  </si>
  <si>
    <t>69,28</t>
  </si>
  <si>
    <t>70,1</t>
  </si>
  <si>
    <t>61,9</t>
  </si>
  <si>
    <t>19,27</t>
  </si>
  <si>
    <t>25,69</t>
  </si>
  <si>
    <t>13,63</t>
  </si>
  <si>
    <t>44,5</t>
  </si>
  <si>
    <t>7,62</t>
  </si>
  <si>
    <t>59,31</t>
  </si>
  <si>
    <t>37,54</t>
  </si>
  <si>
    <t>55,16</t>
  </si>
  <si>
    <t>37,33</t>
  </si>
  <si>
    <t>2,61</t>
  </si>
  <si>
    <t>5,31</t>
  </si>
  <si>
    <t>69,25</t>
  </si>
  <si>
    <t>29,46</t>
  </si>
  <si>
    <t>64,9</t>
  </si>
  <si>
    <t>65,42</t>
  </si>
  <si>
    <t>59,8</t>
  </si>
  <si>
    <t>43,52</t>
  </si>
  <si>
    <t>63,40</t>
  </si>
  <si>
    <t>49,16</t>
  </si>
  <si>
    <t>47,23</t>
  </si>
  <si>
    <t>45,33</t>
  </si>
  <si>
    <t>37,25</t>
  </si>
  <si>
    <t>47,17</t>
  </si>
  <si>
    <t>16,13</t>
  </si>
  <si>
    <t>61,2</t>
  </si>
  <si>
    <t>1,57</t>
  </si>
  <si>
    <t>43,32</t>
  </si>
  <si>
    <t>35,63</t>
  </si>
  <si>
    <t>19,41</t>
  </si>
  <si>
    <t>25,68</t>
  </si>
  <si>
    <t>20,67</t>
  </si>
  <si>
    <t>15,9</t>
  </si>
  <si>
    <t>37,55</t>
  </si>
  <si>
    <t>63,44</t>
  </si>
  <si>
    <t>31,59</t>
  </si>
  <si>
    <t>36,67</t>
  </si>
  <si>
    <t>2,63</t>
  </si>
  <si>
    <t>35,35</t>
  </si>
  <si>
    <t>45,27</t>
  </si>
  <si>
    <t>49,27</t>
  </si>
  <si>
    <t>49,14</t>
  </si>
  <si>
    <t>41,25</t>
  </si>
  <si>
    <t>38,41</t>
  </si>
  <si>
    <t>39,32</t>
  </si>
  <si>
    <t>39,47</t>
  </si>
  <si>
    <t>0,47</t>
  </si>
  <si>
    <t>18,49</t>
  </si>
  <si>
    <t>41,51</t>
  </si>
  <si>
    <t>19,67</t>
  </si>
  <si>
    <t>63,9</t>
  </si>
  <si>
    <t>23,13</t>
  </si>
  <si>
    <t>33,63</t>
  </si>
  <si>
    <t>24,45</t>
  </si>
  <si>
    <t>11,33</t>
  </si>
  <si>
    <t>17,11</t>
  </si>
  <si>
    <t>15,11</t>
  </si>
  <si>
    <t>53,9</t>
  </si>
  <si>
    <t>63,50</t>
  </si>
  <si>
    <t>39,43</t>
  </si>
  <si>
    <t>58,3</t>
  </si>
  <si>
    <t>62,1</t>
  </si>
  <si>
    <t>34,67</t>
  </si>
  <si>
    <t>2,49</t>
  </si>
  <si>
    <t>51,15</t>
  </si>
  <si>
    <t>11,27</t>
  </si>
  <si>
    <t>19,47</t>
  </si>
  <si>
    <t>65,24</t>
  </si>
  <si>
    <t>65,53</t>
  </si>
  <si>
    <t>68,3</t>
  </si>
  <si>
    <t>47,15</t>
  </si>
  <si>
    <t>39,21</t>
  </si>
  <si>
    <t>3,49</t>
  </si>
  <si>
    <t>15,45</t>
  </si>
  <si>
    <t>15,56</t>
  </si>
  <si>
    <t>17,9</t>
  </si>
  <si>
    <t>1,61</t>
  </si>
  <si>
    <t>25,42</t>
  </si>
  <si>
    <t>31,49</t>
  </si>
  <si>
    <t>37,52</t>
  </si>
  <si>
    <t>65,18</t>
  </si>
  <si>
    <t>39,52</t>
  </si>
  <si>
    <t>57,25</t>
  </si>
  <si>
    <t>63,6</t>
  </si>
  <si>
    <t>51,5</t>
  </si>
  <si>
    <t>1,56</t>
  </si>
  <si>
    <t>22,57</t>
  </si>
  <si>
    <t>25,51</t>
  </si>
  <si>
    <t>49,1</t>
  </si>
  <si>
    <t>29,37</t>
  </si>
  <si>
    <t>67,31</t>
  </si>
  <si>
    <t>29,53</t>
  </si>
  <si>
    <t>17,61</t>
  </si>
  <si>
    <t>20,53</t>
  </si>
  <si>
    <t>69,27</t>
  </si>
  <si>
    <t>54,15</t>
  </si>
  <si>
    <t>63,26</t>
  </si>
  <si>
    <t>55,55</t>
  </si>
  <si>
    <t>41,69</t>
  </si>
  <si>
    <t>45,22</t>
  </si>
  <si>
    <t>70,7</t>
  </si>
  <si>
    <t>53,35</t>
  </si>
  <si>
    <t>67,42</t>
  </si>
  <si>
    <t>20,63</t>
  </si>
  <si>
    <t>69,37</t>
  </si>
  <si>
    <t>5,68</t>
  </si>
  <si>
    <t>31,56</t>
  </si>
  <si>
    <t>11,52</t>
  </si>
  <si>
    <t>37,43</t>
  </si>
  <si>
    <t>53,27</t>
  </si>
  <si>
    <t>32,49</t>
  </si>
  <si>
    <t>37,44</t>
  </si>
  <si>
    <t>27,68</t>
  </si>
  <si>
    <t>69,44</t>
  </si>
  <si>
    <t>37,37</t>
  </si>
  <si>
    <t>43,29</t>
  </si>
  <si>
    <t>9,31</t>
  </si>
  <si>
    <t>23,45</t>
  </si>
  <si>
    <t>19,28</t>
  </si>
  <si>
    <t>27,65</t>
  </si>
  <si>
    <t>68,13</t>
  </si>
  <si>
    <t>61,29</t>
  </si>
  <si>
    <t>40,27</t>
  </si>
  <si>
    <t>16,57</t>
  </si>
  <si>
    <t>25,33</t>
  </si>
  <si>
    <t>50,37</t>
  </si>
  <si>
    <t>32,67</t>
  </si>
  <si>
    <t>67,6</t>
  </si>
  <si>
    <t>44,37</t>
  </si>
  <si>
    <t>67,49</t>
  </si>
  <si>
    <t>65,8</t>
  </si>
  <si>
    <t>45,39</t>
  </si>
  <si>
    <t>50,27</t>
  </si>
  <si>
    <t>13,37</t>
  </si>
  <si>
    <t>67,11</t>
  </si>
  <si>
    <t>56,25</t>
  </si>
  <si>
    <t>13,54</t>
  </si>
  <si>
    <t>65,2</t>
  </si>
  <si>
    <t>44,23</t>
  </si>
  <si>
    <t>47,25</t>
  </si>
  <si>
    <t>12,65</t>
  </si>
  <si>
    <t>12,9</t>
  </si>
  <si>
    <t>40,39</t>
  </si>
  <si>
    <t>3,59</t>
  </si>
  <si>
    <t>41,33</t>
  </si>
  <si>
    <t>23,43</t>
  </si>
  <si>
    <t>45,32</t>
  </si>
  <si>
    <t>33,54</t>
  </si>
  <si>
    <t>61,55</t>
  </si>
  <si>
    <t>45,10</t>
  </si>
  <si>
    <t>24,51</t>
  </si>
  <si>
    <t>37,49</t>
  </si>
  <si>
    <t>9,27</t>
  </si>
  <si>
    <t>18,33</t>
  </si>
  <si>
    <t>45,37</t>
  </si>
  <si>
    <t>67,48</t>
  </si>
  <si>
    <t>45,15</t>
  </si>
  <si>
    <t>53,57</t>
  </si>
  <si>
    <t>27,40</t>
  </si>
  <si>
    <t>53,34</t>
  </si>
  <si>
    <t>21,52</t>
  </si>
  <si>
    <t>61,16</t>
  </si>
  <si>
    <t>13,26</t>
  </si>
  <si>
    <t>15,63</t>
  </si>
  <si>
    <t>52,43</t>
  </si>
  <si>
    <t>49,31</t>
  </si>
  <si>
    <t>18,61</t>
  </si>
  <si>
    <t>9,61</t>
  </si>
  <si>
    <t>7,57</t>
  </si>
  <si>
    <t>69,19</t>
  </si>
  <si>
    <t>65,51</t>
  </si>
  <si>
    <t>65,35</t>
  </si>
  <si>
    <t>30,49</t>
  </si>
  <si>
    <t>45,23</t>
  </si>
  <si>
    <t>66,21</t>
  </si>
  <si>
    <t>53,22</t>
  </si>
  <si>
    <t>55,28</t>
  </si>
  <si>
    <t>39,45</t>
  </si>
  <si>
    <t>28,49</t>
  </si>
  <si>
    <t>38,65</t>
  </si>
  <si>
    <t>26,55</t>
  </si>
  <si>
    <t>35,49</t>
  </si>
  <si>
    <t>65,47</t>
  </si>
  <si>
    <t>22,53</t>
  </si>
  <si>
    <t>52,7</t>
  </si>
  <si>
    <t>57,27</t>
  </si>
  <si>
    <t>19,37</t>
  </si>
  <si>
    <t>45,5</t>
  </si>
  <si>
    <t>37,10</t>
  </si>
  <si>
    <t>27,35</t>
  </si>
  <si>
    <t>53,15</t>
  </si>
  <si>
    <t>47,30</t>
  </si>
  <si>
    <t>63,1</t>
  </si>
  <si>
    <t>3,66</t>
  </si>
  <si>
    <t>43,40</t>
  </si>
  <si>
    <t>70,41</t>
  </si>
  <si>
    <t>58,23</t>
  </si>
  <si>
    <t>59,23</t>
  </si>
  <si>
    <t>67,28</t>
  </si>
  <si>
    <t>27,61</t>
  </si>
  <si>
    <t>33,44</t>
  </si>
  <si>
    <t>33,55</t>
  </si>
  <si>
    <t>49,23</t>
  </si>
  <si>
    <t>54,11</t>
  </si>
  <si>
    <t>42,13</t>
  </si>
  <si>
    <t>18,15</t>
  </si>
  <si>
    <t>15,23</t>
  </si>
  <si>
    <t>65,27</t>
  </si>
  <si>
    <t>45,35</t>
  </si>
  <si>
    <t>12,63</t>
  </si>
  <si>
    <t>13,65</t>
  </si>
  <si>
    <t>41,11</t>
  </si>
  <si>
    <t>29,70</t>
  </si>
  <si>
    <t>63,31</t>
  </si>
  <si>
    <t>51,27</t>
  </si>
  <si>
    <t>15,39</t>
  </si>
  <si>
    <t>47,41</t>
  </si>
  <si>
    <t>67,3</t>
  </si>
  <si>
    <t>8,61</t>
  </si>
  <si>
    <t>37,50</t>
  </si>
  <si>
    <t>29,52</t>
  </si>
  <si>
    <t>50,9</t>
  </si>
  <si>
    <t>67,23</t>
  </si>
  <si>
    <t>0,63</t>
  </si>
  <si>
    <t>27,58</t>
  </si>
  <si>
    <t>25,35</t>
  </si>
  <si>
    <t>45,21</t>
  </si>
  <si>
    <t>57,16</t>
  </si>
  <si>
    <t>39,69</t>
  </si>
  <si>
    <t>10,47</t>
  </si>
  <si>
    <t>60,37</t>
  </si>
  <si>
    <t>51,14</t>
  </si>
  <si>
    <t>53,13</t>
  </si>
  <si>
    <t>53,7</t>
  </si>
  <si>
    <t>48,29</t>
  </si>
  <si>
    <t>34,61</t>
  </si>
  <si>
    <t>31,60</t>
  </si>
  <si>
    <t>27,63</t>
  </si>
  <si>
    <t>60,25</t>
  </si>
  <si>
    <t>21,47</t>
  </si>
  <si>
    <t>23,69</t>
  </si>
  <si>
    <t>10,69</t>
  </si>
  <si>
    <t>45,41</t>
  </si>
  <si>
    <t>63,13</t>
  </si>
  <si>
    <t>69,26</t>
  </si>
  <si>
    <t>41,12</t>
  </si>
  <si>
    <t>46,27</t>
  </si>
  <si>
    <t>65,0</t>
  </si>
  <si>
    <t>65,33</t>
  </si>
  <si>
    <t>70,21</t>
  </si>
  <si>
    <t>51,21</t>
  </si>
  <si>
    <t>17,44</t>
  </si>
  <si>
    <t>55,30</t>
  </si>
  <si>
    <t>60,31</t>
  </si>
  <si>
    <t>57,3</t>
  </si>
  <si>
    <t>35,55</t>
  </si>
  <si>
    <t>19,70</t>
  </si>
  <si>
    <t>32,65</t>
  </si>
  <si>
    <t>69,3</t>
  </si>
  <si>
    <t>61,31</t>
  </si>
  <si>
    <t>20,37</t>
  </si>
  <si>
    <t>36,41</t>
  </si>
  <si>
    <t>8,59</t>
  </si>
  <si>
    <t>6,69</t>
  </si>
  <si>
    <t>29,58</t>
  </si>
  <si>
    <t>16,49</t>
  </si>
  <si>
    <t>55,15</t>
  </si>
  <si>
    <t>59,27</t>
  </si>
  <si>
    <t>65,38</t>
  </si>
  <si>
    <t>15,13</t>
  </si>
  <si>
    <t>23,62</t>
  </si>
  <si>
    <t>65,43</t>
  </si>
  <si>
    <t>11,49</t>
  </si>
  <si>
    <t>51,23</t>
  </si>
  <si>
    <t>21,45</t>
  </si>
  <si>
    <t>37,36</t>
  </si>
  <si>
    <t>3,69</t>
  </si>
  <si>
    <t>26,65</t>
  </si>
  <si>
    <t>53,53</t>
  </si>
  <si>
    <t>17,24</t>
  </si>
  <si>
    <t>17,10</t>
  </si>
  <si>
    <t>49,43</t>
  </si>
  <si>
    <t>59,20</t>
  </si>
  <si>
    <t>37,51</t>
  </si>
  <si>
    <t>46,15</t>
  </si>
  <si>
    <t>61,7</t>
  </si>
  <si>
    <t>7,25</t>
  </si>
  <si>
    <t>46,19</t>
  </si>
  <si>
    <t>49,61</t>
  </si>
  <si>
    <t>27,53</t>
  </si>
  <si>
    <t>20,43</t>
  </si>
  <si>
    <t>21,55</t>
  </si>
  <si>
    <t>25,43</t>
  </si>
  <si>
    <t>25,11</t>
  </si>
  <si>
    <t>6,63</t>
  </si>
  <si>
    <t>15,65</t>
  </si>
  <si>
    <t>55,31</t>
  </si>
  <si>
    <t>38,33</t>
  </si>
  <si>
    <t>15,46</t>
  </si>
  <si>
    <t>16,27</t>
  </si>
  <si>
    <t>23,35</t>
  </si>
  <si>
    <t>1,50</t>
  </si>
  <si>
    <t>63,33</t>
  </si>
  <si>
    <t>25,49</t>
  </si>
  <si>
    <t>54,7</t>
  </si>
  <si>
    <t>67,10</t>
  </si>
  <si>
    <t>61,19</t>
  </si>
  <si>
    <t>19,35</t>
  </si>
  <si>
    <t>23,47</t>
  </si>
  <si>
    <t>61,30</t>
  </si>
  <si>
    <t>50,3</t>
  </si>
  <si>
    <t>15,57</t>
  </si>
  <si>
    <t>37,35</t>
  </si>
  <si>
    <t>55,4</t>
  </si>
  <si>
    <t>39,33</t>
  </si>
  <si>
    <t>5,69</t>
  </si>
  <si>
    <t>23,67</t>
  </si>
  <si>
    <t>23,48</t>
  </si>
  <si>
    <t>49,6</t>
  </si>
  <si>
    <t>31,66</t>
  </si>
  <si>
    <t>68,19</t>
  </si>
  <si>
    <t>47,12</t>
  </si>
  <si>
    <t>13,61</t>
  </si>
  <si>
    <t>13,69</t>
  </si>
  <si>
    <t>53,25</t>
  </si>
  <si>
    <t>15,51</t>
  </si>
  <si>
    <t>29,34</t>
  </si>
  <si>
    <t>39,55</t>
  </si>
  <si>
    <t>10,65</t>
  </si>
  <si>
    <t>37,69</t>
  </si>
  <si>
    <t>43,15</t>
  </si>
  <si>
    <t>17,39</t>
  </si>
  <si>
    <t>17,29</t>
  </si>
  <si>
    <t>23,61</t>
  </si>
  <si>
    <t>9,49</t>
  </si>
  <si>
    <t>3,61</t>
  </si>
  <si>
    <t>29,41</t>
  </si>
  <si>
    <t>36,37</t>
  </si>
  <si>
    <t>41,9</t>
  </si>
  <si>
    <t>41,41</t>
  </si>
  <si>
    <t>13,59</t>
  </si>
  <si>
    <t>47,37</t>
  </si>
  <si>
    <t>63,30</t>
  </si>
  <si>
    <t>39,20</t>
  </si>
  <si>
    <t>60,19</t>
  </si>
  <si>
    <t>69,43</t>
  </si>
  <si>
    <t>25,57</t>
  </si>
  <si>
    <t>28,61</t>
  </si>
  <si>
    <t>59,28</t>
  </si>
  <si>
    <t>19,50</t>
  </si>
  <si>
    <t>65,26</t>
  </si>
  <si>
    <t>47,11</t>
  </si>
  <si>
    <t>1,43</t>
  </si>
  <si>
    <t>35,21</t>
  </si>
  <si>
    <t>7,5</t>
  </si>
  <si>
    <t>44,41</t>
  </si>
  <si>
    <t>13,27</t>
  </si>
  <si>
    <t>37,65</t>
  </si>
  <si>
    <t>29,43</t>
  </si>
  <si>
    <t>59,15</t>
  </si>
  <si>
    <t>57,29</t>
  </si>
  <si>
    <t>41,49</t>
  </si>
  <si>
    <t>35,69</t>
  </si>
  <si>
    <t>22,39</t>
  </si>
  <si>
    <t>24,43</t>
  </si>
  <si>
    <t>2,55</t>
  </si>
  <si>
    <t>61,10</t>
  </si>
  <si>
    <t>43,17</t>
  </si>
  <si>
    <t>12,25</t>
  </si>
  <si>
    <t>41,31</t>
  </si>
  <si>
    <t>55,25</t>
  </si>
  <si>
    <t>14,31</t>
  </si>
  <si>
    <t>41,50</t>
  </si>
  <si>
    <t>25,62</t>
  </si>
  <si>
    <t>33,65</t>
  </si>
  <si>
    <t>5,60</t>
  </si>
  <si>
    <t>69,35</t>
  </si>
  <si>
    <t>11,11</t>
  </si>
  <si>
    <t>9,63</t>
  </si>
  <si>
    <t>69,23</t>
  </si>
  <si>
    <t>48,5</t>
  </si>
  <si>
    <t>42,49</t>
  </si>
  <si>
    <t>23,54</t>
  </si>
  <si>
    <t>17,64</t>
  </si>
  <si>
    <t>37,29</t>
  </si>
  <si>
    <t>33,46</t>
  </si>
  <si>
    <t>27,67</t>
  </si>
  <si>
    <t>17,57</t>
  </si>
  <si>
    <t>19,29</t>
  </si>
  <si>
    <t>61,6</t>
  </si>
  <si>
    <t>56,1</t>
  </si>
  <si>
    <t>43,18</t>
  </si>
  <si>
    <t>51,24</t>
  </si>
  <si>
    <t>49,2</t>
  </si>
  <si>
    <t>61,49</t>
  </si>
  <si>
    <t>64,31</t>
  </si>
  <si>
    <t>13,64</t>
  </si>
  <si>
    <t>63,12</t>
  </si>
  <si>
    <t>69,34</t>
  </si>
  <si>
    <t>1,53</t>
  </si>
  <si>
    <t>17,31</t>
  </si>
  <si>
    <t>30,35</t>
  </si>
  <si>
    <t>15,69</t>
  </si>
  <si>
    <t>33,47</t>
  </si>
  <si>
    <t>13,49</t>
  </si>
  <si>
    <t>23,38</t>
  </si>
  <si>
    <t>59,1</t>
  </si>
  <si>
    <t>64,29</t>
  </si>
  <si>
    <t>9,28</t>
  </si>
  <si>
    <t>17,15</t>
  </si>
  <si>
    <t>44,13</t>
  </si>
  <si>
    <t>33,59</t>
  </si>
  <si>
    <t>57,7</t>
  </si>
  <si>
    <t>67,37</t>
  </si>
  <si>
    <t>41,35</t>
  </si>
  <si>
    <t>43,70</t>
  </si>
  <si>
    <t>7,3</t>
  </si>
  <si>
    <t>57,14</t>
  </si>
  <si>
    <t>22,59</t>
  </si>
  <si>
    <t>57,1</t>
  </si>
  <si>
    <t>67,19</t>
  </si>
  <si>
    <t>25,66</t>
  </si>
  <si>
    <t>5,59</t>
  </si>
  <si>
    <t>29,35</t>
  </si>
  <si>
    <t>45,25</t>
  </si>
  <si>
    <t>61,3</t>
  </si>
  <si>
    <t>25,40</t>
  </si>
  <si>
    <t>53,28</t>
  </si>
  <si>
    <t>21,40</t>
  </si>
  <si>
    <t>35,52</t>
  </si>
  <si>
    <t>7,69</t>
  </si>
  <si>
    <t>1,52</t>
  </si>
  <si>
    <t>19,65</t>
  </si>
  <si>
    <t>67,14</t>
  </si>
  <si>
    <t>67,7</t>
  </si>
  <si>
    <t>58,13</t>
  </si>
  <si>
    <t>69,39</t>
  </si>
  <si>
    <t>45,66</t>
  </si>
  <si>
    <t>13,57</t>
  </si>
  <si>
    <t>11,17</t>
  </si>
  <si>
    <t>49,26</t>
  </si>
  <si>
    <t>25,63</t>
  </si>
  <si>
    <t>42,39</t>
  </si>
  <si>
    <t>69,13</t>
  </si>
  <si>
    <t>67,36</t>
  </si>
  <si>
    <t>46,13</t>
  </si>
  <si>
    <t>51,7</t>
  </si>
  <si>
    <t>1,55</t>
  </si>
  <si>
    <t>31,55</t>
  </si>
  <si>
    <t>53,3</t>
  </si>
  <si>
    <t>19,46</t>
  </si>
  <si>
    <t>16,55</t>
  </si>
  <si>
    <t>42,47</t>
  </si>
  <si>
    <t>62,27</t>
  </si>
  <si>
    <t>41,39</t>
  </si>
  <si>
    <t>17,7</t>
  </si>
  <si>
    <t>51,50</t>
  </si>
  <si>
    <t>49,41</t>
  </si>
  <si>
    <t>17,43</t>
  </si>
  <si>
    <t>1,69</t>
  </si>
  <si>
    <t>21,37</t>
  </si>
  <si>
    <t>29,69</t>
  </si>
  <si>
    <t>67,46</t>
  </si>
  <si>
    <t>9,35</t>
  </si>
  <si>
    <t>54,21</t>
  </si>
  <si>
    <t>46,39</t>
  </si>
  <si>
    <t>67,13</t>
  </si>
  <si>
    <t>43,25</t>
  </si>
  <si>
    <t>45,20</t>
  </si>
  <si>
    <t>21,36</t>
  </si>
  <si>
    <t>43,4</t>
  </si>
  <si>
    <t>23,64</t>
  </si>
  <si>
    <t>61,48</t>
  </si>
  <si>
    <t>38,29</t>
  </si>
  <si>
    <t>57,15</t>
  </si>
  <si>
    <t>65,29</t>
  </si>
  <si>
    <t>28,45</t>
  </si>
  <si>
    <t>11,29</t>
  </si>
  <si>
    <t>69,33</t>
  </si>
  <si>
    <t>43,27</t>
  </si>
  <si>
    <t>52,35</t>
  </si>
  <si>
    <t>69,41</t>
  </si>
  <si>
    <t>33,53</t>
  </si>
  <si>
    <t>19,69</t>
  </si>
  <si>
    <t>3,63</t>
  </si>
  <si>
    <t>40,41</t>
  </si>
  <si>
    <t>16,59</t>
  </si>
  <si>
    <t>11,65</t>
  </si>
  <si>
    <t>15,1</t>
  </si>
  <si>
    <t>59,12</t>
  </si>
  <si>
    <t>57,11</t>
  </si>
  <si>
    <t>35,42</t>
  </si>
  <si>
    <t>59,13</t>
  </si>
  <si>
    <t>49,65</t>
  </si>
  <si>
    <t>51,33</t>
  </si>
  <si>
    <t>30,59</t>
  </si>
  <si>
    <t>48,45</t>
  </si>
  <si>
    <t>58,35</t>
  </si>
  <si>
    <t>37,18</t>
  </si>
  <si>
    <t>67,35</t>
  </si>
  <si>
    <t>55,43</t>
  </si>
  <si>
    <t>65,17</t>
  </si>
  <si>
    <t>53,29</t>
  </si>
  <si>
    <t>67,9</t>
  </si>
  <si>
    <t>59,38</t>
  </si>
  <si>
    <t>17,35</t>
  </si>
  <si>
    <t>55,1</t>
  </si>
  <si>
    <t>23,68</t>
  </si>
  <si>
    <t>9,67</t>
  </si>
  <si>
    <t>63,39</t>
  </si>
  <si>
    <t>39,30</t>
  </si>
  <si>
    <t>7,68</t>
  </si>
  <si>
    <t>53,24</t>
  </si>
  <si>
    <t>17,69</t>
  </si>
  <si>
    <t>54,41</t>
  </si>
  <si>
    <t>43,41</t>
  </si>
  <si>
    <t>64,51</t>
  </si>
  <si>
    <t>48,27</t>
  </si>
  <si>
    <t>35,39</t>
  </si>
  <si>
    <t>39,59</t>
  </si>
  <si>
    <t>65,41</t>
  </si>
  <si>
    <t>31,42</t>
  </si>
  <si>
    <t>55,3</t>
  </si>
  <si>
    <t>31,65</t>
  </si>
  <si>
    <t>55,33</t>
  </si>
  <si>
    <t>36,27</t>
  </si>
  <si>
    <t>53,8</t>
  </si>
  <si>
    <t>54,47</t>
  </si>
  <si>
    <t>47,22</t>
  </si>
  <si>
    <t>26,61</t>
  </si>
  <si>
    <t>67,40</t>
  </si>
  <si>
    <t>37,48</t>
  </si>
  <si>
    <t>51,20</t>
  </si>
  <si>
    <t>25,45</t>
  </si>
  <si>
    <t>54,13</t>
  </si>
  <si>
    <t>35,64</t>
  </si>
  <si>
    <t>0,43</t>
  </si>
  <si>
    <t>47,64</t>
  </si>
  <si>
    <t>11,61</t>
  </si>
  <si>
    <t>28,67</t>
  </si>
  <si>
    <t>14,37</t>
  </si>
  <si>
    <t>17,41</t>
  </si>
  <si>
    <t>49,51</t>
  </si>
  <si>
    <t>51,35</t>
  </si>
  <si>
    <t>5,65</t>
  </si>
  <si>
    <t>17,67</t>
  </si>
  <si>
    <t>43,49</t>
  </si>
  <si>
    <t>59,35</t>
  </si>
  <si>
    <t>24,9</t>
  </si>
  <si>
    <t>12,37</t>
  </si>
  <si>
    <t>63,19</t>
  </si>
  <si>
    <t>50,21</t>
  </si>
  <si>
    <t>70,11</t>
  </si>
  <si>
    <t>46,45</t>
  </si>
  <si>
    <t>7,35</t>
  </si>
  <si>
    <t>42,1</t>
  </si>
  <si>
    <t>1,47</t>
  </si>
  <si>
    <t>17,51</t>
  </si>
  <si>
    <t>63,16</t>
  </si>
  <si>
    <t>13,67</t>
  </si>
  <si>
    <t>65,11</t>
  </si>
  <si>
    <t>33,33</t>
  </si>
  <si>
    <t>41,20</t>
  </si>
  <si>
    <t>9,59</t>
  </si>
  <si>
    <t>65,22</t>
  </si>
  <si>
    <t>69,5</t>
  </si>
  <si>
    <t>67,29</t>
  </si>
  <si>
    <t>33,31</t>
  </si>
  <si>
    <t>17,47</t>
  </si>
  <si>
    <t>63,22</t>
  </si>
  <si>
    <t>21,33</t>
  </si>
  <si>
    <t>50,31</t>
  </si>
  <si>
    <t>68,17</t>
  </si>
  <si>
    <t>56,21</t>
  </si>
  <si>
    <t>69,7</t>
  </si>
  <si>
    <t>60,23</t>
  </si>
  <si>
    <t>62,43</t>
  </si>
  <si>
    <t>33,43</t>
  </si>
  <si>
    <t>69,17</t>
  </si>
  <si>
    <t>1,67</t>
  </si>
  <si>
    <t>33,39</t>
  </si>
  <si>
    <t>15,61</t>
  </si>
  <si>
    <t>47,29</t>
  </si>
  <si>
    <t>11,10</t>
  </si>
  <si>
    <t>36,31</t>
  </si>
  <si>
    <t>22,49</t>
  </si>
  <si>
    <t>63,25</t>
  </si>
  <si>
    <t>65,12</t>
  </si>
  <si>
    <t>47,33</t>
  </si>
  <si>
    <t>65,23</t>
  </si>
  <si>
    <t>33,17</t>
  </si>
  <si>
    <t>43,31</t>
  </si>
  <si>
    <t>1,49</t>
  </si>
  <si>
    <t>36,59</t>
  </si>
  <si>
    <t>42,31</t>
  </si>
  <si>
    <t>28,57</t>
  </si>
  <si>
    <t>31,37</t>
  </si>
  <si>
    <t>17,55</t>
  </si>
  <si>
    <t>44,45</t>
  </si>
  <si>
    <t>62,25</t>
  </si>
  <si>
    <t>45,51</t>
  </si>
  <si>
    <t>55,21</t>
  </si>
  <si>
    <t>29,51</t>
  </si>
  <si>
    <t>19,64</t>
  </si>
  <si>
    <t>55,27</t>
  </si>
  <si>
    <t>61,41</t>
  </si>
  <si>
    <t>4,65</t>
  </si>
  <si>
    <t>55,26</t>
  </si>
  <si>
    <t>41,37</t>
  </si>
  <si>
    <t>31,38</t>
  </si>
  <si>
    <t>46,25</t>
  </si>
  <si>
    <t>20,57</t>
  </si>
  <si>
    <t>32,33</t>
  </si>
  <si>
    <t>51,63</t>
  </si>
  <si>
    <t>45,19</t>
  </si>
  <si>
    <t>52,39</t>
  </si>
  <si>
    <t>7,27</t>
  </si>
  <si>
    <t>49,9</t>
  </si>
  <si>
    <t>57,22</t>
  </si>
  <si>
    <t>24,55</t>
  </si>
  <si>
    <t>43,37</t>
  </si>
  <si>
    <t>21,44</t>
  </si>
  <si>
    <t>54,5</t>
  </si>
  <si>
    <t>69,31</t>
  </si>
  <si>
    <t>27,48</t>
  </si>
  <si>
    <t>61,5</t>
  </si>
  <si>
    <t>7,67</t>
  </si>
  <si>
    <t>40,47</t>
  </si>
  <si>
    <t>7,55</t>
  </si>
  <si>
    <t>30,67</t>
  </si>
  <si>
    <t>17,36</t>
  </si>
  <si>
    <t>27,36</t>
  </si>
  <si>
    <t>16,45</t>
  </si>
  <si>
    <t>21,32</t>
  </si>
  <si>
    <t>37,56</t>
  </si>
  <si>
    <t>37,3</t>
  </si>
  <si>
    <t>43,3</t>
  </si>
  <si>
    <t>17,23</t>
  </si>
  <si>
    <t>5,56</t>
  </si>
  <si>
    <t>55,42</t>
  </si>
  <si>
    <t>59,9</t>
  </si>
  <si>
    <t>49,37</t>
  </si>
  <si>
    <t>61,13</t>
  </si>
  <si>
    <t>53,18</t>
  </si>
  <si>
    <t>64,12</t>
  </si>
  <si>
    <t>14,68</t>
  </si>
  <si>
    <t>45,14</t>
  </si>
  <si>
    <t>66,22</t>
  </si>
  <si>
    <t>46,6</t>
  </si>
  <si>
    <t>20,32</t>
  </si>
  <si>
    <t>32,14</t>
  </si>
  <si>
    <t>34,28</t>
  </si>
  <si>
    <t>8,44</t>
  </si>
  <si>
    <t>16,0</t>
  </si>
  <si>
    <t>8,58</t>
  </si>
  <si>
    <t>20,12</t>
  </si>
  <si>
    <t>27,42</t>
  </si>
  <si>
    <t>26,51</t>
  </si>
  <si>
    <t>58,7</t>
  </si>
  <si>
    <t>18,68</t>
  </si>
  <si>
    <t>44,6</t>
  </si>
  <si>
    <t>50,17</t>
  </si>
  <si>
    <t>60,64</t>
  </si>
  <si>
    <t>50,2</t>
  </si>
  <si>
    <t>15,30</t>
  </si>
  <si>
    <t>36,58</t>
  </si>
  <si>
    <t>14,52</t>
  </si>
  <si>
    <t>32,5</t>
  </si>
  <si>
    <t>54,4</t>
  </si>
  <si>
    <t>52,8</t>
  </si>
  <si>
    <t>17,62</t>
  </si>
  <si>
    <t>34,11</t>
  </si>
  <si>
    <t>26,27</t>
  </si>
  <si>
    <t>10,63</t>
  </si>
  <si>
    <t>9,32</t>
  </si>
  <si>
    <t>2,57</t>
  </si>
  <si>
    <t>60,47</t>
  </si>
  <si>
    <t>22,29</t>
  </si>
  <si>
    <t>40,17</t>
  </si>
  <si>
    <t>24,66</t>
  </si>
  <si>
    <t>34,64</t>
  </si>
  <si>
    <t>6,68</t>
  </si>
  <si>
    <t>36,40</t>
  </si>
  <si>
    <t>14,27</t>
  </si>
  <si>
    <t>17,56</t>
  </si>
  <si>
    <t>26,50</t>
  </si>
  <si>
    <t>24,20</t>
  </si>
  <si>
    <t>10,26</t>
  </si>
  <si>
    <t>54,1</t>
  </si>
  <si>
    <t>61,40</t>
  </si>
  <si>
    <t>14,42</t>
  </si>
  <si>
    <t>47,66</t>
  </si>
  <si>
    <t>66,11</t>
  </si>
  <si>
    <t>13,52</t>
  </si>
  <si>
    <t>49,56</t>
  </si>
  <si>
    <t>25,18</t>
  </si>
  <si>
    <t>28,29</t>
  </si>
  <si>
    <t>35,44</t>
  </si>
  <si>
    <t>32,1</t>
  </si>
  <si>
    <t>60,30</t>
  </si>
  <si>
    <t>21,2</t>
  </si>
  <si>
    <t>40,4</t>
  </si>
  <si>
    <t>54,12</t>
  </si>
  <si>
    <t>46,60</t>
  </si>
  <si>
    <t>38,6</t>
  </si>
  <si>
    <t>24,6</t>
  </si>
  <si>
    <t>56,0</t>
  </si>
  <si>
    <t>30,52</t>
  </si>
  <si>
    <t>62,4</t>
  </si>
  <si>
    <t>4,31</t>
  </si>
  <si>
    <t>40,12</t>
  </si>
  <si>
    <t>10,3</t>
  </si>
  <si>
    <t>44,0</t>
  </si>
  <si>
    <t>56,38</t>
  </si>
  <si>
    <t>17,46</t>
  </si>
  <si>
    <t>8,53</t>
  </si>
  <si>
    <t>66,49</t>
  </si>
  <si>
    <t>69,22</t>
  </si>
  <si>
    <t>12,16</t>
  </si>
  <si>
    <t>30,47</t>
  </si>
  <si>
    <t>69,0</t>
  </si>
  <si>
    <t>48,64</t>
  </si>
  <si>
    <t>34,16</t>
  </si>
  <si>
    <t>38,25</t>
  </si>
  <si>
    <t>47,0</t>
  </si>
  <si>
    <t>52,65</t>
  </si>
  <si>
    <t>43,10</t>
  </si>
  <si>
    <t>66,23</t>
  </si>
  <si>
    <t>60,32</t>
  </si>
  <si>
    <t>4,46</t>
  </si>
  <si>
    <t>32,26</t>
  </si>
  <si>
    <t>21,56</t>
  </si>
  <si>
    <t>57,8</t>
  </si>
  <si>
    <t>54,8</t>
  </si>
  <si>
    <t>36,66</t>
  </si>
  <si>
    <t>46,22</t>
  </si>
  <si>
    <t>50,57</t>
  </si>
  <si>
    <t>59,42</t>
  </si>
  <si>
    <t>30,37</t>
  </si>
  <si>
    <t>21,64</t>
  </si>
  <si>
    <t>57,10</t>
  </si>
  <si>
    <t>2,4</t>
  </si>
  <si>
    <t>48,8</t>
  </si>
  <si>
    <t>48,18</t>
  </si>
  <si>
    <t>62,26</t>
  </si>
  <si>
    <t>44,67</t>
  </si>
  <si>
    <t>52,64</t>
  </si>
  <si>
    <t>28,20</t>
  </si>
  <si>
    <t>16,43</t>
  </si>
  <si>
    <t>42,40</t>
  </si>
  <si>
    <t>49,22</t>
  </si>
  <si>
    <t>16,29</t>
  </si>
  <si>
    <t>14,4</t>
  </si>
  <si>
    <t>47,68</t>
  </si>
  <si>
    <t>36,44</t>
  </si>
  <si>
    <t>62,32</t>
  </si>
  <si>
    <t>22,7</t>
  </si>
  <si>
    <t>66,31</t>
  </si>
  <si>
    <t>33,8</t>
  </si>
  <si>
    <t>40,60</t>
  </si>
  <si>
    <t>20,52</t>
  </si>
  <si>
    <t>65,34</t>
  </si>
  <si>
    <t>30,0</t>
  </si>
  <si>
    <t>64,0</t>
  </si>
  <si>
    <t>33,50</t>
  </si>
  <si>
    <t>29,2</t>
  </si>
  <si>
    <t>55,40</t>
  </si>
  <si>
    <t>25,70</t>
  </si>
  <si>
    <t>52,18</t>
  </si>
  <si>
    <t>25,22</t>
  </si>
  <si>
    <t>38,42</t>
  </si>
  <si>
    <t>36,53</t>
  </si>
  <si>
    <t>70,27</t>
  </si>
  <si>
    <t>66,13</t>
  </si>
  <si>
    <t>16,34</t>
  </si>
  <si>
    <t>58,8</t>
  </si>
  <si>
    <t>40,56</t>
  </si>
  <si>
    <t>11,28</t>
  </si>
  <si>
    <t>38,16</t>
  </si>
  <si>
    <t>70,45</t>
  </si>
  <si>
    <t>64,32</t>
  </si>
  <si>
    <t>56,27</t>
  </si>
  <si>
    <t>22,30</t>
  </si>
  <si>
    <t>34,32</t>
  </si>
  <si>
    <t>42,56</t>
  </si>
  <si>
    <t>33,6</t>
  </si>
  <si>
    <t>0,70</t>
  </si>
  <si>
    <t>17,8</t>
  </si>
  <si>
    <t>27,44</t>
  </si>
  <si>
    <t>18,58</t>
  </si>
  <si>
    <t>43,16</t>
  </si>
  <si>
    <t>14,38</t>
  </si>
  <si>
    <t>13,8</t>
  </si>
  <si>
    <t>52,32</t>
  </si>
  <si>
    <t>38,57</t>
  </si>
  <si>
    <t>48,52</t>
  </si>
  <si>
    <t>53,4</t>
  </si>
  <si>
    <t>10,2</t>
  </si>
  <si>
    <t>62,21</t>
  </si>
  <si>
    <t>38,36</t>
  </si>
  <si>
    <t>54,68</t>
  </si>
  <si>
    <t>18,47</t>
  </si>
  <si>
    <t>10,50</t>
  </si>
  <si>
    <t>51,2</t>
  </si>
  <si>
    <t>8,57</t>
  </si>
  <si>
    <t>50,13</t>
  </si>
  <si>
    <t>12,21</t>
  </si>
  <si>
    <t>60,35</t>
  </si>
  <si>
    <t>62,29</t>
  </si>
  <si>
    <t>51,36</t>
  </si>
  <si>
    <t>48,56</t>
  </si>
  <si>
    <t>9,36</t>
  </si>
  <si>
    <t>38,59</t>
  </si>
  <si>
    <t>60,7</t>
  </si>
  <si>
    <t>45,70</t>
  </si>
  <si>
    <t>14,65</t>
  </si>
  <si>
    <t>48,26</t>
  </si>
  <si>
    <t>38,56</t>
  </si>
  <si>
    <t>68,11</t>
  </si>
  <si>
    <t>6,28</t>
  </si>
  <si>
    <t>54,25</t>
  </si>
  <si>
    <t>42,10</t>
  </si>
  <si>
    <t>12,52</t>
  </si>
  <si>
    <t>0,21</t>
  </si>
  <si>
    <t>1,48</t>
  </si>
  <si>
    <t>40,0</t>
  </si>
  <si>
    <t>32,46</t>
  </si>
  <si>
    <t>61,46</t>
  </si>
  <si>
    <t>66,25</t>
  </si>
  <si>
    <t>9,68</t>
  </si>
  <si>
    <t>16,33</t>
  </si>
  <si>
    <t>26,18</t>
  </si>
  <si>
    <t>49,38</t>
  </si>
  <si>
    <t>19,0</t>
  </si>
  <si>
    <t>66,39</t>
  </si>
  <si>
    <t>40,20</t>
  </si>
  <si>
    <t>28,30</t>
  </si>
  <si>
    <t>44,27</t>
  </si>
  <si>
    <t>54,22</t>
  </si>
  <si>
    <t>44,2</t>
  </si>
  <si>
    <t>42,24</t>
  </si>
  <si>
    <t>38,63</t>
  </si>
  <si>
    <t>22,37</t>
  </si>
  <si>
    <t>50,46</t>
  </si>
  <si>
    <t>12,34</t>
  </si>
  <si>
    <t>24,40</t>
  </si>
  <si>
    <t>20,70</t>
  </si>
  <si>
    <t>12,20</t>
  </si>
  <si>
    <t>32,22</t>
  </si>
  <si>
    <t>50,8</t>
  </si>
  <si>
    <t>62,20</t>
  </si>
  <si>
    <t>59,54</t>
  </si>
  <si>
    <t>22,68</t>
  </si>
  <si>
    <t>60,65</t>
  </si>
  <si>
    <t>1,64</t>
  </si>
  <si>
    <t>51,42</t>
  </si>
  <si>
    <t>63,46</t>
  </si>
  <si>
    <t>10,28</t>
  </si>
  <si>
    <t>25,44</t>
  </si>
  <si>
    <t>13,66</t>
  </si>
  <si>
    <t>50,12</t>
  </si>
  <si>
    <t>40,14</t>
  </si>
  <si>
    <t>31,10</t>
  </si>
  <si>
    <t>46,18</t>
  </si>
  <si>
    <t>26,32</t>
  </si>
  <si>
    <t>35,16</t>
  </si>
  <si>
    <t>52,42</t>
  </si>
  <si>
    <t>56,33</t>
  </si>
  <si>
    <t>36,26</t>
  </si>
  <si>
    <t>54,64</t>
  </si>
  <si>
    <t>7,4</t>
  </si>
  <si>
    <t>44,17</t>
  </si>
  <si>
    <t>56,35</t>
  </si>
  <si>
    <t>33,16</t>
  </si>
  <si>
    <t>66,28</t>
  </si>
  <si>
    <t>64,17</t>
  </si>
  <si>
    <t>54,62</t>
  </si>
  <si>
    <t>50,70</t>
  </si>
  <si>
    <t>30,38</t>
  </si>
  <si>
    <t>12,11</t>
  </si>
  <si>
    <t>28,27</t>
  </si>
  <si>
    <t>30,23</t>
  </si>
  <si>
    <t>60,29</t>
  </si>
  <si>
    <t>60,8</t>
  </si>
  <si>
    <t>8,66</t>
  </si>
  <si>
    <t>17,16</t>
  </si>
  <si>
    <t>56,13</t>
  </si>
  <si>
    <t>28,52</t>
  </si>
  <si>
    <t>40,34</t>
  </si>
  <si>
    <t>28,10</t>
  </si>
  <si>
    <t>32,62</t>
  </si>
  <si>
    <t>61,34</t>
  </si>
  <si>
    <t>66,4</t>
  </si>
  <si>
    <t>40,26</t>
  </si>
  <si>
    <t>40,61</t>
  </si>
  <si>
    <t>4,47</t>
  </si>
  <si>
    <t>18,10</t>
  </si>
  <si>
    <t>26,48</t>
  </si>
  <si>
    <t>48,66</t>
  </si>
  <si>
    <t>40,10</t>
  </si>
  <si>
    <t>38,3</t>
  </si>
  <si>
    <t>68,41</t>
  </si>
  <si>
    <t>34,47</t>
  </si>
  <si>
    <t>56,24</t>
  </si>
  <si>
    <t>69,50</t>
  </si>
  <si>
    <t>54,57</t>
  </si>
  <si>
    <t>18,48</t>
  </si>
  <si>
    <t>44,4</t>
  </si>
  <si>
    <t>40,30</t>
  </si>
  <si>
    <t>4,34</t>
  </si>
  <si>
    <t>45,28</t>
  </si>
  <si>
    <t>63,54</t>
  </si>
  <si>
    <t>66,47</t>
  </si>
  <si>
    <t>35,58</t>
  </si>
  <si>
    <t>19,62</t>
  </si>
  <si>
    <t>41,18</t>
  </si>
  <si>
    <t>60,63</t>
  </si>
  <si>
    <t>54,28</t>
  </si>
  <si>
    <t>69,48</t>
  </si>
  <si>
    <t>22,50</t>
  </si>
  <si>
    <t>10,46</t>
  </si>
  <si>
    <t>30,10</t>
  </si>
  <si>
    <t>21,38</t>
  </si>
  <si>
    <t>27,10</t>
  </si>
  <si>
    <t>48,44</t>
  </si>
  <si>
    <t>40,24</t>
  </si>
  <si>
    <t>44,69</t>
  </si>
  <si>
    <t>48,34</t>
  </si>
  <si>
    <t>58,18</t>
  </si>
  <si>
    <t>48,12</t>
  </si>
  <si>
    <t>24,44</t>
  </si>
  <si>
    <t>25,58</t>
  </si>
  <si>
    <t>26,14</t>
  </si>
  <si>
    <t>38,19</t>
  </si>
  <si>
    <t>38,40</t>
  </si>
  <si>
    <t>70,22</t>
  </si>
  <si>
    <t>20,23</t>
  </si>
  <si>
    <t>14,16</t>
  </si>
  <si>
    <t>64,26</t>
  </si>
  <si>
    <t>44,40</t>
  </si>
  <si>
    <t>14,28</t>
  </si>
  <si>
    <t>18,23</t>
  </si>
  <si>
    <t>70,5</t>
  </si>
  <si>
    <t>8,45</t>
  </si>
  <si>
    <t>28,17</t>
  </si>
  <si>
    <t>24,30</t>
  </si>
  <si>
    <t>30,3</t>
  </si>
  <si>
    <t>65,52</t>
  </si>
  <si>
    <t>18,32</t>
  </si>
  <si>
    <t>18,28</t>
  </si>
  <si>
    <t>61,42</t>
  </si>
  <si>
    <t>44,7</t>
  </si>
  <si>
    <t>29,8</t>
  </si>
  <si>
    <t>10,66</t>
  </si>
  <si>
    <t>66,26</t>
  </si>
  <si>
    <t>0,41</t>
  </si>
  <si>
    <t>2,42</t>
  </si>
  <si>
    <t>42,18</t>
  </si>
  <si>
    <t>38,53</t>
  </si>
  <si>
    <t>40,1</t>
  </si>
  <si>
    <t>54,6</t>
  </si>
  <si>
    <t>62,5</t>
  </si>
  <si>
    <t>47,38</t>
  </si>
  <si>
    <t>46,42</t>
  </si>
  <si>
    <t>34,0</t>
  </si>
  <si>
    <t>7,14</t>
  </si>
  <si>
    <t>20,51</t>
  </si>
  <si>
    <t>48,62</t>
  </si>
  <si>
    <t>42,9</t>
  </si>
  <si>
    <t>42,33</t>
  </si>
  <si>
    <t>38,13</t>
  </si>
  <si>
    <t>41,42</t>
  </si>
  <si>
    <t>42,0</t>
  </si>
  <si>
    <t>19,48</t>
  </si>
  <si>
    <t>28,55</t>
  </si>
  <si>
    <t>30,55</t>
  </si>
  <si>
    <t>52,37</t>
  </si>
  <si>
    <t>22,36</t>
  </si>
  <si>
    <t>30,58</t>
  </si>
  <si>
    <t>50,1</t>
  </si>
  <si>
    <t>22,46</t>
  </si>
  <si>
    <t>52,22</t>
  </si>
  <si>
    <t>18,35</t>
  </si>
  <si>
    <t>22,51</t>
  </si>
  <si>
    <t>20,50</t>
  </si>
  <si>
    <t>59,36</t>
  </si>
  <si>
    <t>26,31</t>
  </si>
  <si>
    <t>24,53</t>
  </si>
  <si>
    <t>68,29</t>
  </si>
  <si>
    <t>10,15</t>
  </si>
  <si>
    <t>34,56</t>
  </si>
  <si>
    <t>32,50</t>
  </si>
  <si>
    <t>43,24</t>
  </si>
  <si>
    <t>48,10</t>
  </si>
  <si>
    <t>8,17</t>
  </si>
  <si>
    <t>29,30</t>
  </si>
  <si>
    <t>40,38</t>
  </si>
  <si>
    <t>48,1</t>
  </si>
  <si>
    <t>0,24</t>
  </si>
  <si>
    <t>22,41</t>
  </si>
  <si>
    <t>26,34</t>
  </si>
  <si>
    <t>36,19</t>
  </si>
  <si>
    <t>54,23</t>
  </si>
  <si>
    <t>60,10</t>
  </si>
  <si>
    <t>28,4</t>
  </si>
  <si>
    <t>36,57</t>
  </si>
  <si>
    <t>64,20</t>
  </si>
  <si>
    <t>46,58</t>
  </si>
  <si>
    <t>19,36</t>
  </si>
  <si>
    <t>8,36</t>
  </si>
  <si>
    <t>16,2</t>
  </si>
  <si>
    <t>2,48</t>
  </si>
  <si>
    <t>10,14</t>
  </si>
  <si>
    <t>20,7</t>
  </si>
  <si>
    <t>22,34</t>
  </si>
  <si>
    <t>38,44</t>
  </si>
  <si>
    <t>70,20</t>
  </si>
  <si>
    <t>4,58</t>
  </si>
  <si>
    <t>20,8</t>
  </si>
  <si>
    <t>44,64</t>
  </si>
  <si>
    <t>5,66</t>
  </si>
  <si>
    <t>53,20</t>
  </si>
  <si>
    <t>4,0</t>
  </si>
  <si>
    <t>46,46</t>
  </si>
  <si>
    <t>45,18</t>
  </si>
  <si>
    <t>62,24</t>
  </si>
  <si>
    <t>8,34</t>
  </si>
  <si>
    <t>46,62</t>
  </si>
  <si>
    <t>16,4</t>
  </si>
  <si>
    <t>18,2</t>
  </si>
  <si>
    <t>43,6</t>
  </si>
  <si>
    <t>24,12</t>
  </si>
  <si>
    <t>65,44</t>
  </si>
  <si>
    <t>60,56</t>
  </si>
  <si>
    <t>40,33</t>
  </si>
  <si>
    <t>64,38</t>
  </si>
  <si>
    <t>64,24</t>
  </si>
  <si>
    <t>68,5</t>
  </si>
  <si>
    <t>4,27</t>
  </si>
  <si>
    <t>66,10</t>
  </si>
  <si>
    <t>21,34</t>
  </si>
  <si>
    <t>25,2</t>
  </si>
  <si>
    <t>10,29</t>
  </si>
  <si>
    <t>14,18</t>
  </si>
  <si>
    <t>35,70</t>
  </si>
  <si>
    <t>45,50</t>
  </si>
  <si>
    <t>56,20</t>
  </si>
  <si>
    <t>18,62</t>
  </si>
  <si>
    <t>20,34</t>
  </si>
  <si>
    <t>58,42</t>
  </si>
  <si>
    <t>8,52</t>
  </si>
  <si>
    <t>24,35</t>
  </si>
  <si>
    <t>47,24</t>
  </si>
  <si>
    <t>12,70</t>
  </si>
  <si>
    <t>68,43</t>
  </si>
  <si>
    <t>4,49</t>
  </si>
  <si>
    <t>70,17</t>
  </si>
  <si>
    <t>59,52</t>
  </si>
  <si>
    <t>16,8</t>
  </si>
  <si>
    <t>32,29</t>
  </si>
  <si>
    <t>56,10</t>
  </si>
  <si>
    <t>26,20</t>
  </si>
  <si>
    <t>44,32</t>
  </si>
  <si>
    <t>17,18</t>
  </si>
  <si>
    <t>62,54</t>
  </si>
  <si>
    <t>18,31</t>
  </si>
  <si>
    <t>52,41</t>
  </si>
  <si>
    <t>64,18</t>
  </si>
  <si>
    <t>53,40</t>
  </si>
  <si>
    <t>68,7</t>
  </si>
  <si>
    <t>6,10</t>
  </si>
  <si>
    <t>19,16</t>
  </si>
  <si>
    <t>64,10</t>
  </si>
  <si>
    <t>16,47</t>
  </si>
  <si>
    <t>2,56</t>
  </si>
  <si>
    <t>18,18</t>
  </si>
  <si>
    <t>37,6</t>
  </si>
  <si>
    <t>33,48</t>
  </si>
  <si>
    <t>15,22</t>
  </si>
  <si>
    <t>37,28</t>
  </si>
  <si>
    <t>34,29</t>
  </si>
  <si>
    <t>70,34</t>
  </si>
  <si>
    <t>36,29</t>
  </si>
  <si>
    <t>52,23</t>
  </si>
  <si>
    <t>64,48</t>
  </si>
  <si>
    <t>21,70</t>
  </si>
  <si>
    <t>25,54</t>
  </si>
  <si>
    <t>26,59</t>
  </si>
  <si>
    <t>27,56</t>
  </si>
  <si>
    <t>42,57</t>
  </si>
  <si>
    <t>4,66</t>
  </si>
  <si>
    <t>26,39</t>
  </si>
  <si>
    <t>44,1</t>
  </si>
  <si>
    <t>10,33</t>
  </si>
  <si>
    <t>50,16</t>
  </si>
  <si>
    <t>66,12</t>
  </si>
  <si>
    <t>18,0</t>
  </si>
  <si>
    <t>24,8</t>
  </si>
  <si>
    <t>38,24</t>
  </si>
  <si>
    <t>18,70</t>
  </si>
  <si>
    <t>62,42</t>
  </si>
  <si>
    <t>36,20</t>
  </si>
  <si>
    <t>70,43</t>
  </si>
  <si>
    <t>39,36</t>
  </si>
  <si>
    <t>5,14</t>
  </si>
  <si>
    <t>0,23</t>
  </si>
  <si>
    <t>28,60</t>
  </si>
  <si>
    <t>30,14</t>
  </si>
  <si>
    <t>52,70</t>
  </si>
  <si>
    <t>36,43</t>
  </si>
  <si>
    <t>10,6</t>
  </si>
  <si>
    <t>60,36</t>
  </si>
  <si>
    <t>31,0</t>
  </si>
  <si>
    <t>30,30</t>
  </si>
  <si>
    <t>52,24</t>
  </si>
  <si>
    <t>16,19</t>
  </si>
  <si>
    <t>61,68</t>
  </si>
  <si>
    <t>60,4</t>
  </si>
  <si>
    <t>50,64</t>
  </si>
  <si>
    <t>66,30</t>
  </si>
  <si>
    <t>20,38</t>
  </si>
  <si>
    <t>26,8</t>
  </si>
  <si>
    <t>2,60</t>
  </si>
  <si>
    <t>14,26</t>
  </si>
  <si>
    <t>46,36</t>
  </si>
  <si>
    <t>22,32</t>
  </si>
  <si>
    <t>19,52</t>
  </si>
  <si>
    <t>67,52</t>
  </si>
  <si>
    <t>1,70</t>
  </si>
  <si>
    <t>51,8</t>
  </si>
  <si>
    <t>12,24</t>
  </si>
  <si>
    <t>60,5</t>
  </si>
  <si>
    <t>42,45</t>
  </si>
  <si>
    <t>54,32</t>
  </si>
  <si>
    <t>68,52</t>
  </si>
  <si>
    <t>12,28</t>
  </si>
  <si>
    <t>41,14</t>
  </si>
  <si>
    <t>60,11</t>
  </si>
  <si>
    <t>30,41</t>
  </si>
  <si>
    <t>16,5</t>
  </si>
  <si>
    <t>24,18</t>
  </si>
  <si>
    <t>33,22</t>
  </si>
  <si>
    <t>32,13</t>
  </si>
  <si>
    <t>14,34</t>
  </si>
  <si>
    <t>52,2</t>
  </si>
  <si>
    <t>6,12</t>
  </si>
  <si>
    <t>37,42</t>
  </si>
  <si>
    <t>15,12</t>
  </si>
  <si>
    <t>14,17</t>
  </si>
  <si>
    <t>58,12</t>
  </si>
  <si>
    <t>70,35</t>
  </si>
  <si>
    <t>33,52</t>
  </si>
  <si>
    <t>24,14</t>
  </si>
  <si>
    <t>59,26</t>
  </si>
  <si>
    <t>48,68</t>
  </si>
  <si>
    <t>35,0</t>
  </si>
  <si>
    <t>69,14</t>
  </si>
  <si>
    <t>64,49</t>
  </si>
  <si>
    <t>51,64</t>
  </si>
  <si>
    <t>10,52</t>
  </si>
  <si>
    <t>44,18</t>
  </si>
  <si>
    <t>25,8</t>
  </si>
  <si>
    <t>14,57</t>
  </si>
  <si>
    <t>52,0</t>
  </si>
  <si>
    <t>28,21</t>
  </si>
  <si>
    <t>68,47</t>
  </si>
  <si>
    <t>58,14</t>
  </si>
  <si>
    <t>28,1</t>
  </si>
  <si>
    <t>10,19</t>
  </si>
  <si>
    <t>2,50</t>
  </si>
  <si>
    <t>9,20</t>
  </si>
  <si>
    <t>0,13</t>
  </si>
  <si>
    <t>35,6</t>
  </si>
  <si>
    <t>2,1</t>
  </si>
  <si>
    <t>26,35</t>
  </si>
  <si>
    <t>15,64</t>
  </si>
  <si>
    <t>17,2</t>
  </si>
  <si>
    <t>30,51</t>
  </si>
  <si>
    <t>64,14</t>
  </si>
  <si>
    <t>39,40</t>
  </si>
  <si>
    <t>12,50</t>
  </si>
  <si>
    <t>28,41</t>
  </si>
  <si>
    <t>62,23</t>
  </si>
  <si>
    <t>34,70</t>
  </si>
  <si>
    <t>18,29</t>
  </si>
  <si>
    <t>13,34</t>
  </si>
  <si>
    <t>24,36</t>
  </si>
  <si>
    <t>20,10</t>
  </si>
  <si>
    <t>23,18</t>
  </si>
  <si>
    <t>9,30</t>
  </si>
  <si>
    <t>16,53</t>
  </si>
  <si>
    <t>62,11</t>
  </si>
  <si>
    <t>51,22</t>
  </si>
  <si>
    <t>18,43</t>
  </si>
  <si>
    <t>48,16</t>
  </si>
  <si>
    <t>46,69</t>
  </si>
  <si>
    <t>42,42</t>
  </si>
  <si>
    <t>49,24</t>
  </si>
  <si>
    <t>56,34</t>
  </si>
  <si>
    <t>46,64</t>
  </si>
  <si>
    <t>6,56</t>
  </si>
  <si>
    <t>3,70</t>
  </si>
  <si>
    <t>18,34</t>
  </si>
  <si>
    <t>58,44</t>
  </si>
  <si>
    <t>24,48</t>
  </si>
  <si>
    <t>60,60</t>
  </si>
  <si>
    <t>44,31</t>
  </si>
  <si>
    <t>56,14</t>
  </si>
  <si>
    <t>24,63</t>
  </si>
  <si>
    <t>34,48</t>
  </si>
  <si>
    <t>46,55</t>
  </si>
  <si>
    <t>19,56</t>
  </si>
  <si>
    <t>44,70</t>
  </si>
  <si>
    <t>33,14</t>
  </si>
  <si>
    <t>27,52</t>
  </si>
  <si>
    <t>54,43</t>
  </si>
  <si>
    <t>54,35</t>
  </si>
  <si>
    <t>24,22</t>
  </si>
  <si>
    <t>60,66</t>
  </si>
  <si>
    <t>26,26</t>
  </si>
  <si>
    <t>18,14</t>
  </si>
  <si>
    <t>63,66</t>
  </si>
  <si>
    <t>16,22</t>
  </si>
  <si>
    <t>9,18</t>
  </si>
  <si>
    <t>62,13</t>
  </si>
  <si>
    <t>44,21</t>
  </si>
  <si>
    <t>46,61</t>
  </si>
  <si>
    <t>48,38</t>
  </si>
  <si>
    <t>2,31</t>
  </si>
  <si>
    <t>64,5</t>
  </si>
  <si>
    <t>3,56</t>
  </si>
  <si>
    <t>22,12</t>
  </si>
  <si>
    <t>11,50</t>
  </si>
  <si>
    <t>19,6</t>
  </si>
  <si>
    <t>42,6</t>
  </si>
  <si>
    <t>52,51</t>
  </si>
  <si>
    <t>57,70</t>
  </si>
  <si>
    <t>61,56</t>
  </si>
  <si>
    <t>62,12</t>
  </si>
  <si>
    <t>9,40</t>
  </si>
  <si>
    <t>23,58</t>
  </si>
  <si>
    <t>34,24</t>
  </si>
  <si>
    <t>14,20</t>
  </si>
  <si>
    <t>32,20</t>
  </si>
  <si>
    <t>44,3</t>
  </si>
  <si>
    <t>54,14</t>
  </si>
  <si>
    <t>32,39</t>
  </si>
  <si>
    <t>18,36</t>
  </si>
  <si>
    <t>2,52</t>
  </si>
  <si>
    <t>44,66</t>
  </si>
  <si>
    <t>54,51</t>
  </si>
  <si>
    <t>70,15</t>
  </si>
  <si>
    <t>47,34</t>
  </si>
  <si>
    <t>56,2</t>
  </si>
  <si>
    <t>28,38</t>
  </si>
  <si>
    <t>28,28</t>
  </si>
  <si>
    <t>0,6</t>
  </si>
  <si>
    <t>0,35</t>
  </si>
  <si>
    <t>16,51</t>
  </si>
  <si>
    <t>27,0</t>
  </si>
  <si>
    <t>48,70</t>
  </si>
  <si>
    <t>22,20</t>
  </si>
  <si>
    <t>42,50</t>
  </si>
  <si>
    <t>18,46</t>
  </si>
  <si>
    <t>8,12</t>
  </si>
  <si>
    <t>32,16</t>
  </si>
  <si>
    <t>23,56</t>
  </si>
  <si>
    <t>3,46</t>
  </si>
  <si>
    <t>40,28</t>
  </si>
  <si>
    <t>10,22</t>
  </si>
  <si>
    <t>54,18</t>
  </si>
  <si>
    <t>34,33</t>
  </si>
  <si>
    <t>16,40</t>
  </si>
  <si>
    <t>28,32</t>
  </si>
  <si>
    <t>2,13</t>
  </si>
  <si>
    <t>62,36</t>
  </si>
  <si>
    <t>42,52</t>
  </si>
  <si>
    <t>12,14</t>
  </si>
  <si>
    <t>26,63</t>
  </si>
  <si>
    <t>57,58</t>
  </si>
  <si>
    <t>20,68</t>
  </si>
  <si>
    <t>59,10</t>
  </si>
  <si>
    <t>69,56</t>
  </si>
  <si>
    <t>5,16</t>
  </si>
  <si>
    <t>60,50</t>
  </si>
  <si>
    <t>15,0</t>
  </si>
  <si>
    <t>36,4</t>
  </si>
  <si>
    <t>24,3</t>
  </si>
  <si>
    <t>51,48</t>
  </si>
  <si>
    <t>70,53</t>
  </si>
  <si>
    <t>15,68</t>
  </si>
  <si>
    <t>40,65</t>
  </si>
  <si>
    <t>62,3</t>
  </si>
  <si>
    <t>58,68</t>
  </si>
  <si>
    <t>16,36</t>
  </si>
  <si>
    <t>48,60</t>
  </si>
  <si>
    <t>42,29</t>
  </si>
  <si>
    <t>52,6</t>
  </si>
  <si>
    <t>68,40</t>
  </si>
  <si>
    <t>22,5</t>
  </si>
  <si>
    <t>69,12</t>
  </si>
  <si>
    <t>5,44</t>
  </si>
  <si>
    <t>6,39</t>
  </si>
  <si>
    <t>70,8</t>
  </si>
  <si>
    <t>0,7</t>
  </si>
  <si>
    <t>54,65</t>
  </si>
  <si>
    <t>64,40</t>
  </si>
  <si>
    <t>50,48</t>
  </si>
  <si>
    <t>30,17</t>
  </si>
  <si>
    <t>6,26</t>
  </si>
  <si>
    <t>43,48</t>
  </si>
  <si>
    <t>37,38</t>
  </si>
  <si>
    <t>20,29</t>
  </si>
  <si>
    <t>66,18</t>
  </si>
  <si>
    <t>34,20</t>
  </si>
  <si>
    <t>66,59</t>
  </si>
  <si>
    <t>50,66</t>
  </si>
  <si>
    <t>67,68</t>
  </si>
  <si>
    <t>0,54</t>
  </si>
  <si>
    <t>39,66</t>
  </si>
  <si>
    <t>69,66</t>
  </si>
  <si>
    <t>15,20</t>
  </si>
  <si>
    <t>13,0</t>
  </si>
  <si>
    <t>33,66</t>
  </si>
  <si>
    <t>60,46</t>
  </si>
  <si>
    <t>56,31</t>
  </si>
  <si>
    <t>25,46</t>
  </si>
  <si>
    <t>67,20</t>
  </si>
  <si>
    <t>18,51</t>
  </si>
  <si>
    <t>0,52</t>
  </si>
  <si>
    <t>26,47</t>
  </si>
  <si>
    <t>17,40</t>
  </si>
  <si>
    <t>64,55</t>
  </si>
  <si>
    <t>20,26</t>
  </si>
  <si>
    <t>48,48</t>
  </si>
  <si>
    <t>55,12</t>
  </si>
  <si>
    <t>70,58</t>
  </si>
  <si>
    <t>35,62</t>
  </si>
  <si>
    <t>60,21</t>
  </si>
  <si>
    <t>4,1</t>
  </si>
  <si>
    <t>5,0</t>
  </si>
  <si>
    <t>7,38</t>
  </si>
  <si>
    <t>6,17</t>
  </si>
  <si>
    <t>70,32</t>
  </si>
  <si>
    <t>50,42</t>
  </si>
  <si>
    <t>38,68</t>
  </si>
  <si>
    <t>34,52</t>
  </si>
  <si>
    <t>40,31</t>
  </si>
  <si>
    <t>26,23</t>
  </si>
  <si>
    <t>56,44</t>
  </si>
  <si>
    <t>32,59</t>
  </si>
  <si>
    <t>18,12</t>
  </si>
  <si>
    <t>0,59</t>
  </si>
  <si>
    <t>42,12</t>
  </si>
  <si>
    <t>25,12</t>
  </si>
  <si>
    <t>70,9</t>
  </si>
  <si>
    <t>68,27</t>
  </si>
  <si>
    <t>12,59</t>
  </si>
  <si>
    <t>40,54</t>
  </si>
  <si>
    <t>10,64</t>
  </si>
  <si>
    <t>62,62</t>
  </si>
  <si>
    <t>4,17</t>
  </si>
  <si>
    <t>10,32</t>
  </si>
  <si>
    <t>70,38</t>
  </si>
  <si>
    <t>47,50</t>
  </si>
  <si>
    <t>59,60</t>
  </si>
  <si>
    <t>0,5</t>
  </si>
  <si>
    <t>46,32</t>
  </si>
  <si>
    <t>28,18</t>
  </si>
  <si>
    <t>36,16</t>
  </si>
  <si>
    <t>8,48</t>
  </si>
  <si>
    <t>8,24</t>
  </si>
  <si>
    <t>70,28</t>
  </si>
  <si>
    <t>56,58</t>
  </si>
  <si>
    <t>43,34</t>
  </si>
  <si>
    <t>3,68</t>
  </si>
  <si>
    <t>18,3</t>
  </si>
  <si>
    <t>50,53</t>
  </si>
  <si>
    <t>63,36</t>
  </si>
  <si>
    <t>60,67</t>
  </si>
  <si>
    <t>26,46</t>
  </si>
  <si>
    <t>66,60</t>
  </si>
  <si>
    <t>28,47</t>
  </si>
  <si>
    <t>54,17</t>
  </si>
  <si>
    <t>52,69</t>
  </si>
  <si>
    <t>64,39</t>
  </si>
  <si>
    <t>45,8</t>
  </si>
  <si>
    <t>33,2</t>
  </si>
  <si>
    <t>29,4</t>
  </si>
  <si>
    <t>5,70</t>
  </si>
  <si>
    <t>33,68</t>
  </si>
  <si>
    <t>8,16</t>
  </si>
  <si>
    <t>37,0</t>
  </si>
  <si>
    <t>44,44</t>
  </si>
  <si>
    <t>37,60</t>
  </si>
  <si>
    <t>42,19</t>
  </si>
  <si>
    <t>64,66</t>
  </si>
  <si>
    <t>7,70</t>
  </si>
  <si>
    <t>18,54</t>
  </si>
  <si>
    <t>58,15</t>
  </si>
  <si>
    <t>3,16</t>
  </si>
  <si>
    <t>26,22</t>
  </si>
  <si>
    <t>57,6</t>
  </si>
  <si>
    <t>4,59</t>
  </si>
  <si>
    <t>51,38</t>
  </si>
  <si>
    <t>20,42</t>
  </si>
  <si>
    <t>39,0</t>
  </si>
  <si>
    <t>36,10</t>
  </si>
  <si>
    <t>33,10</t>
  </si>
  <si>
    <t>12,66</t>
  </si>
  <si>
    <t>20,19</t>
  </si>
  <si>
    <t>24,52</t>
  </si>
  <si>
    <t>40,55</t>
  </si>
  <si>
    <t>40,58</t>
  </si>
  <si>
    <t>39,44</t>
  </si>
  <si>
    <t>5,26</t>
  </si>
  <si>
    <t>65,60</t>
  </si>
  <si>
    <t>50,39</t>
  </si>
  <si>
    <t>20,11</t>
  </si>
  <si>
    <t>16,48</t>
  </si>
  <si>
    <t>19,32</t>
  </si>
  <si>
    <t>5,58</t>
  </si>
  <si>
    <t>6,61</t>
  </si>
  <si>
    <t>56,8</t>
  </si>
  <si>
    <t>26,67</t>
  </si>
  <si>
    <t>44,68</t>
  </si>
  <si>
    <t>10,62</t>
  </si>
  <si>
    <t>36,49</t>
  </si>
  <si>
    <t>30,34</t>
  </si>
  <si>
    <t>62,50</t>
  </si>
  <si>
    <t>36,12</t>
  </si>
  <si>
    <t>68,18</t>
  </si>
  <si>
    <t>28,34</t>
  </si>
  <si>
    <t>20,46</t>
  </si>
  <si>
    <t>68,60</t>
  </si>
  <si>
    <t>23,0</t>
  </si>
  <si>
    <t>30,68</t>
  </si>
  <si>
    <t>30,4</t>
  </si>
  <si>
    <t>37,32</t>
  </si>
  <si>
    <t>54,49</t>
  </si>
  <si>
    <t>58,32</t>
  </si>
  <si>
    <t>10,48</t>
  </si>
  <si>
    <t>38,43</t>
  </si>
  <si>
    <t>30,43</t>
  </si>
  <si>
    <t>42,26</t>
  </si>
  <si>
    <t>5,52</t>
  </si>
  <si>
    <t>24,54</t>
  </si>
  <si>
    <t>35,60</t>
  </si>
  <si>
    <t>12,27</t>
  </si>
  <si>
    <t>52,1</t>
  </si>
  <si>
    <t>41,2</t>
  </si>
  <si>
    <t>57,44</t>
  </si>
  <si>
    <t>13,10</t>
  </si>
  <si>
    <t>30,18</t>
  </si>
  <si>
    <t>62,40</t>
  </si>
  <si>
    <t>30,44</t>
  </si>
  <si>
    <t>66,1</t>
  </si>
  <si>
    <t>26,0</t>
  </si>
  <si>
    <t>66,44</t>
  </si>
  <si>
    <t>47,6</t>
  </si>
  <si>
    <t>0,30</t>
  </si>
  <si>
    <t>45,56</t>
  </si>
  <si>
    <t>22,70</t>
  </si>
  <si>
    <t>52,60</t>
  </si>
  <si>
    <t>56,19</t>
  </si>
  <si>
    <t>47,8</t>
  </si>
  <si>
    <t>47,14</t>
  </si>
  <si>
    <t>58,38</t>
  </si>
  <si>
    <t>42,20</t>
  </si>
  <si>
    <t>2,37</t>
  </si>
  <si>
    <t>22,27</t>
  </si>
  <si>
    <t>22,60</t>
  </si>
  <si>
    <t>30,56</t>
  </si>
  <si>
    <t>40,70</t>
  </si>
  <si>
    <t>2,58</t>
  </si>
  <si>
    <t>66,62</t>
  </si>
  <si>
    <t>0,60</t>
  </si>
  <si>
    <t>58,37</t>
  </si>
  <si>
    <t>68,8</t>
  </si>
  <si>
    <t>26,28</t>
  </si>
  <si>
    <t>30,28</t>
  </si>
  <si>
    <t>63,38</t>
  </si>
  <si>
    <t>33,34</t>
  </si>
  <si>
    <t>6,5</t>
  </si>
  <si>
    <t>8,0</t>
  </si>
  <si>
    <t>22,0</t>
  </si>
  <si>
    <t>60,12</t>
  </si>
  <si>
    <t>2,53</t>
  </si>
  <si>
    <t>10,57</t>
  </si>
  <si>
    <t>1,44</t>
  </si>
  <si>
    <t>68,16</t>
  </si>
  <si>
    <t>39,4</t>
  </si>
  <si>
    <t>42,54</t>
  </si>
  <si>
    <t>10,58</t>
  </si>
  <si>
    <t>18,66</t>
  </si>
  <si>
    <t>22,11</t>
  </si>
  <si>
    <t>58,60</t>
  </si>
  <si>
    <t>21,0</t>
  </si>
  <si>
    <t>1,34</t>
  </si>
  <si>
    <t>2,43</t>
  </si>
  <si>
    <t>66,56</t>
  </si>
  <si>
    <t>66,36</t>
  </si>
  <si>
    <t>50,45</t>
  </si>
  <si>
    <t>22,10</t>
  </si>
  <si>
    <t>21,48</t>
  </si>
  <si>
    <t>40,21</t>
  </si>
  <si>
    <t>8,9</t>
  </si>
  <si>
    <t>13,46</t>
  </si>
  <si>
    <t>31,4</t>
  </si>
  <si>
    <t>54,42</t>
  </si>
  <si>
    <t>30,27</t>
  </si>
  <si>
    <t>10,44</t>
  </si>
  <si>
    <t>55,70</t>
  </si>
  <si>
    <t>0,38</t>
  </si>
  <si>
    <t>2,70</t>
  </si>
  <si>
    <t>46,66</t>
  </si>
  <si>
    <t>30,2</t>
  </si>
  <si>
    <t>70,16</t>
  </si>
  <si>
    <t>32,18</t>
  </si>
  <si>
    <t>62,2</t>
  </si>
  <si>
    <t>64,52</t>
  </si>
  <si>
    <t>57,12</t>
  </si>
  <si>
    <t>38,9</t>
  </si>
  <si>
    <t>50,30</t>
  </si>
  <si>
    <t>52,50</t>
  </si>
  <si>
    <t>28,66</t>
  </si>
  <si>
    <t>2,11</t>
  </si>
  <si>
    <t>21,24</t>
  </si>
  <si>
    <t>44,19</t>
  </si>
  <si>
    <t>70,48</t>
  </si>
  <si>
    <t>24,56</t>
  </si>
  <si>
    <t>54,48</t>
  </si>
  <si>
    <t>11,22</t>
  </si>
  <si>
    <t>56,6</t>
  </si>
  <si>
    <t>11,54</t>
  </si>
  <si>
    <t>56,55</t>
  </si>
  <si>
    <t>48,42</t>
  </si>
  <si>
    <t>16,66</t>
  </si>
  <si>
    <t>52,27</t>
  </si>
  <si>
    <t>59,70</t>
  </si>
  <si>
    <t>54,27</t>
  </si>
  <si>
    <t>26,38</t>
  </si>
  <si>
    <t>21,30</t>
  </si>
  <si>
    <t>53,12</t>
  </si>
  <si>
    <t>24,68</t>
  </si>
  <si>
    <t>24,61</t>
  </si>
  <si>
    <t>50,5</t>
  </si>
  <si>
    <t>50,36</t>
  </si>
  <si>
    <t>18,25</t>
  </si>
  <si>
    <t>20,6</t>
  </si>
  <si>
    <t>44,65</t>
  </si>
  <si>
    <t>58,34</t>
  </si>
  <si>
    <t>14,40</t>
  </si>
  <si>
    <t>51,54</t>
  </si>
  <si>
    <t>4,33</t>
  </si>
  <si>
    <t>10,36</t>
  </si>
  <si>
    <t>6,48</t>
  </si>
  <si>
    <t>58,61</t>
  </si>
  <si>
    <t>12,57</t>
  </si>
  <si>
    <t>48,50</t>
  </si>
  <si>
    <t>2,40</t>
  </si>
  <si>
    <t>62,16</t>
  </si>
  <si>
    <t>24,10</t>
  </si>
  <si>
    <t>44,20</t>
  </si>
  <si>
    <t>1,54</t>
  </si>
  <si>
    <t>50,28</t>
  </si>
  <si>
    <t>65,4</t>
  </si>
  <si>
    <t>68,24</t>
  </si>
  <si>
    <t>52,40</t>
  </si>
  <si>
    <t>50,68</t>
  </si>
  <si>
    <t>9,12</t>
  </si>
  <si>
    <t>6,42</t>
  </si>
  <si>
    <t>36,8</t>
  </si>
  <si>
    <t>52,48</t>
  </si>
  <si>
    <t>40,66</t>
  </si>
  <si>
    <t>8,27</t>
  </si>
  <si>
    <t>3,50</t>
  </si>
  <si>
    <t>18,4</t>
  </si>
  <si>
    <t>11,46</t>
  </si>
  <si>
    <t>61,62</t>
  </si>
  <si>
    <t>38,64</t>
  </si>
  <si>
    <t>24,16</t>
  </si>
  <si>
    <t>51,32</t>
  </si>
  <si>
    <t>17,26</t>
  </si>
  <si>
    <t>66,16</t>
  </si>
  <si>
    <t>68,22</t>
  </si>
  <si>
    <t>6,30</t>
  </si>
  <si>
    <t>9,2</t>
  </si>
  <si>
    <t>48,28</t>
  </si>
  <si>
    <t>46,41</t>
  </si>
  <si>
    <t>1,46</t>
  </si>
  <si>
    <t>58,49</t>
  </si>
  <si>
    <t>31,50</t>
  </si>
  <si>
    <t>34,25</t>
  </si>
  <si>
    <t>30,22</t>
  </si>
  <si>
    <t>34,68</t>
  </si>
  <si>
    <t>3,22</t>
  </si>
  <si>
    <t>34,13</t>
  </si>
  <si>
    <t>56,66</t>
  </si>
  <si>
    <t>6,66</t>
  </si>
  <si>
    <t>36,50</t>
  </si>
  <si>
    <t>55,0</t>
  </si>
  <si>
    <t>37,22</t>
  </si>
  <si>
    <t>36,60</t>
  </si>
  <si>
    <t>56,16</t>
  </si>
  <si>
    <t>0,53</t>
  </si>
  <si>
    <t>54,34</t>
  </si>
  <si>
    <t>42,68</t>
  </si>
  <si>
    <t>36,15</t>
  </si>
  <si>
    <t>70,65</t>
  </si>
  <si>
    <t>58,16</t>
  </si>
  <si>
    <t>49,34</t>
  </si>
  <si>
    <t>6,36</t>
  </si>
  <si>
    <t>48,14</t>
  </si>
  <si>
    <t>24,25</t>
  </si>
  <si>
    <t>34,40</t>
  </si>
  <si>
    <t>38,35</t>
  </si>
  <si>
    <t>70,63</t>
  </si>
  <si>
    <t>44,14</t>
  </si>
  <si>
    <t>56,22</t>
  </si>
  <si>
    <t>14,48</t>
  </si>
  <si>
    <t>63,8</t>
  </si>
  <si>
    <t>20,1</t>
  </si>
  <si>
    <t>34,27</t>
  </si>
  <si>
    <t>41,52</t>
  </si>
  <si>
    <t>19,68</t>
  </si>
  <si>
    <t>22,8</t>
  </si>
  <si>
    <t>16,38</t>
  </si>
  <si>
    <t>58,50</t>
  </si>
  <si>
    <t>42,64</t>
  </si>
  <si>
    <t>47,26</t>
  </si>
  <si>
    <t>70,4</t>
  </si>
  <si>
    <t>65,30</t>
  </si>
  <si>
    <t>36,34</t>
  </si>
  <si>
    <t>40,22</t>
  </si>
  <si>
    <t>26,30</t>
  </si>
  <si>
    <t>69,40</t>
  </si>
  <si>
    <t>34,30</t>
  </si>
  <si>
    <t>64,69</t>
  </si>
  <si>
    <t>2,67</t>
  </si>
  <si>
    <t>35,8</t>
  </si>
  <si>
    <t>14,56</t>
  </si>
  <si>
    <t>41,70</t>
  </si>
  <si>
    <t>Sol. Part 1</t>
  </si>
  <si>
    <t>Sol. Part 2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</si>
  <si>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collections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deque</t>
    </r>
  </si>
  <si>
    <r>
      <t>bytes</t>
    </r>
    <r>
      <rPr>
        <sz val="11"/>
        <color rgb="FFD4D4D4"/>
        <rFont val="Consolas"/>
        <family val="3"/>
      </rPr>
      <t xml:space="preserve"> = [*</t>
    </r>
    <r>
      <rPr>
        <sz val="11"/>
        <color rgb="FF4EC9B0"/>
        <rFont val="Consolas"/>
        <family val="3"/>
      </rPr>
      <t>map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eval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"A4:A3453"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])]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</si>
  <si>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bfs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end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</si>
  <si>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deque</t>
    </r>
    <r>
      <rPr>
        <sz val="11"/>
        <color rgb="FFD4D4D4"/>
        <rFont val="Consolas"/>
        <family val="3"/>
      </rPr>
      <t>([(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)])</t>
    </r>
  </si>
  <si>
    <r>
      <t xml:space="preserve">   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</si>
  <si>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while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</si>
  <si>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loc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dist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popleft</t>
    </r>
    <r>
      <rPr>
        <sz val="11"/>
        <color rgb="FFD4D4D4"/>
        <rFont val="Consolas"/>
        <family val="3"/>
      </rPr>
      <t>()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</si>
  <si>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loc</t>
    </r>
    <r>
      <rPr>
        <sz val="11"/>
        <color rgb="FFD4D4D4"/>
        <rFont val="Consolas"/>
        <family val="3"/>
      </rPr>
      <t xml:space="preserve"> == </t>
    </r>
    <r>
      <rPr>
        <sz val="11"/>
        <color rgb="FF9CDCFE"/>
        <rFont val="Consolas"/>
        <family val="3"/>
      </rPr>
      <t>end</t>
    </r>
    <r>
      <rPr>
        <sz val="11"/>
        <color rgb="FFD4D4D4"/>
        <rFont val="Consolas"/>
        <family val="3"/>
      </rPr>
      <t xml:space="preserve">: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dist</t>
    </r>
  </si>
  <si>
    <r>
      <t xml:space="preserve">        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extend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loc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dist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(-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,-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j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j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loc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loc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</si>
  <si>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loc</t>
    </r>
    <r>
      <rPr>
        <sz val="11"/>
        <color rgb="FFD4D4D4"/>
        <rFont val="Consolas"/>
        <family val="3"/>
      </rPr>
      <t>)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</si>
  <si>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pathfinder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bytes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H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W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</si>
  <si>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end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complex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), </t>
    </r>
    <r>
      <rPr>
        <sz val="11"/>
        <color rgb="FF4EC9B0"/>
        <rFont val="Consolas"/>
        <family val="3"/>
      </rPr>
      <t>complex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W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H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</si>
  <si>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 = {</t>
    </r>
    <r>
      <rPr>
        <sz val="11"/>
        <color rgb="FF4EC9B0"/>
        <rFont val="Consolas"/>
        <family val="3"/>
      </rPr>
      <t>complex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H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W</t>
    </r>
    <r>
      <rPr>
        <sz val="11"/>
        <color rgb="FFD4D4D4"/>
        <rFont val="Consolas"/>
        <family val="3"/>
      </rPr>
      <t xml:space="preserve">)} - 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complex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bytes</t>
    </r>
    <r>
      <rPr>
        <sz val="11"/>
        <color rgb="FFD4D4D4"/>
        <rFont val="Consolas"/>
        <family val="3"/>
      </rPr>
      <t>[: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])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</si>
  <si>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bfs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end</t>
    </r>
    <r>
      <rPr>
        <sz val="11"/>
        <color rgb="FFD4D4D4"/>
        <rFont val="Consolas"/>
        <family val="3"/>
      </rPr>
      <t>)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</si>
  <si>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1024</t>
    </r>
    <r>
      <rPr>
        <sz val="11"/>
        <color rgb="FFD4D4D4"/>
        <rFont val="Consolas"/>
        <family val="3"/>
      </rPr>
      <t>,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bytes</t>
    </r>
    <r>
      <rPr>
        <sz val="11"/>
        <color rgb="FFD4D4D4"/>
        <rFont val="Consolas"/>
        <family val="3"/>
      </rPr>
      <t>)):</t>
    </r>
  </si>
  <si>
    <r>
      <t xml:space="preserve">    </t>
    </r>
    <r>
      <rPr>
        <sz val="11"/>
        <color rgb="FF9CDCFE"/>
        <rFont val="Consolas"/>
        <family val="3"/>
      </rPr>
      <t>path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pathfinder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bytes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71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71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</si>
  <si>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path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</si>
  <si>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C586C0"/>
        <rFont val="Consolas"/>
        <family val="3"/>
      </rPr>
      <t>break</t>
    </r>
  </si>
  <si>
    <t>'Data Processed'</t>
  </si>
  <si>
    <r>
      <t>pathfinder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bytes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71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71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1024</t>
    </r>
    <r>
      <rPr>
        <sz val="11"/>
        <color rgb="FFD4D4D4"/>
        <rFont val="Consolas"/>
        <family val="3"/>
      </rPr>
      <t>)</t>
    </r>
  </si>
  <si>
    <r>
      <t>f</t>
    </r>
    <r>
      <rPr>
        <sz val="11"/>
        <color rgb="FFCE9178"/>
        <rFont val="Consolas"/>
        <family val="3"/>
      </rPr>
      <t>'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x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,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y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'</t>
    </r>
  </si>
  <si>
    <r>
      <t xml:space="preserve">       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bytes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]</t>
    </r>
  </si>
  <si>
    <t>Credits: Excel 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</si>
</sst>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\ \f000\ \g000\ \r000\c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3" fillId="3" borderId="0" xfId="0" applyFont="1" applyFill="1" applyAlignment="1">
      <alignment vertical="center"/>
    </xf>
    <xf numFmtId="0" fontId="0" fillId="3" borderId="0" xfId="0" applyFill="1"/>
    <xf numFmtId="0" fontId="5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1" fillId="2" borderId="0" xfId="0" applyFont="1" applyFill="1" applyAlignment="1">
      <alignment horizontal="right"/>
    </xf>
    <xf numFmtId="164" fontId="0" fillId="0" borderId="0" xfId="0" applyNumberFormat="1"/>
    <xf numFmtId="0" fontId="0" fillId="4" borderId="0" xfId="0" applyFill="1"/>
    <xf numFmtId="0" fontId="0" fillId="0" borderId="0" xfId="0" applyNumberFormat="1"/>
  </cellXfs>
  <cellStyles count="1">
    <cellStyle name="Normal" xfId="0" builtinId="0"/>
  </cellStyles>
  <dxfs count="6">
    <dxf>
      <fill>
        <patternFill>
          <bgColor theme="9" tint="0.59996337778862885"/>
        </patternFill>
      </fill>
    </dxf>
    <dxf>
      <fill>
        <patternFill>
          <bgColor rgb="FF002060"/>
        </patternFill>
      </fill>
    </dxf>
    <dxf>
      <fill>
        <patternFill>
          <bgColor theme="9" tint="0.59996337778862885"/>
        </patternFill>
      </fill>
    </dxf>
    <dxf>
      <fill>
        <patternFill>
          <bgColor rgb="FF002060"/>
        </patternFill>
      </fill>
    </dxf>
    <dxf>
      <fill>
        <patternFill>
          <bgColor theme="9" tint="0.59996337778862885"/>
        </patternFill>
      </fill>
    </dxf>
    <dxf>
      <fill>
        <patternFill>
          <bgColor rgb="FF002060"/>
        </patternFill>
      </fill>
    </dxf>
  </dxfs>
  <tableStyles count="1" defaultTableStyle="TableStyleMedium2" defaultPivotStyle="PivotStyleLight16">
    <tableStyle name="Invisible" pivot="0" table="0" count="0" xr9:uid="{2FB3B5C9-3D4D-4BD6-B161-6EAA92F93B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" Target="richData/rdsupportingpropertybag.xml"/><Relationship Id="rId5" Type="http://schemas.openxmlformats.org/officeDocument/2006/relationships/styles" Target="style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292</fb>
    <v>&lt;class 'int'&gt;</v>
    <v>int</v>
    <v>292</v>
    <v>292</v>
    <v>0</v>
  </rv>
  <rv s="1">
    <v>13</v>
    <v>3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i"/>
    <k n="_Provider" t="spb"/>
  </s>
  <s t="_error">
    <k n="errorType" t="i"/>
    <k n="subType" t="i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link" t="s"/>
    <k n="logo" t="s"/>
    <k n="name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1068-63E3-4038-8DD8-2394FA84115A}">
  <sheetPr codeName="Hoja1"/>
  <dimension ref="A3:P3453"/>
  <sheetViews>
    <sheetView workbookViewId="0">
      <selection activeCell="B2" sqref="B2"/>
    </sheetView>
  </sheetViews>
  <sheetFormatPr baseColWidth="10" defaultRowHeight="15" x14ac:dyDescent="0.25"/>
  <cols>
    <col min="1" max="1" width="11.42578125" style="1"/>
    <col min="2" max="2" width="3.5703125" customWidth="1"/>
    <col min="3" max="3" width="22.5703125" customWidth="1"/>
    <col min="4" max="4" width="37.140625" bestFit="1" customWidth="1"/>
    <col min="5" max="5" width="5.140625" customWidth="1"/>
  </cols>
  <sheetData>
    <row r="3" spans="1:16" x14ac:dyDescent="0.25">
      <c r="F3" s="5" t="s">
        <v>3452</v>
      </c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1" t="s">
        <v>0</v>
      </c>
      <c r="C4" s="2" t="str" cm="1">
        <f t="array" ref="C4">_xlfn._xlws.PY(0,0,A4:A3453)</f>
        <v>Data Processed</v>
      </c>
      <c r="F4" s="7" t="s">
        <v>3453</v>
      </c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1" t="s">
        <v>1</v>
      </c>
      <c r="F5" s="8" t="s">
        <v>3454</v>
      </c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1" t="s">
        <v>2</v>
      </c>
      <c r="F6" s="9" t="s">
        <v>3455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1" t="s">
        <v>3</v>
      </c>
      <c r="C7" s="4" t="s">
        <v>3450</v>
      </c>
      <c r="F7" s="9" t="s">
        <v>3456</v>
      </c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1" t="s">
        <v>4</v>
      </c>
      <c r="C8" s="3" cm="1" vm="1">
        <f t="array" ref="C8">_xlfn._xlws.PY(1,1)</f>
        <v>292</v>
      </c>
      <c r="D8" s="11" t="s">
        <v>3471</v>
      </c>
      <c r="F8" s="9" t="s">
        <v>3457</v>
      </c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1" t="s">
        <v>5</v>
      </c>
      <c r="F9" s="9" t="s">
        <v>3458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1" t="s">
        <v>6</v>
      </c>
      <c r="F10" s="9" t="s">
        <v>3459</v>
      </c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1" t="s">
        <v>7</v>
      </c>
      <c r="C11" s="4" t="s">
        <v>3451</v>
      </c>
      <c r="F11" s="9" t="s">
        <v>3460</v>
      </c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1" t="s">
        <v>8</v>
      </c>
      <c r="C12" s="13" t="str" cm="1">
        <f t="array" ref="C12">_xlfn._xlws.PY(2,0)</f>
        <v>58,44</v>
      </c>
      <c r="D12" s="8" t="s">
        <v>3472</v>
      </c>
      <c r="F12" s="9" t="s">
        <v>3461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1" t="s">
        <v>9</v>
      </c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1" t="s">
        <v>10</v>
      </c>
      <c r="F14" s="8" t="s">
        <v>3462</v>
      </c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1" t="s">
        <v>11</v>
      </c>
      <c r="F15" s="9" t="s">
        <v>3463</v>
      </c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1" t="s">
        <v>12</v>
      </c>
      <c r="F16" s="9" t="s">
        <v>3464</v>
      </c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1" t="s">
        <v>13</v>
      </c>
      <c r="F17" s="9" t="s">
        <v>3465</v>
      </c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1" t="s">
        <v>14</v>
      </c>
      <c r="F18" s="10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1" t="s">
        <v>15</v>
      </c>
      <c r="F19" s="5" t="s">
        <v>3466</v>
      </c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1" t="s">
        <v>16</v>
      </c>
      <c r="F20" s="9" t="s">
        <v>3467</v>
      </c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1" t="s">
        <v>17</v>
      </c>
      <c r="F21" s="9" t="s">
        <v>3468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1" t="s">
        <v>18</v>
      </c>
      <c r="F22" s="9" t="s">
        <v>3473</v>
      </c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1" t="s">
        <v>19</v>
      </c>
      <c r="F23" s="9" t="s">
        <v>3469</v>
      </c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1" t="s">
        <v>20</v>
      </c>
      <c r="F24" s="12" t="s">
        <v>3470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1" t="s">
        <v>21</v>
      </c>
    </row>
    <row r="26" spans="1:16" x14ac:dyDescent="0.25">
      <c r="A26" s="1" t="s">
        <v>22</v>
      </c>
    </row>
    <row r="27" spans="1:16" x14ac:dyDescent="0.25">
      <c r="A27" s="1" t="s">
        <v>23</v>
      </c>
    </row>
    <row r="28" spans="1:16" x14ac:dyDescent="0.25">
      <c r="A28" s="1" t="s">
        <v>24</v>
      </c>
    </row>
    <row r="29" spans="1:16" x14ac:dyDescent="0.25">
      <c r="A29" s="1" t="s">
        <v>25</v>
      </c>
    </row>
    <row r="30" spans="1:16" x14ac:dyDescent="0.25">
      <c r="A30" s="1" t="s">
        <v>26</v>
      </c>
    </row>
    <row r="31" spans="1:16" x14ac:dyDescent="0.25">
      <c r="A31" s="1" t="s">
        <v>27</v>
      </c>
    </row>
    <row r="32" spans="1:16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83</v>
      </c>
    </row>
    <row r="88" spans="1:1" x14ac:dyDescent="0.25">
      <c r="A88" s="1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88</v>
      </c>
    </row>
    <row r="93" spans="1:1" x14ac:dyDescent="0.25">
      <c r="A93" s="1" t="s">
        <v>89</v>
      </c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  <row r="120" spans="1:1" x14ac:dyDescent="0.25">
      <c r="A120" s="1" t="s">
        <v>116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  <row r="129" spans="1:1" x14ac:dyDescent="0.25">
      <c r="A129" s="1" t="s">
        <v>125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1" t="s">
        <v>141</v>
      </c>
    </row>
    <row r="146" spans="1:1" x14ac:dyDescent="0.25">
      <c r="A146" s="1" t="s">
        <v>142</v>
      </c>
    </row>
    <row r="147" spans="1:1" x14ac:dyDescent="0.25">
      <c r="A147" s="1" t="s">
        <v>143</v>
      </c>
    </row>
    <row r="148" spans="1:1" x14ac:dyDescent="0.25">
      <c r="A148" s="1" t="s">
        <v>144</v>
      </c>
    </row>
    <row r="149" spans="1:1" x14ac:dyDescent="0.25">
      <c r="A149" s="1" t="s">
        <v>145</v>
      </c>
    </row>
    <row r="150" spans="1:1" x14ac:dyDescent="0.25">
      <c r="A150" s="1" t="s">
        <v>146</v>
      </c>
    </row>
    <row r="151" spans="1:1" x14ac:dyDescent="0.25">
      <c r="A151" s="1" t="s">
        <v>147</v>
      </c>
    </row>
    <row r="152" spans="1:1" x14ac:dyDescent="0.25">
      <c r="A152" s="1" t="s">
        <v>148</v>
      </c>
    </row>
    <row r="153" spans="1:1" x14ac:dyDescent="0.25">
      <c r="A153" s="1" t="s">
        <v>149</v>
      </c>
    </row>
    <row r="154" spans="1:1" x14ac:dyDescent="0.25">
      <c r="A154" s="1" t="s">
        <v>150</v>
      </c>
    </row>
    <row r="155" spans="1:1" x14ac:dyDescent="0.25">
      <c r="A155" s="1" t="s">
        <v>151</v>
      </c>
    </row>
    <row r="156" spans="1:1" x14ac:dyDescent="0.25">
      <c r="A156" s="1" t="s">
        <v>152</v>
      </c>
    </row>
    <row r="157" spans="1:1" x14ac:dyDescent="0.25">
      <c r="A157" s="1" t="s">
        <v>153</v>
      </c>
    </row>
    <row r="158" spans="1:1" x14ac:dyDescent="0.25">
      <c r="A158" s="1" t="s">
        <v>154</v>
      </c>
    </row>
    <row r="159" spans="1:1" x14ac:dyDescent="0.25">
      <c r="A159" s="1" t="s">
        <v>155</v>
      </c>
    </row>
    <row r="160" spans="1:1" x14ac:dyDescent="0.25">
      <c r="A160" s="1" t="s">
        <v>156</v>
      </c>
    </row>
    <row r="161" spans="1:1" x14ac:dyDescent="0.25">
      <c r="A161" s="1" t="s">
        <v>157</v>
      </c>
    </row>
    <row r="162" spans="1:1" x14ac:dyDescent="0.25">
      <c r="A162" s="1" t="s">
        <v>158</v>
      </c>
    </row>
    <row r="163" spans="1:1" x14ac:dyDescent="0.25">
      <c r="A163" s="1" t="s">
        <v>159</v>
      </c>
    </row>
    <row r="164" spans="1:1" x14ac:dyDescent="0.25">
      <c r="A164" s="1" t="s">
        <v>160</v>
      </c>
    </row>
    <row r="165" spans="1:1" x14ac:dyDescent="0.25">
      <c r="A165" s="1" t="s">
        <v>161</v>
      </c>
    </row>
    <row r="166" spans="1:1" x14ac:dyDescent="0.25">
      <c r="A166" s="1" t="s">
        <v>162</v>
      </c>
    </row>
    <row r="167" spans="1:1" x14ac:dyDescent="0.25">
      <c r="A167" s="1" t="s">
        <v>163</v>
      </c>
    </row>
    <row r="168" spans="1:1" x14ac:dyDescent="0.25">
      <c r="A168" s="1" t="s">
        <v>164</v>
      </c>
    </row>
    <row r="169" spans="1:1" x14ac:dyDescent="0.25">
      <c r="A169" s="1" t="s">
        <v>165</v>
      </c>
    </row>
    <row r="170" spans="1:1" x14ac:dyDescent="0.25">
      <c r="A170" s="1" t="s">
        <v>166</v>
      </c>
    </row>
    <row r="171" spans="1:1" x14ac:dyDescent="0.25">
      <c r="A171" s="1" t="s">
        <v>167</v>
      </c>
    </row>
    <row r="172" spans="1:1" x14ac:dyDescent="0.25">
      <c r="A172" s="1" t="s">
        <v>168</v>
      </c>
    </row>
    <row r="173" spans="1:1" x14ac:dyDescent="0.25">
      <c r="A173" s="1" t="s">
        <v>169</v>
      </c>
    </row>
    <row r="174" spans="1:1" x14ac:dyDescent="0.25">
      <c r="A174" s="1" t="s">
        <v>170</v>
      </c>
    </row>
    <row r="175" spans="1:1" x14ac:dyDescent="0.25">
      <c r="A175" s="1" t="s">
        <v>171</v>
      </c>
    </row>
    <row r="176" spans="1:1" x14ac:dyDescent="0.25">
      <c r="A176" s="1" t="s">
        <v>172</v>
      </c>
    </row>
    <row r="177" spans="1:1" x14ac:dyDescent="0.25">
      <c r="A177" s="1" t="s">
        <v>173</v>
      </c>
    </row>
    <row r="178" spans="1:1" x14ac:dyDescent="0.25">
      <c r="A178" s="1" t="s">
        <v>174</v>
      </c>
    </row>
    <row r="179" spans="1:1" x14ac:dyDescent="0.25">
      <c r="A179" s="1" t="s">
        <v>175</v>
      </c>
    </row>
    <row r="180" spans="1:1" x14ac:dyDescent="0.25">
      <c r="A180" s="1" t="s">
        <v>176</v>
      </c>
    </row>
    <row r="181" spans="1:1" x14ac:dyDescent="0.25">
      <c r="A181" s="1" t="s">
        <v>177</v>
      </c>
    </row>
    <row r="182" spans="1:1" x14ac:dyDescent="0.25">
      <c r="A182" s="1" t="s">
        <v>178</v>
      </c>
    </row>
    <row r="183" spans="1:1" x14ac:dyDescent="0.25">
      <c r="A183" s="1" t="s">
        <v>179</v>
      </c>
    </row>
    <row r="184" spans="1:1" x14ac:dyDescent="0.25">
      <c r="A184" s="1" t="s">
        <v>180</v>
      </c>
    </row>
    <row r="185" spans="1:1" x14ac:dyDescent="0.25">
      <c r="A185" s="1" t="s">
        <v>181</v>
      </c>
    </row>
    <row r="186" spans="1:1" x14ac:dyDescent="0.25">
      <c r="A186" s="1" t="s">
        <v>182</v>
      </c>
    </row>
    <row r="187" spans="1:1" x14ac:dyDescent="0.25">
      <c r="A187" s="1" t="s">
        <v>183</v>
      </c>
    </row>
    <row r="188" spans="1:1" x14ac:dyDescent="0.25">
      <c r="A188" s="1" t="s">
        <v>184</v>
      </c>
    </row>
    <row r="189" spans="1:1" x14ac:dyDescent="0.25">
      <c r="A189" s="1" t="s">
        <v>185</v>
      </c>
    </row>
    <row r="190" spans="1:1" x14ac:dyDescent="0.25">
      <c r="A190" s="1" t="s">
        <v>186</v>
      </c>
    </row>
    <row r="191" spans="1:1" x14ac:dyDescent="0.25">
      <c r="A191" s="1" t="s">
        <v>187</v>
      </c>
    </row>
    <row r="192" spans="1:1" x14ac:dyDescent="0.25">
      <c r="A192" s="1" t="s">
        <v>188</v>
      </c>
    </row>
    <row r="193" spans="1:1" x14ac:dyDescent="0.25">
      <c r="A193" s="1" t="s">
        <v>189</v>
      </c>
    </row>
    <row r="194" spans="1:1" x14ac:dyDescent="0.25">
      <c r="A194" s="1" t="s">
        <v>190</v>
      </c>
    </row>
    <row r="195" spans="1:1" x14ac:dyDescent="0.25">
      <c r="A195" s="1" t="s">
        <v>191</v>
      </c>
    </row>
    <row r="196" spans="1:1" x14ac:dyDescent="0.25">
      <c r="A196" s="1" t="s">
        <v>192</v>
      </c>
    </row>
    <row r="197" spans="1:1" x14ac:dyDescent="0.25">
      <c r="A197" s="1" t="s">
        <v>193</v>
      </c>
    </row>
    <row r="198" spans="1:1" x14ac:dyDescent="0.25">
      <c r="A198" s="1" t="s">
        <v>194</v>
      </c>
    </row>
    <row r="199" spans="1:1" x14ac:dyDescent="0.25">
      <c r="A199" s="1" t="s">
        <v>195</v>
      </c>
    </row>
    <row r="200" spans="1:1" x14ac:dyDescent="0.25">
      <c r="A200" s="1" t="s">
        <v>196</v>
      </c>
    </row>
    <row r="201" spans="1:1" x14ac:dyDescent="0.25">
      <c r="A201" s="1" t="s">
        <v>197</v>
      </c>
    </row>
    <row r="202" spans="1:1" x14ac:dyDescent="0.25">
      <c r="A202" s="1" t="s">
        <v>198</v>
      </c>
    </row>
    <row r="203" spans="1:1" x14ac:dyDescent="0.25">
      <c r="A203" s="1" t="s">
        <v>199</v>
      </c>
    </row>
    <row r="204" spans="1:1" x14ac:dyDescent="0.25">
      <c r="A204" s="1" t="s">
        <v>200</v>
      </c>
    </row>
    <row r="205" spans="1:1" x14ac:dyDescent="0.25">
      <c r="A205" s="1" t="s">
        <v>201</v>
      </c>
    </row>
    <row r="206" spans="1:1" x14ac:dyDescent="0.25">
      <c r="A206" s="1" t="s">
        <v>202</v>
      </c>
    </row>
    <row r="207" spans="1:1" x14ac:dyDescent="0.25">
      <c r="A207" s="1" t="s">
        <v>203</v>
      </c>
    </row>
    <row r="208" spans="1:1" x14ac:dyDescent="0.25">
      <c r="A208" s="1" t="s">
        <v>204</v>
      </c>
    </row>
    <row r="209" spans="1:1" x14ac:dyDescent="0.25">
      <c r="A209" s="1" t="s">
        <v>205</v>
      </c>
    </row>
    <row r="210" spans="1:1" x14ac:dyDescent="0.25">
      <c r="A210" s="1" t="s">
        <v>206</v>
      </c>
    </row>
    <row r="211" spans="1:1" x14ac:dyDescent="0.25">
      <c r="A211" s="1" t="s">
        <v>207</v>
      </c>
    </row>
    <row r="212" spans="1:1" x14ac:dyDescent="0.25">
      <c r="A212" s="1" t="s">
        <v>208</v>
      </c>
    </row>
    <row r="213" spans="1:1" x14ac:dyDescent="0.25">
      <c r="A213" s="1" t="s">
        <v>209</v>
      </c>
    </row>
    <row r="214" spans="1:1" x14ac:dyDescent="0.25">
      <c r="A214" s="1" t="s">
        <v>210</v>
      </c>
    </row>
    <row r="215" spans="1:1" x14ac:dyDescent="0.25">
      <c r="A215" s="1" t="s">
        <v>211</v>
      </c>
    </row>
    <row r="216" spans="1:1" x14ac:dyDescent="0.25">
      <c r="A216" s="1" t="s">
        <v>212</v>
      </c>
    </row>
    <row r="217" spans="1:1" x14ac:dyDescent="0.25">
      <c r="A217" s="1" t="s">
        <v>213</v>
      </c>
    </row>
    <row r="218" spans="1:1" x14ac:dyDescent="0.25">
      <c r="A218" s="1" t="s">
        <v>214</v>
      </c>
    </row>
    <row r="219" spans="1:1" x14ac:dyDescent="0.25">
      <c r="A219" s="1" t="s">
        <v>215</v>
      </c>
    </row>
    <row r="220" spans="1:1" x14ac:dyDescent="0.25">
      <c r="A220" s="1" t="s">
        <v>216</v>
      </c>
    </row>
    <row r="221" spans="1:1" x14ac:dyDescent="0.25">
      <c r="A221" s="1" t="s">
        <v>217</v>
      </c>
    </row>
    <row r="222" spans="1:1" x14ac:dyDescent="0.25">
      <c r="A222" s="1" t="s">
        <v>218</v>
      </c>
    </row>
    <row r="223" spans="1:1" x14ac:dyDescent="0.25">
      <c r="A223" s="1" t="s">
        <v>219</v>
      </c>
    </row>
    <row r="224" spans="1:1" x14ac:dyDescent="0.25">
      <c r="A224" s="1" t="s">
        <v>220</v>
      </c>
    </row>
    <row r="225" spans="1:1" x14ac:dyDescent="0.25">
      <c r="A225" s="1" t="s">
        <v>221</v>
      </c>
    </row>
    <row r="226" spans="1:1" x14ac:dyDescent="0.25">
      <c r="A226" s="1" t="s">
        <v>222</v>
      </c>
    </row>
    <row r="227" spans="1:1" x14ac:dyDescent="0.25">
      <c r="A227" s="1" t="s">
        <v>223</v>
      </c>
    </row>
    <row r="228" spans="1:1" x14ac:dyDescent="0.25">
      <c r="A228" s="1" t="s">
        <v>224</v>
      </c>
    </row>
    <row r="229" spans="1:1" x14ac:dyDescent="0.25">
      <c r="A229" s="1" t="s">
        <v>225</v>
      </c>
    </row>
    <row r="230" spans="1:1" x14ac:dyDescent="0.25">
      <c r="A230" s="1" t="s">
        <v>226</v>
      </c>
    </row>
    <row r="231" spans="1:1" x14ac:dyDescent="0.25">
      <c r="A231" s="1" t="s">
        <v>227</v>
      </c>
    </row>
    <row r="232" spans="1:1" x14ac:dyDescent="0.25">
      <c r="A232" s="1" t="s">
        <v>228</v>
      </c>
    </row>
    <row r="233" spans="1:1" x14ac:dyDescent="0.25">
      <c r="A233" s="1" t="s">
        <v>229</v>
      </c>
    </row>
    <row r="234" spans="1:1" x14ac:dyDescent="0.25">
      <c r="A234" s="1" t="s">
        <v>230</v>
      </c>
    </row>
    <row r="235" spans="1:1" x14ac:dyDescent="0.25">
      <c r="A235" s="1" t="s">
        <v>231</v>
      </c>
    </row>
    <row r="236" spans="1:1" x14ac:dyDescent="0.25">
      <c r="A236" s="1" t="s">
        <v>232</v>
      </c>
    </row>
    <row r="237" spans="1:1" x14ac:dyDescent="0.25">
      <c r="A237" s="1" t="s">
        <v>233</v>
      </c>
    </row>
    <row r="238" spans="1:1" x14ac:dyDescent="0.25">
      <c r="A238" s="1" t="s">
        <v>234</v>
      </c>
    </row>
    <row r="239" spans="1:1" x14ac:dyDescent="0.25">
      <c r="A239" s="1" t="s">
        <v>235</v>
      </c>
    </row>
    <row r="240" spans="1:1" x14ac:dyDescent="0.25">
      <c r="A240" s="1" t="s">
        <v>236</v>
      </c>
    </row>
    <row r="241" spans="1:1" x14ac:dyDescent="0.25">
      <c r="A241" s="1" t="s">
        <v>237</v>
      </c>
    </row>
    <row r="242" spans="1:1" x14ac:dyDescent="0.25">
      <c r="A242" s="1" t="s">
        <v>238</v>
      </c>
    </row>
    <row r="243" spans="1:1" x14ac:dyDescent="0.25">
      <c r="A243" s="1" t="s">
        <v>239</v>
      </c>
    </row>
    <row r="244" spans="1:1" x14ac:dyDescent="0.25">
      <c r="A244" s="1" t="s">
        <v>240</v>
      </c>
    </row>
    <row r="245" spans="1:1" x14ac:dyDescent="0.25">
      <c r="A245" s="1" t="s">
        <v>241</v>
      </c>
    </row>
    <row r="246" spans="1:1" x14ac:dyDescent="0.25">
      <c r="A246" s="1" t="s">
        <v>242</v>
      </c>
    </row>
    <row r="247" spans="1:1" x14ac:dyDescent="0.25">
      <c r="A247" s="1" t="s">
        <v>243</v>
      </c>
    </row>
    <row r="248" spans="1:1" x14ac:dyDescent="0.25">
      <c r="A248" s="1" t="s">
        <v>244</v>
      </c>
    </row>
    <row r="249" spans="1:1" x14ac:dyDescent="0.25">
      <c r="A249" s="1" t="s">
        <v>245</v>
      </c>
    </row>
    <row r="250" spans="1:1" x14ac:dyDescent="0.25">
      <c r="A250" s="1" t="s">
        <v>246</v>
      </c>
    </row>
    <row r="251" spans="1:1" x14ac:dyDescent="0.25">
      <c r="A251" s="1" t="s">
        <v>247</v>
      </c>
    </row>
    <row r="252" spans="1:1" x14ac:dyDescent="0.25">
      <c r="A252" s="1" t="s">
        <v>248</v>
      </c>
    </row>
    <row r="253" spans="1:1" x14ac:dyDescent="0.25">
      <c r="A253" s="1" t="s">
        <v>249</v>
      </c>
    </row>
    <row r="254" spans="1:1" x14ac:dyDescent="0.25">
      <c r="A254" s="1" t="s">
        <v>250</v>
      </c>
    </row>
    <row r="255" spans="1:1" x14ac:dyDescent="0.25">
      <c r="A255" s="1" t="s">
        <v>251</v>
      </c>
    </row>
    <row r="256" spans="1:1" x14ac:dyDescent="0.25">
      <c r="A256" s="1" t="s">
        <v>252</v>
      </c>
    </row>
    <row r="257" spans="1:1" x14ac:dyDescent="0.25">
      <c r="A257" s="1" t="s">
        <v>253</v>
      </c>
    </row>
    <row r="258" spans="1:1" x14ac:dyDescent="0.25">
      <c r="A258" s="1" t="s">
        <v>254</v>
      </c>
    </row>
    <row r="259" spans="1:1" x14ac:dyDescent="0.25">
      <c r="A259" s="1" t="s">
        <v>255</v>
      </c>
    </row>
    <row r="260" spans="1:1" x14ac:dyDescent="0.25">
      <c r="A260" s="1" t="s">
        <v>256</v>
      </c>
    </row>
    <row r="261" spans="1:1" x14ac:dyDescent="0.25">
      <c r="A261" s="1" t="s">
        <v>257</v>
      </c>
    </row>
    <row r="262" spans="1:1" x14ac:dyDescent="0.25">
      <c r="A262" s="1" t="s">
        <v>258</v>
      </c>
    </row>
    <row r="263" spans="1:1" x14ac:dyDescent="0.25">
      <c r="A263" s="1" t="s">
        <v>259</v>
      </c>
    </row>
    <row r="264" spans="1:1" x14ac:dyDescent="0.25">
      <c r="A264" s="1" t="s">
        <v>260</v>
      </c>
    </row>
    <row r="265" spans="1:1" x14ac:dyDescent="0.25">
      <c r="A265" s="1" t="s">
        <v>261</v>
      </c>
    </row>
    <row r="266" spans="1:1" x14ac:dyDescent="0.25">
      <c r="A266" s="1" t="s">
        <v>262</v>
      </c>
    </row>
    <row r="267" spans="1:1" x14ac:dyDescent="0.25">
      <c r="A267" s="1" t="s">
        <v>263</v>
      </c>
    </row>
    <row r="268" spans="1:1" x14ac:dyDescent="0.25">
      <c r="A268" s="1" t="s">
        <v>264</v>
      </c>
    </row>
    <row r="269" spans="1:1" x14ac:dyDescent="0.25">
      <c r="A269" s="1" t="s">
        <v>265</v>
      </c>
    </row>
    <row r="270" spans="1:1" x14ac:dyDescent="0.25">
      <c r="A270" s="1" t="s">
        <v>266</v>
      </c>
    </row>
    <row r="271" spans="1:1" x14ac:dyDescent="0.25">
      <c r="A271" s="1" t="s">
        <v>267</v>
      </c>
    </row>
    <row r="272" spans="1:1" x14ac:dyDescent="0.25">
      <c r="A272" s="1" t="s">
        <v>268</v>
      </c>
    </row>
    <row r="273" spans="1:1" x14ac:dyDescent="0.25">
      <c r="A273" s="1" t="s">
        <v>269</v>
      </c>
    </row>
    <row r="274" spans="1:1" x14ac:dyDescent="0.25">
      <c r="A274" s="1" t="s">
        <v>270</v>
      </c>
    </row>
    <row r="275" spans="1:1" x14ac:dyDescent="0.25">
      <c r="A275" s="1" t="s">
        <v>271</v>
      </c>
    </row>
    <row r="276" spans="1:1" x14ac:dyDescent="0.25">
      <c r="A276" s="1" t="s">
        <v>272</v>
      </c>
    </row>
    <row r="277" spans="1:1" x14ac:dyDescent="0.25">
      <c r="A277" s="1" t="s">
        <v>273</v>
      </c>
    </row>
    <row r="278" spans="1:1" x14ac:dyDescent="0.25">
      <c r="A278" s="1" t="s">
        <v>274</v>
      </c>
    </row>
    <row r="279" spans="1:1" x14ac:dyDescent="0.25">
      <c r="A279" s="1" t="s">
        <v>275</v>
      </c>
    </row>
    <row r="280" spans="1:1" x14ac:dyDescent="0.25">
      <c r="A280" s="1" t="s">
        <v>276</v>
      </c>
    </row>
    <row r="281" spans="1:1" x14ac:dyDescent="0.25">
      <c r="A281" s="1" t="s">
        <v>277</v>
      </c>
    </row>
    <row r="282" spans="1:1" x14ac:dyDescent="0.25">
      <c r="A282" s="1" t="s">
        <v>278</v>
      </c>
    </row>
    <row r="283" spans="1:1" x14ac:dyDescent="0.25">
      <c r="A283" s="1" t="s">
        <v>279</v>
      </c>
    </row>
    <row r="284" spans="1:1" x14ac:dyDescent="0.25">
      <c r="A284" s="1" t="s">
        <v>280</v>
      </c>
    </row>
    <row r="285" spans="1:1" x14ac:dyDescent="0.25">
      <c r="A285" s="1" t="s">
        <v>281</v>
      </c>
    </row>
    <row r="286" spans="1:1" x14ac:dyDescent="0.25">
      <c r="A286" s="1" t="s">
        <v>282</v>
      </c>
    </row>
    <row r="287" spans="1:1" x14ac:dyDescent="0.25">
      <c r="A287" s="1" t="s">
        <v>283</v>
      </c>
    </row>
    <row r="288" spans="1:1" x14ac:dyDescent="0.25">
      <c r="A288" s="1" t="s">
        <v>284</v>
      </c>
    </row>
    <row r="289" spans="1:1" x14ac:dyDescent="0.25">
      <c r="A289" s="1" t="s">
        <v>285</v>
      </c>
    </row>
    <row r="290" spans="1:1" x14ac:dyDescent="0.25">
      <c r="A290" s="1" t="s">
        <v>286</v>
      </c>
    </row>
    <row r="291" spans="1:1" x14ac:dyDescent="0.25">
      <c r="A291" s="1" t="s">
        <v>287</v>
      </c>
    </row>
    <row r="292" spans="1:1" x14ac:dyDescent="0.25">
      <c r="A292" s="1" t="s">
        <v>288</v>
      </c>
    </row>
    <row r="293" spans="1:1" x14ac:dyDescent="0.25">
      <c r="A293" s="1" t="s">
        <v>289</v>
      </c>
    </row>
    <row r="294" spans="1:1" x14ac:dyDescent="0.25">
      <c r="A294" s="1" t="s">
        <v>290</v>
      </c>
    </row>
    <row r="295" spans="1:1" x14ac:dyDescent="0.25">
      <c r="A295" s="1" t="s">
        <v>291</v>
      </c>
    </row>
    <row r="296" spans="1:1" x14ac:dyDescent="0.25">
      <c r="A296" s="1" t="s">
        <v>292</v>
      </c>
    </row>
    <row r="297" spans="1:1" x14ac:dyDescent="0.25">
      <c r="A297" s="1" t="s">
        <v>293</v>
      </c>
    </row>
    <row r="298" spans="1:1" x14ac:dyDescent="0.25">
      <c r="A298" s="1" t="s">
        <v>294</v>
      </c>
    </row>
    <row r="299" spans="1:1" x14ac:dyDescent="0.25">
      <c r="A299" s="1" t="s">
        <v>295</v>
      </c>
    </row>
    <row r="300" spans="1:1" x14ac:dyDescent="0.25">
      <c r="A300" s="1" t="s">
        <v>296</v>
      </c>
    </row>
    <row r="301" spans="1:1" x14ac:dyDescent="0.25">
      <c r="A301" s="1" t="s">
        <v>297</v>
      </c>
    </row>
    <row r="302" spans="1:1" x14ac:dyDescent="0.25">
      <c r="A302" s="1" t="s">
        <v>298</v>
      </c>
    </row>
    <row r="303" spans="1:1" x14ac:dyDescent="0.25">
      <c r="A303" s="1" t="s">
        <v>299</v>
      </c>
    </row>
    <row r="304" spans="1:1" x14ac:dyDescent="0.25">
      <c r="A304" s="1" t="s">
        <v>300</v>
      </c>
    </row>
    <row r="305" spans="1:1" x14ac:dyDescent="0.25">
      <c r="A305" s="1" t="s">
        <v>301</v>
      </c>
    </row>
    <row r="306" spans="1:1" x14ac:dyDescent="0.25">
      <c r="A306" s="1" t="s">
        <v>302</v>
      </c>
    </row>
    <row r="307" spans="1:1" x14ac:dyDescent="0.25">
      <c r="A307" s="1" t="s">
        <v>303</v>
      </c>
    </row>
    <row r="308" spans="1:1" x14ac:dyDescent="0.25">
      <c r="A308" s="1" t="s">
        <v>304</v>
      </c>
    </row>
    <row r="309" spans="1:1" x14ac:dyDescent="0.25">
      <c r="A309" s="1" t="s">
        <v>305</v>
      </c>
    </row>
    <row r="310" spans="1:1" x14ac:dyDescent="0.25">
      <c r="A310" s="1" t="s">
        <v>306</v>
      </c>
    </row>
    <row r="311" spans="1:1" x14ac:dyDescent="0.25">
      <c r="A311" s="1" t="s">
        <v>307</v>
      </c>
    </row>
    <row r="312" spans="1:1" x14ac:dyDescent="0.25">
      <c r="A312" s="1" t="s">
        <v>308</v>
      </c>
    </row>
    <row r="313" spans="1:1" x14ac:dyDescent="0.25">
      <c r="A313" s="1" t="s">
        <v>309</v>
      </c>
    </row>
    <row r="314" spans="1:1" x14ac:dyDescent="0.25">
      <c r="A314" s="1" t="s">
        <v>310</v>
      </c>
    </row>
    <row r="315" spans="1:1" x14ac:dyDescent="0.25">
      <c r="A315" s="1" t="s">
        <v>311</v>
      </c>
    </row>
    <row r="316" spans="1:1" x14ac:dyDescent="0.25">
      <c r="A316" s="1" t="s">
        <v>312</v>
      </c>
    </row>
    <row r="317" spans="1:1" x14ac:dyDescent="0.25">
      <c r="A317" s="1" t="s">
        <v>313</v>
      </c>
    </row>
    <row r="318" spans="1:1" x14ac:dyDescent="0.25">
      <c r="A318" s="1" t="s">
        <v>314</v>
      </c>
    </row>
    <row r="319" spans="1:1" x14ac:dyDescent="0.25">
      <c r="A319" s="1" t="s">
        <v>315</v>
      </c>
    </row>
    <row r="320" spans="1:1" x14ac:dyDescent="0.25">
      <c r="A320" s="1" t="s">
        <v>316</v>
      </c>
    </row>
    <row r="321" spans="1:1" x14ac:dyDescent="0.25">
      <c r="A321" s="1" t="s">
        <v>317</v>
      </c>
    </row>
    <row r="322" spans="1:1" x14ac:dyDescent="0.25">
      <c r="A322" s="1" t="s">
        <v>318</v>
      </c>
    </row>
    <row r="323" spans="1:1" x14ac:dyDescent="0.25">
      <c r="A323" s="1" t="s">
        <v>319</v>
      </c>
    </row>
    <row r="324" spans="1:1" x14ac:dyDescent="0.25">
      <c r="A324" s="1" t="s">
        <v>320</v>
      </c>
    </row>
    <row r="325" spans="1:1" x14ac:dyDescent="0.25">
      <c r="A325" s="1" t="s">
        <v>321</v>
      </c>
    </row>
    <row r="326" spans="1:1" x14ac:dyDescent="0.25">
      <c r="A326" s="1" t="s">
        <v>322</v>
      </c>
    </row>
    <row r="327" spans="1:1" x14ac:dyDescent="0.25">
      <c r="A327" s="1" t="s">
        <v>323</v>
      </c>
    </row>
    <row r="328" spans="1:1" x14ac:dyDescent="0.25">
      <c r="A328" s="1" t="s">
        <v>324</v>
      </c>
    </row>
    <row r="329" spans="1:1" x14ac:dyDescent="0.25">
      <c r="A329" s="1" t="s">
        <v>325</v>
      </c>
    </row>
    <row r="330" spans="1:1" x14ac:dyDescent="0.25">
      <c r="A330" s="1" t="s">
        <v>326</v>
      </c>
    </row>
    <row r="331" spans="1:1" x14ac:dyDescent="0.25">
      <c r="A331" s="1" t="s">
        <v>327</v>
      </c>
    </row>
    <row r="332" spans="1:1" x14ac:dyDescent="0.25">
      <c r="A332" s="1" t="s">
        <v>328</v>
      </c>
    </row>
    <row r="333" spans="1:1" x14ac:dyDescent="0.25">
      <c r="A333" s="1" t="s">
        <v>329</v>
      </c>
    </row>
    <row r="334" spans="1:1" x14ac:dyDescent="0.25">
      <c r="A334" s="1" t="s">
        <v>330</v>
      </c>
    </row>
    <row r="335" spans="1:1" x14ac:dyDescent="0.25">
      <c r="A335" s="1" t="s">
        <v>331</v>
      </c>
    </row>
    <row r="336" spans="1:1" x14ac:dyDescent="0.25">
      <c r="A336" s="1" t="s">
        <v>332</v>
      </c>
    </row>
    <row r="337" spans="1:1" x14ac:dyDescent="0.25">
      <c r="A337" s="1" t="s">
        <v>333</v>
      </c>
    </row>
    <row r="338" spans="1:1" x14ac:dyDescent="0.25">
      <c r="A338" s="1" t="s">
        <v>334</v>
      </c>
    </row>
    <row r="339" spans="1:1" x14ac:dyDescent="0.25">
      <c r="A339" s="1" t="s">
        <v>335</v>
      </c>
    </row>
    <row r="340" spans="1:1" x14ac:dyDescent="0.25">
      <c r="A340" s="1" t="s">
        <v>336</v>
      </c>
    </row>
    <row r="341" spans="1:1" x14ac:dyDescent="0.25">
      <c r="A341" s="1" t="s">
        <v>337</v>
      </c>
    </row>
    <row r="342" spans="1:1" x14ac:dyDescent="0.25">
      <c r="A342" s="1" t="s">
        <v>338</v>
      </c>
    </row>
    <row r="343" spans="1:1" x14ac:dyDescent="0.25">
      <c r="A343" s="1" t="s">
        <v>339</v>
      </c>
    </row>
    <row r="344" spans="1:1" x14ac:dyDescent="0.25">
      <c r="A344" s="1" t="s">
        <v>340</v>
      </c>
    </row>
    <row r="345" spans="1:1" x14ac:dyDescent="0.25">
      <c r="A345" s="1" t="s">
        <v>341</v>
      </c>
    </row>
    <row r="346" spans="1:1" x14ac:dyDescent="0.25">
      <c r="A346" s="1" t="s">
        <v>342</v>
      </c>
    </row>
    <row r="347" spans="1:1" x14ac:dyDescent="0.25">
      <c r="A347" s="1" t="s">
        <v>343</v>
      </c>
    </row>
    <row r="348" spans="1:1" x14ac:dyDescent="0.25">
      <c r="A348" s="1" t="s">
        <v>344</v>
      </c>
    </row>
    <row r="349" spans="1:1" x14ac:dyDescent="0.25">
      <c r="A349" s="1" t="s">
        <v>345</v>
      </c>
    </row>
    <row r="350" spans="1:1" x14ac:dyDescent="0.25">
      <c r="A350" s="1" t="s">
        <v>346</v>
      </c>
    </row>
    <row r="351" spans="1:1" x14ac:dyDescent="0.25">
      <c r="A351" s="1" t="s">
        <v>347</v>
      </c>
    </row>
    <row r="352" spans="1:1" x14ac:dyDescent="0.25">
      <c r="A352" s="1" t="s">
        <v>348</v>
      </c>
    </row>
    <row r="353" spans="1:1" x14ac:dyDescent="0.25">
      <c r="A353" s="1" t="s">
        <v>349</v>
      </c>
    </row>
    <row r="354" spans="1:1" x14ac:dyDescent="0.25">
      <c r="A354" s="1" t="s">
        <v>350</v>
      </c>
    </row>
    <row r="355" spans="1:1" x14ac:dyDescent="0.25">
      <c r="A355" s="1" t="s">
        <v>351</v>
      </c>
    </row>
    <row r="356" spans="1:1" x14ac:dyDescent="0.25">
      <c r="A356" s="1" t="s">
        <v>352</v>
      </c>
    </row>
    <row r="357" spans="1:1" x14ac:dyDescent="0.25">
      <c r="A357" s="1" t="s">
        <v>353</v>
      </c>
    </row>
    <row r="358" spans="1:1" x14ac:dyDescent="0.25">
      <c r="A358" s="1" t="s">
        <v>354</v>
      </c>
    </row>
    <row r="359" spans="1:1" x14ac:dyDescent="0.25">
      <c r="A359" s="1" t="s">
        <v>355</v>
      </c>
    </row>
    <row r="360" spans="1:1" x14ac:dyDescent="0.25">
      <c r="A360" s="1" t="s">
        <v>356</v>
      </c>
    </row>
    <row r="361" spans="1:1" x14ac:dyDescent="0.25">
      <c r="A361" s="1" t="s">
        <v>357</v>
      </c>
    </row>
    <row r="362" spans="1:1" x14ac:dyDescent="0.25">
      <c r="A362" s="1" t="s">
        <v>358</v>
      </c>
    </row>
    <row r="363" spans="1:1" x14ac:dyDescent="0.25">
      <c r="A363" s="1" t="s">
        <v>359</v>
      </c>
    </row>
    <row r="364" spans="1:1" x14ac:dyDescent="0.25">
      <c r="A364" s="1" t="s">
        <v>360</v>
      </c>
    </row>
    <row r="365" spans="1:1" x14ac:dyDescent="0.25">
      <c r="A365" s="1" t="s">
        <v>361</v>
      </c>
    </row>
    <row r="366" spans="1:1" x14ac:dyDescent="0.25">
      <c r="A366" s="1" t="s">
        <v>362</v>
      </c>
    </row>
    <row r="367" spans="1:1" x14ac:dyDescent="0.25">
      <c r="A367" s="1" t="s">
        <v>363</v>
      </c>
    </row>
    <row r="368" spans="1:1" x14ac:dyDescent="0.25">
      <c r="A368" s="1" t="s">
        <v>364</v>
      </c>
    </row>
    <row r="369" spans="1:1" x14ac:dyDescent="0.25">
      <c r="A369" s="1" t="s">
        <v>365</v>
      </c>
    </row>
    <row r="370" spans="1:1" x14ac:dyDescent="0.25">
      <c r="A370" s="1" t="s">
        <v>366</v>
      </c>
    </row>
    <row r="371" spans="1:1" x14ac:dyDescent="0.25">
      <c r="A371" s="1" t="s">
        <v>367</v>
      </c>
    </row>
    <row r="372" spans="1:1" x14ac:dyDescent="0.25">
      <c r="A372" s="1" t="s">
        <v>368</v>
      </c>
    </row>
    <row r="373" spans="1:1" x14ac:dyDescent="0.25">
      <c r="A373" s="1" t="s">
        <v>369</v>
      </c>
    </row>
    <row r="374" spans="1:1" x14ac:dyDescent="0.25">
      <c r="A374" s="1" t="s">
        <v>370</v>
      </c>
    </row>
    <row r="375" spans="1:1" x14ac:dyDescent="0.25">
      <c r="A375" s="1" t="s">
        <v>371</v>
      </c>
    </row>
    <row r="376" spans="1:1" x14ac:dyDescent="0.25">
      <c r="A376" s="1" t="s">
        <v>372</v>
      </c>
    </row>
    <row r="377" spans="1:1" x14ac:dyDescent="0.25">
      <c r="A377" s="1" t="s">
        <v>373</v>
      </c>
    </row>
    <row r="378" spans="1:1" x14ac:dyDescent="0.25">
      <c r="A378" s="1" t="s">
        <v>374</v>
      </c>
    </row>
    <row r="379" spans="1:1" x14ac:dyDescent="0.25">
      <c r="A379" s="1" t="s">
        <v>375</v>
      </c>
    </row>
    <row r="380" spans="1:1" x14ac:dyDescent="0.25">
      <c r="A380" s="1" t="s">
        <v>376</v>
      </c>
    </row>
    <row r="381" spans="1:1" x14ac:dyDescent="0.25">
      <c r="A381" s="1" t="s">
        <v>377</v>
      </c>
    </row>
    <row r="382" spans="1:1" x14ac:dyDescent="0.25">
      <c r="A382" s="1" t="s">
        <v>378</v>
      </c>
    </row>
    <row r="383" spans="1:1" x14ac:dyDescent="0.25">
      <c r="A383" s="1" t="s">
        <v>379</v>
      </c>
    </row>
    <row r="384" spans="1:1" x14ac:dyDescent="0.25">
      <c r="A384" s="1" t="s">
        <v>380</v>
      </c>
    </row>
    <row r="385" spans="1:1" x14ac:dyDescent="0.25">
      <c r="A385" s="1" t="s">
        <v>381</v>
      </c>
    </row>
    <row r="386" spans="1:1" x14ac:dyDescent="0.25">
      <c r="A386" s="1" t="s">
        <v>382</v>
      </c>
    </row>
    <row r="387" spans="1:1" x14ac:dyDescent="0.25">
      <c r="A387" s="1" t="s">
        <v>383</v>
      </c>
    </row>
    <row r="388" spans="1:1" x14ac:dyDescent="0.25">
      <c r="A388" s="1" t="s">
        <v>384</v>
      </c>
    </row>
    <row r="389" spans="1:1" x14ac:dyDescent="0.25">
      <c r="A389" s="1" t="s">
        <v>385</v>
      </c>
    </row>
    <row r="390" spans="1:1" x14ac:dyDescent="0.25">
      <c r="A390" s="1" t="s">
        <v>386</v>
      </c>
    </row>
    <row r="391" spans="1:1" x14ac:dyDescent="0.25">
      <c r="A391" s="1" t="s">
        <v>387</v>
      </c>
    </row>
    <row r="392" spans="1:1" x14ac:dyDescent="0.25">
      <c r="A392" s="1" t="s">
        <v>388</v>
      </c>
    </row>
    <row r="393" spans="1:1" x14ac:dyDescent="0.25">
      <c r="A393" s="1" t="s">
        <v>389</v>
      </c>
    </row>
    <row r="394" spans="1:1" x14ac:dyDescent="0.25">
      <c r="A394" s="1" t="s">
        <v>390</v>
      </c>
    </row>
    <row r="395" spans="1:1" x14ac:dyDescent="0.25">
      <c r="A395" s="1" t="s">
        <v>391</v>
      </c>
    </row>
    <row r="396" spans="1:1" x14ac:dyDescent="0.25">
      <c r="A396" s="1" t="s">
        <v>392</v>
      </c>
    </row>
    <row r="397" spans="1:1" x14ac:dyDescent="0.25">
      <c r="A397" s="1" t="s">
        <v>393</v>
      </c>
    </row>
    <row r="398" spans="1:1" x14ac:dyDescent="0.25">
      <c r="A398" s="1" t="s">
        <v>394</v>
      </c>
    </row>
    <row r="399" spans="1:1" x14ac:dyDescent="0.25">
      <c r="A399" s="1" t="s">
        <v>395</v>
      </c>
    </row>
    <row r="400" spans="1:1" x14ac:dyDescent="0.25">
      <c r="A400" s="1" t="s">
        <v>396</v>
      </c>
    </row>
    <row r="401" spans="1:1" x14ac:dyDescent="0.25">
      <c r="A401" s="1" t="s">
        <v>397</v>
      </c>
    </row>
    <row r="402" spans="1:1" x14ac:dyDescent="0.25">
      <c r="A402" s="1" t="s">
        <v>398</v>
      </c>
    </row>
    <row r="403" spans="1:1" x14ac:dyDescent="0.25">
      <c r="A403" s="1" t="s">
        <v>399</v>
      </c>
    </row>
    <row r="404" spans="1:1" x14ac:dyDescent="0.25">
      <c r="A404" s="1" t="s">
        <v>400</v>
      </c>
    </row>
    <row r="405" spans="1:1" x14ac:dyDescent="0.25">
      <c r="A405" s="1" t="s">
        <v>401</v>
      </c>
    </row>
    <row r="406" spans="1:1" x14ac:dyDescent="0.25">
      <c r="A406" s="1" t="s">
        <v>402</v>
      </c>
    </row>
    <row r="407" spans="1:1" x14ac:dyDescent="0.25">
      <c r="A407" s="1" t="s">
        <v>403</v>
      </c>
    </row>
    <row r="408" spans="1:1" x14ac:dyDescent="0.25">
      <c r="A408" s="1" t="s">
        <v>404</v>
      </c>
    </row>
    <row r="409" spans="1:1" x14ac:dyDescent="0.25">
      <c r="A409" s="1" t="s">
        <v>405</v>
      </c>
    </row>
    <row r="410" spans="1:1" x14ac:dyDescent="0.25">
      <c r="A410" s="1" t="s">
        <v>406</v>
      </c>
    </row>
    <row r="411" spans="1:1" x14ac:dyDescent="0.25">
      <c r="A411" s="1" t="s">
        <v>407</v>
      </c>
    </row>
    <row r="412" spans="1:1" x14ac:dyDescent="0.25">
      <c r="A412" s="1" t="s">
        <v>408</v>
      </c>
    </row>
    <row r="413" spans="1:1" x14ac:dyDescent="0.25">
      <c r="A413" s="1" t="s">
        <v>409</v>
      </c>
    </row>
    <row r="414" spans="1:1" x14ac:dyDescent="0.25">
      <c r="A414" s="1" t="s">
        <v>410</v>
      </c>
    </row>
    <row r="415" spans="1:1" x14ac:dyDescent="0.25">
      <c r="A415" s="1" t="s">
        <v>411</v>
      </c>
    </row>
    <row r="416" spans="1:1" x14ac:dyDescent="0.25">
      <c r="A416" s="1" t="s">
        <v>412</v>
      </c>
    </row>
    <row r="417" spans="1:1" x14ac:dyDescent="0.25">
      <c r="A417" s="1" t="s">
        <v>413</v>
      </c>
    </row>
    <row r="418" spans="1:1" x14ac:dyDescent="0.25">
      <c r="A418" s="1" t="s">
        <v>414</v>
      </c>
    </row>
    <row r="419" spans="1:1" x14ac:dyDescent="0.25">
      <c r="A419" s="1" t="s">
        <v>415</v>
      </c>
    </row>
    <row r="420" spans="1:1" x14ac:dyDescent="0.25">
      <c r="A420" s="1" t="s">
        <v>416</v>
      </c>
    </row>
    <row r="421" spans="1:1" x14ac:dyDescent="0.25">
      <c r="A421" s="1" t="s">
        <v>417</v>
      </c>
    </row>
    <row r="422" spans="1:1" x14ac:dyDescent="0.25">
      <c r="A422" s="1" t="s">
        <v>418</v>
      </c>
    </row>
    <row r="423" spans="1:1" x14ac:dyDescent="0.25">
      <c r="A423" s="1" t="s">
        <v>419</v>
      </c>
    </row>
    <row r="424" spans="1:1" x14ac:dyDescent="0.25">
      <c r="A424" s="1" t="s">
        <v>420</v>
      </c>
    </row>
    <row r="425" spans="1:1" x14ac:dyDescent="0.25">
      <c r="A425" s="1" t="s">
        <v>421</v>
      </c>
    </row>
    <row r="426" spans="1:1" x14ac:dyDescent="0.25">
      <c r="A426" s="1" t="s">
        <v>422</v>
      </c>
    </row>
    <row r="427" spans="1:1" x14ac:dyDescent="0.25">
      <c r="A427" s="1" t="s">
        <v>423</v>
      </c>
    </row>
    <row r="428" spans="1:1" x14ac:dyDescent="0.25">
      <c r="A428" s="1" t="s">
        <v>424</v>
      </c>
    </row>
    <row r="429" spans="1:1" x14ac:dyDescent="0.25">
      <c r="A429" s="1" t="s">
        <v>425</v>
      </c>
    </row>
    <row r="430" spans="1:1" x14ac:dyDescent="0.25">
      <c r="A430" s="1" t="s">
        <v>426</v>
      </c>
    </row>
    <row r="431" spans="1:1" x14ac:dyDescent="0.25">
      <c r="A431" s="1" t="s">
        <v>427</v>
      </c>
    </row>
    <row r="432" spans="1:1" x14ac:dyDescent="0.25">
      <c r="A432" s="1" t="s">
        <v>428</v>
      </c>
    </row>
    <row r="433" spans="1:1" x14ac:dyDescent="0.25">
      <c r="A433" s="1" t="s">
        <v>429</v>
      </c>
    </row>
    <row r="434" spans="1:1" x14ac:dyDescent="0.25">
      <c r="A434" s="1" t="s">
        <v>430</v>
      </c>
    </row>
    <row r="435" spans="1:1" x14ac:dyDescent="0.25">
      <c r="A435" s="1" t="s">
        <v>431</v>
      </c>
    </row>
    <row r="436" spans="1:1" x14ac:dyDescent="0.25">
      <c r="A436" s="1" t="s">
        <v>432</v>
      </c>
    </row>
    <row r="437" spans="1:1" x14ac:dyDescent="0.25">
      <c r="A437" s="1" t="s">
        <v>433</v>
      </c>
    </row>
    <row r="438" spans="1:1" x14ac:dyDescent="0.25">
      <c r="A438" s="1" t="s">
        <v>434</v>
      </c>
    </row>
    <row r="439" spans="1:1" x14ac:dyDescent="0.25">
      <c r="A439" s="1" t="s">
        <v>435</v>
      </c>
    </row>
    <row r="440" spans="1:1" x14ac:dyDescent="0.25">
      <c r="A440" s="1" t="s">
        <v>436</v>
      </c>
    </row>
    <row r="441" spans="1:1" x14ac:dyDescent="0.25">
      <c r="A441" s="1" t="s">
        <v>437</v>
      </c>
    </row>
    <row r="442" spans="1:1" x14ac:dyDescent="0.25">
      <c r="A442" s="1" t="s">
        <v>438</v>
      </c>
    </row>
    <row r="443" spans="1:1" x14ac:dyDescent="0.25">
      <c r="A443" s="1" t="s">
        <v>439</v>
      </c>
    </row>
    <row r="444" spans="1:1" x14ac:dyDescent="0.25">
      <c r="A444" s="1" t="s">
        <v>440</v>
      </c>
    </row>
    <row r="445" spans="1:1" x14ac:dyDescent="0.25">
      <c r="A445" s="1" t="s">
        <v>441</v>
      </c>
    </row>
    <row r="446" spans="1:1" x14ac:dyDescent="0.25">
      <c r="A446" s="1" t="s">
        <v>442</v>
      </c>
    </row>
    <row r="447" spans="1:1" x14ac:dyDescent="0.25">
      <c r="A447" s="1" t="s">
        <v>443</v>
      </c>
    </row>
    <row r="448" spans="1:1" x14ac:dyDescent="0.25">
      <c r="A448" s="1" t="s">
        <v>444</v>
      </c>
    </row>
    <row r="449" spans="1:1" x14ac:dyDescent="0.25">
      <c r="A449" s="1" t="s">
        <v>445</v>
      </c>
    </row>
    <row r="450" spans="1:1" x14ac:dyDescent="0.25">
      <c r="A450" s="1" t="s">
        <v>446</v>
      </c>
    </row>
    <row r="451" spans="1:1" x14ac:dyDescent="0.25">
      <c r="A451" s="1" t="s">
        <v>447</v>
      </c>
    </row>
    <row r="452" spans="1:1" x14ac:dyDescent="0.25">
      <c r="A452" s="1" t="s">
        <v>448</v>
      </c>
    </row>
    <row r="453" spans="1:1" x14ac:dyDescent="0.25">
      <c r="A453" s="1" t="s">
        <v>449</v>
      </c>
    </row>
    <row r="454" spans="1:1" x14ac:dyDescent="0.25">
      <c r="A454" s="1" t="s">
        <v>450</v>
      </c>
    </row>
    <row r="455" spans="1:1" x14ac:dyDescent="0.25">
      <c r="A455" s="1" t="s">
        <v>451</v>
      </c>
    </row>
    <row r="456" spans="1:1" x14ac:dyDescent="0.25">
      <c r="A456" s="1" t="s">
        <v>452</v>
      </c>
    </row>
    <row r="457" spans="1:1" x14ac:dyDescent="0.25">
      <c r="A457" s="1" t="s">
        <v>453</v>
      </c>
    </row>
    <row r="458" spans="1:1" x14ac:dyDescent="0.25">
      <c r="A458" s="1" t="s">
        <v>454</v>
      </c>
    </row>
    <row r="459" spans="1:1" x14ac:dyDescent="0.25">
      <c r="A459" s="1" t="s">
        <v>455</v>
      </c>
    </row>
    <row r="460" spans="1:1" x14ac:dyDescent="0.25">
      <c r="A460" s="1" t="s">
        <v>456</v>
      </c>
    </row>
    <row r="461" spans="1:1" x14ac:dyDescent="0.25">
      <c r="A461" s="1" t="s">
        <v>457</v>
      </c>
    </row>
    <row r="462" spans="1:1" x14ac:dyDescent="0.25">
      <c r="A462" s="1" t="s">
        <v>458</v>
      </c>
    </row>
    <row r="463" spans="1:1" x14ac:dyDescent="0.25">
      <c r="A463" s="1" t="s">
        <v>459</v>
      </c>
    </row>
    <row r="464" spans="1:1" x14ac:dyDescent="0.25">
      <c r="A464" s="1" t="s">
        <v>460</v>
      </c>
    </row>
    <row r="465" spans="1:1" x14ac:dyDescent="0.25">
      <c r="A465" s="1" t="s">
        <v>461</v>
      </c>
    </row>
    <row r="466" spans="1:1" x14ac:dyDescent="0.25">
      <c r="A466" s="1" t="s">
        <v>462</v>
      </c>
    </row>
    <row r="467" spans="1:1" x14ac:dyDescent="0.25">
      <c r="A467" s="1" t="s">
        <v>463</v>
      </c>
    </row>
    <row r="468" spans="1:1" x14ac:dyDescent="0.25">
      <c r="A468" s="1" t="s">
        <v>464</v>
      </c>
    </row>
    <row r="469" spans="1:1" x14ac:dyDescent="0.25">
      <c r="A469" s="1" t="s">
        <v>465</v>
      </c>
    </row>
    <row r="470" spans="1:1" x14ac:dyDescent="0.25">
      <c r="A470" s="1" t="s">
        <v>466</v>
      </c>
    </row>
    <row r="471" spans="1:1" x14ac:dyDescent="0.25">
      <c r="A471" s="1" t="s">
        <v>467</v>
      </c>
    </row>
    <row r="472" spans="1:1" x14ac:dyDescent="0.25">
      <c r="A472" s="1" t="s">
        <v>468</v>
      </c>
    </row>
    <row r="473" spans="1:1" x14ac:dyDescent="0.25">
      <c r="A473" s="1" t="s">
        <v>469</v>
      </c>
    </row>
    <row r="474" spans="1:1" x14ac:dyDescent="0.25">
      <c r="A474" s="1" t="s">
        <v>470</v>
      </c>
    </row>
    <row r="475" spans="1:1" x14ac:dyDescent="0.25">
      <c r="A475" s="1" t="s">
        <v>471</v>
      </c>
    </row>
    <row r="476" spans="1:1" x14ac:dyDescent="0.25">
      <c r="A476" s="1" t="s">
        <v>472</v>
      </c>
    </row>
    <row r="477" spans="1:1" x14ac:dyDescent="0.25">
      <c r="A477" s="1" t="s">
        <v>473</v>
      </c>
    </row>
    <row r="478" spans="1:1" x14ac:dyDescent="0.25">
      <c r="A478" s="1" t="s">
        <v>474</v>
      </c>
    </row>
    <row r="479" spans="1:1" x14ac:dyDescent="0.25">
      <c r="A479" s="1" t="s">
        <v>475</v>
      </c>
    </row>
    <row r="480" spans="1:1" x14ac:dyDescent="0.25">
      <c r="A480" s="1" t="s">
        <v>476</v>
      </c>
    </row>
    <row r="481" spans="1:1" x14ac:dyDescent="0.25">
      <c r="A481" s="1" t="s">
        <v>477</v>
      </c>
    </row>
    <row r="482" spans="1:1" x14ac:dyDescent="0.25">
      <c r="A482" s="1" t="s">
        <v>478</v>
      </c>
    </row>
    <row r="483" spans="1:1" x14ac:dyDescent="0.25">
      <c r="A483" s="1" t="s">
        <v>479</v>
      </c>
    </row>
    <row r="484" spans="1:1" x14ac:dyDescent="0.25">
      <c r="A484" s="1" t="s">
        <v>480</v>
      </c>
    </row>
    <row r="485" spans="1:1" x14ac:dyDescent="0.25">
      <c r="A485" s="1" t="s">
        <v>481</v>
      </c>
    </row>
    <row r="486" spans="1:1" x14ac:dyDescent="0.25">
      <c r="A486" s="1" t="s">
        <v>482</v>
      </c>
    </row>
    <row r="487" spans="1:1" x14ac:dyDescent="0.25">
      <c r="A487" s="1" t="s">
        <v>483</v>
      </c>
    </row>
    <row r="488" spans="1:1" x14ac:dyDescent="0.25">
      <c r="A488" s="1" t="s">
        <v>484</v>
      </c>
    </row>
    <row r="489" spans="1:1" x14ac:dyDescent="0.25">
      <c r="A489" s="1" t="s">
        <v>485</v>
      </c>
    </row>
    <row r="490" spans="1:1" x14ac:dyDescent="0.25">
      <c r="A490" s="1" t="s">
        <v>486</v>
      </c>
    </row>
    <row r="491" spans="1:1" x14ac:dyDescent="0.25">
      <c r="A491" s="1" t="s">
        <v>487</v>
      </c>
    </row>
    <row r="492" spans="1:1" x14ac:dyDescent="0.25">
      <c r="A492" s="1" t="s">
        <v>488</v>
      </c>
    </row>
    <row r="493" spans="1:1" x14ac:dyDescent="0.25">
      <c r="A493" s="1" t="s">
        <v>489</v>
      </c>
    </row>
    <row r="494" spans="1:1" x14ac:dyDescent="0.25">
      <c r="A494" s="1" t="s">
        <v>490</v>
      </c>
    </row>
    <row r="495" spans="1:1" x14ac:dyDescent="0.25">
      <c r="A495" s="1" t="s">
        <v>491</v>
      </c>
    </row>
    <row r="496" spans="1:1" x14ac:dyDescent="0.25">
      <c r="A496" s="1" t="s">
        <v>492</v>
      </c>
    </row>
    <row r="497" spans="1:1" x14ac:dyDescent="0.25">
      <c r="A497" s="1" t="s">
        <v>493</v>
      </c>
    </row>
    <row r="498" spans="1:1" x14ac:dyDescent="0.25">
      <c r="A498" s="1" t="s">
        <v>494</v>
      </c>
    </row>
    <row r="499" spans="1:1" x14ac:dyDescent="0.25">
      <c r="A499" s="1" t="s">
        <v>495</v>
      </c>
    </row>
    <row r="500" spans="1:1" x14ac:dyDescent="0.25">
      <c r="A500" s="1" t="s">
        <v>496</v>
      </c>
    </row>
    <row r="501" spans="1:1" x14ac:dyDescent="0.25">
      <c r="A501" s="1" t="s">
        <v>497</v>
      </c>
    </row>
    <row r="502" spans="1:1" x14ac:dyDescent="0.25">
      <c r="A502" s="1" t="s">
        <v>498</v>
      </c>
    </row>
    <row r="503" spans="1:1" x14ac:dyDescent="0.25">
      <c r="A503" s="1" t="s">
        <v>499</v>
      </c>
    </row>
    <row r="504" spans="1:1" x14ac:dyDescent="0.25">
      <c r="A504" s="1" t="s">
        <v>500</v>
      </c>
    </row>
    <row r="505" spans="1:1" x14ac:dyDescent="0.25">
      <c r="A505" s="1" t="s">
        <v>501</v>
      </c>
    </row>
    <row r="506" spans="1:1" x14ac:dyDescent="0.25">
      <c r="A506" s="1" t="s">
        <v>502</v>
      </c>
    </row>
    <row r="507" spans="1:1" x14ac:dyDescent="0.25">
      <c r="A507" s="1" t="s">
        <v>503</v>
      </c>
    </row>
    <row r="508" spans="1:1" x14ac:dyDescent="0.25">
      <c r="A508" s="1" t="s">
        <v>504</v>
      </c>
    </row>
    <row r="509" spans="1:1" x14ac:dyDescent="0.25">
      <c r="A509" s="1" t="s">
        <v>505</v>
      </c>
    </row>
    <row r="510" spans="1:1" x14ac:dyDescent="0.25">
      <c r="A510" s="1" t="s">
        <v>506</v>
      </c>
    </row>
    <row r="511" spans="1:1" x14ac:dyDescent="0.25">
      <c r="A511" s="1" t="s">
        <v>507</v>
      </c>
    </row>
    <row r="512" spans="1:1" x14ac:dyDescent="0.25">
      <c r="A512" s="1" t="s">
        <v>508</v>
      </c>
    </row>
    <row r="513" spans="1:1" x14ac:dyDescent="0.25">
      <c r="A513" s="1" t="s">
        <v>509</v>
      </c>
    </row>
    <row r="514" spans="1:1" x14ac:dyDescent="0.25">
      <c r="A514" s="1" t="s">
        <v>510</v>
      </c>
    </row>
    <row r="515" spans="1:1" x14ac:dyDescent="0.25">
      <c r="A515" s="1" t="s">
        <v>511</v>
      </c>
    </row>
    <row r="516" spans="1:1" x14ac:dyDescent="0.25">
      <c r="A516" s="1" t="s">
        <v>512</v>
      </c>
    </row>
    <row r="517" spans="1:1" x14ac:dyDescent="0.25">
      <c r="A517" s="1" t="s">
        <v>513</v>
      </c>
    </row>
    <row r="518" spans="1:1" x14ac:dyDescent="0.25">
      <c r="A518" s="1" t="s">
        <v>514</v>
      </c>
    </row>
    <row r="519" spans="1:1" x14ac:dyDescent="0.25">
      <c r="A519" s="1" t="s">
        <v>515</v>
      </c>
    </row>
    <row r="520" spans="1:1" x14ac:dyDescent="0.25">
      <c r="A520" s="1" t="s">
        <v>516</v>
      </c>
    </row>
    <row r="521" spans="1:1" x14ac:dyDescent="0.25">
      <c r="A521" s="1" t="s">
        <v>517</v>
      </c>
    </row>
    <row r="522" spans="1:1" x14ac:dyDescent="0.25">
      <c r="A522" s="1" t="s">
        <v>518</v>
      </c>
    </row>
    <row r="523" spans="1:1" x14ac:dyDescent="0.25">
      <c r="A523" s="1" t="s">
        <v>519</v>
      </c>
    </row>
    <row r="524" spans="1:1" x14ac:dyDescent="0.25">
      <c r="A524" s="1" t="s">
        <v>520</v>
      </c>
    </row>
    <row r="525" spans="1:1" x14ac:dyDescent="0.25">
      <c r="A525" s="1" t="s">
        <v>521</v>
      </c>
    </row>
    <row r="526" spans="1:1" x14ac:dyDescent="0.25">
      <c r="A526" s="1" t="s">
        <v>522</v>
      </c>
    </row>
    <row r="527" spans="1:1" x14ac:dyDescent="0.25">
      <c r="A527" s="1" t="s">
        <v>523</v>
      </c>
    </row>
    <row r="528" spans="1:1" x14ac:dyDescent="0.25">
      <c r="A528" s="1" t="s">
        <v>524</v>
      </c>
    </row>
    <row r="529" spans="1:1" x14ac:dyDescent="0.25">
      <c r="A529" s="1" t="s">
        <v>525</v>
      </c>
    </row>
    <row r="530" spans="1:1" x14ac:dyDescent="0.25">
      <c r="A530" s="1" t="s">
        <v>526</v>
      </c>
    </row>
    <row r="531" spans="1:1" x14ac:dyDescent="0.25">
      <c r="A531" s="1" t="s">
        <v>527</v>
      </c>
    </row>
    <row r="532" spans="1:1" x14ac:dyDescent="0.25">
      <c r="A532" s="1" t="s">
        <v>528</v>
      </c>
    </row>
    <row r="533" spans="1:1" x14ac:dyDescent="0.25">
      <c r="A533" s="1" t="s">
        <v>529</v>
      </c>
    </row>
    <row r="534" spans="1:1" x14ac:dyDescent="0.25">
      <c r="A534" s="1" t="s">
        <v>530</v>
      </c>
    </row>
    <row r="535" spans="1:1" x14ac:dyDescent="0.25">
      <c r="A535" s="1" t="s">
        <v>531</v>
      </c>
    </row>
    <row r="536" spans="1:1" x14ac:dyDescent="0.25">
      <c r="A536" s="1" t="s">
        <v>532</v>
      </c>
    </row>
    <row r="537" spans="1:1" x14ac:dyDescent="0.25">
      <c r="A537" s="1" t="s">
        <v>533</v>
      </c>
    </row>
    <row r="538" spans="1:1" x14ac:dyDescent="0.25">
      <c r="A538" s="1" t="s">
        <v>534</v>
      </c>
    </row>
    <row r="539" spans="1:1" x14ac:dyDescent="0.25">
      <c r="A539" s="1" t="s">
        <v>535</v>
      </c>
    </row>
    <row r="540" spans="1:1" x14ac:dyDescent="0.25">
      <c r="A540" s="1" t="s">
        <v>536</v>
      </c>
    </row>
    <row r="541" spans="1:1" x14ac:dyDescent="0.25">
      <c r="A541" s="1" t="s">
        <v>537</v>
      </c>
    </row>
    <row r="542" spans="1:1" x14ac:dyDescent="0.25">
      <c r="A542" s="1" t="s">
        <v>538</v>
      </c>
    </row>
    <row r="543" spans="1:1" x14ac:dyDescent="0.25">
      <c r="A543" s="1" t="s">
        <v>539</v>
      </c>
    </row>
    <row r="544" spans="1:1" x14ac:dyDescent="0.25">
      <c r="A544" s="1" t="s">
        <v>540</v>
      </c>
    </row>
    <row r="545" spans="1:1" x14ac:dyDescent="0.25">
      <c r="A545" s="1" t="s">
        <v>541</v>
      </c>
    </row>
    <row r="546" spans="1:1" x14ac:dyDescent="0.25">
      <c r="A546" s="1" t="s">
        <v>542</v>
      </c>
    </row>
    <row r="547" spans="1:1" x14ac:dyDescent="0.25">
      <c r="A547" s="1" t="s">
        <v>543</v>
      </c>
    </row>
    <row r="548" spans="1:1" x14ac:dyDescent="0.25">
      <c r="A548" s="1" t="s">
        <v>544</v>
      </c>
    </row>
    <row r="549" spans="1:1" x14ac:dyDescent="0.25">
      <c r="A549" s="1" t="s">
        <v>545</v>
      </c>
    </row>
    <row r="550" spans="1:1" x14ac:dyDescent="0.25">
      <c r="A550" s="1" t="s">
        <v>546</v>
      </c>
    </row>
    <row r="551" spans="1:1" x14ac:dyDescent="0.25">
      <c r="A551" s="1" t="s">
        <v>547</v>
      </c>
    </row>
    <row r="552" spans="1:1" x14ac:dyDescent="0.25">
      <c r="A552" s="1" t="s">
        <v>548</v>
      </c>
    </row>
    <row r="553" spans="1:1" x14ac:dyDescent="0.25">
      <c r="A553" s="1" t="s">
        <v>549</v>
      </c>
    </row>
    <row r="554" spans="1:1" x14ac:dyDescent="0.25">
      <c r="A554" s="1" t="s">
        <v>550</v>
      </c>
    </row>
    <row r="555" spans="1:1" x14ac:dyDescent="0.25">
      <c r="A555" s="1" t="s">
        <v>551</v>
      </c>
    </row>
    <row r="556" spans="1:1" x14ac:dyDescent="0.25">
      <c r="A556" s="1" t="s">
        <v>552</v>
      </c>
    </row>
    <row r="557" spans="1:1" x14ac:dyDescent="0.25">
      <c r="A557" s="1" t="s">
        <v>553</v>
      </c>
    </row>
    <row r="558" spans="1:1" x14ac:dyDescent="0.25">
      <c r="A558" s="1" t="s">
        <v>554</v>
      </c>
    </row>
    <row r="559" spans="1:1" x14ac:dyDescent="0.25">
      <c r="A559" s="1" t="s">
        <v>555</v>
      </c>
    </row>
    <row r="560" spans="1:1" x14ac:dyDescent="0.25">
      <c r="A560" s="1" t="s">
        <v>556</v>
      </c>
    </row>
    <row r="561" spans="1:1" x14ac:dyDescent="0.25">
      <c r="A561" s="1" t="s">
        <v>557</v>
      </c>
    </row>
    <row r="562" spans="1:1" x14ac:dyDescent="0.25">
      <c r="A562" s="1" t="s">
        <v>558</v>
      </c>
    </row>
    <row r="563" spans="1:1" x14ac:dyDescent="0.25">
      <c r="A563" s="1" t="s">
        <v>559</v>
      </c>
    </row>
    <row r="564" spans="1:1" x14ac:dyDescent="0.25">
      <c r="A564" s="1" t="s">
        <v>560</v>
      </c>
    </row>
    <row r="565" spans="1:1" x14ac:dyDescent="0.25">
      <c r="A565" s="1" t="s">
        <v>561</v>
      </c>
    </row>
    <row r="566" spans="1:1" x14ac:dyDescent="0.25">
      <c r="A566" s="1" t="s">
        <v>562</v>
      </c>
    </row>
    <row r="567" spans="1:1" x14ac:dyDescent="0.25">
      <c r="A567" s="1" t="s">
        <v>563</v>
      </c>
    </row>
    <row r="568" spans="1:1" x14ac:dyDescent="0.25">
      <c r="A568" s="1" t="s">
        <v>564</v>
      </c>
    </row>
    <row r="569" spans="1:1" x14ac:dyDescent="0.25">
      <c r="A569" s="1" t="s">
        <v>565</v>
      </c>
    </row>
    <row r="570" spans="1:1" x14ac:dyDescent="0.25">
      <c r="A570" s="1" t="s">
        <v>566</v>
      </c>
    </row>
    <row r="571" spans="1:1" x14ac:dyDescent="0.25">
      <c r="A571" s="1" t="s">
        <v>567</v>
      </c>
    </row>
    <row r="572" spans="1:1" x14ac:dyDescent="0.25">
      <c r="A572" s="1" t="s">
        <v>568</v>
      </c>
    </row>
    <row r="573" spans="1:1" x14ac:dyDescent="0.25">
      <c r="A573" s="1" t="s">
        <v>569</v>
      </c>
    </row>
    <row r="574" spans="1:1" x14ac:dyDescent="0.25">
      <c r="A574" s="1" t="s">
        <v>570</v>
      </c>
    </row>
    <row r="575" spans="1:1" x14ac:dyDescent="0.25">
      <c r="A575" s="1" t="s">
        <v>571</v>
      </c>
    </row>
    <row r="576" spans="1:1" x14ac:dyDescent="0.25">
      <c r="A576" s="1" t="s">
        <v>572</v>
      </c>
    </row>
    <row r="577" spans="1:1" x14ac:dyDescent="0.25">
      <c r="A577" s="1" t="s">
        <v>573</v>
      </c>
    </row>
    <row r="578" spans="1:1" x14ac:dyDescent="0.25">
      <c r="A578" s="1" t="s">
        <v>574</v>
      </c>
    </row>
    <row r="579" spans="1:1" x14ac:dyDescent="0.25">
      <c r="A579" s="1" t="s">
        <v>575</v>
      </c>
    </row>
    <row r="580" spans="1:1" x14ac:dyDescent="0.25">
      <c r="A580" s="1" t="s">
        <v>576</v>
      </c>
    </row>
    <row r="581" spans="1:1" x14ac:dyDescent="0.25">
      <c r="A581" s="1" t="s">
        <v>577</v>
      </c>
    </row>
    <row r="582" spans="1:1" x14ac:dyDescent="0.25">
      <c r="A582" s="1" t="s">
        <v>578</v>
      </c>
    </row>
    <row r="583" spans="1:1" x14ac:dyDescent="0.25">
      <c r="A583" s="1" t="s">
        <v>579</v>
      </c>
    </row>
    <row r="584" spans="1:1" x14ac:dyDescent="0.25">
      <c r="A584" s="1" t="s">
        <v>580</v>
      </c>
    </row>
    <row r="585" spans="1:1" x14ac:dyDescent="0.25">
      <c r="A585" s="1" t="s">
        <v>581</v>
      </c>
    </row>
    <row r="586" spans="1:1" x14ac:dyDescent="0.25">
      <c r="A586" s="1" t="s">
        <v>582</v>
      </c>
    </row>
    <row r="587" spans="1:1" x14ac:dyDescent="0.25">
      <c r="A587" s="1" t="s">
        <v>583</v>
      </c>
    </row>
    <row r="588" spans="1:1" x14ac:dyDescent="0.25">
      <c r="A588" s="1" t="s">
        <v>584</v>
      </c>
    </row>
    <row r="589" spans="1:1" x14ac:dyDescent="0.25">
      <c r="A589" s="1" t="s">
        <v>585</v>
      </c>
    </row>
    <row r="590" spans="1:1" x14ac:dyDescent="0.25">
      <c r="A590" s="1" t="s">
        <v>586</v>
      </c>
    </row>
    <row r="591" spans="1:1" x14ac:dyDescent="0.25">
      <c r="A591" s="1" t="s">
        <v>587</v>
      </c>
    </row>
    <row r="592" spans="1:1" x14ac:dyDescent="0.25">
      <c r="A592" s="1" t="s">
        <v>588</v>
      </c>
    </row>
    <row r="593" spans="1:1" x14ac:dyDescent="0.25">
      <c r="A593" s="1" t="s">
        <v>589</v>
      </c>
    </row>
    <row r="594" spans="1:1" x14ac:dyDescent="0.25">
      <c r="A594" s="1" t="s">
        <v>590</v>
      </c>
    </row>
    <row r="595" spans="1:1" x14ac:dyDescent="0.25">
      <c r="A595" s="1" t="s">
        <v>591</v>
      </c>
    </row>
    <row r="596" spans="1:1" x14ac:dyDescent="0.25">
      <c r="A596" s="1" t="s">
        <v>592</v>
      </c>
    </row>
    <row r="597" spans="1:1" x14ac:dyDescent="0.25">
      <c r="A597" s="1" t="s">
        <v>593</v>
      </c>
    </row>
    <row r="598" spans="1:1" x14ac:dyDescent="0.25">
      <c r="A598" s="1" t="s">
        <v>594</v>
      </c>
    </row>
    <row r="599" spans="1:1" x14ac:dyDescent="0.25">
      <c r="A599" s="1" t="s">
        <v>595</v>
      </c>
    </row>
    <row r="600" spans="1:1" x14ac:dyDescent="0.25">
      <c r="A600" s="1" t="s">
        <v>596</v>
      </c>
    </row>
    <row r="601" spans="1:1" x14ac:dyDescent="0.25">
      <c r="A601" s="1" t="s">
        <v>597</v>
      </c>
    </row>
    <row r="602" spans="1:1" x14ac:dyDescent="0.25">
      <c r="A602" s="1" t="s">
        <v>598</v>
      </c>
    </row>
    <row r="603" spans="1:1" x14ac:dyDescent="0.25">
      <c r="A603" s="1" t="s">
        <v>599</v>
      </c>
    </row>
    <row r="604" spans="1:1" x14ac:dyDescent="0.25">
      <c r="A604" s="1" t="s">
        <v>600</v>
      </c>
    </row>
    <row r="605" spans="1:1" x14ac:dyDescent="0.25">
      <c r="A605" s="1" t="s">
        <v>601</v>
      </c>
    </row>
    <row r="606" spans="1:1" x14ac:dyDescent="0.25">
      <c r="A606" s="1" t="s">
        <v>602</v>
      </c>
    </row>
    <row r="607" spans="1:1" x14ac:dyDescent="0.25">
      <c r="A607" s="1" t="s">
        <v>603</v>
      </c>
    </row>
    <row r="608" spans="1:1" x14ac:dyDescent="0.25">
      <c r="A608" s="1" t="s">
        <v>604</v>
      </c>
    </row>
    <row r="609" spans="1:1" x14ac:dyDescent="0.25">
      <c r="A609" s="1" t="s">
        <v>605</v>
      </c>
    </row>
    <row r="610" spans="1:1" x14ac:dyDescent="0.25">
      <c r="A610" s="1" t="s">
        <v>606</v>
      </c>
    </row>
    <row r="611" spans="1:1" x14ac:dyDescent="0.25">
      <c r="A611" s="1" t="s">
        <v>607</v>
      </c>
    </row>
    <row r="612" spans="1:1" x14ac:dyDescent="0.25">
      <c r="A612" s="1" t="s">
        <v>608</v>
      </c>
    </row>
    <row r="613" spans="1:1" x14ac:dyDescent="0.25">
      <c r="A613" s="1" t="s">
        <v>609</v>
      </c>
    </row>
    <row r="614" spans="1:1" x14ac:dyDescent="0.25">
      <c r="A614" s="1" t="s">
        <v>610</v>
      </c>
    </row>
    <row r="615" spans="1:1" x14ac:dyDescent="0.25">
      <c r="A615" s="1" t="s">
        <v>611</v>
      </c>
    </row>
    <row r="616" spans="1:1" x14ac:dyDescent="0.25">
      <c r="A616" s="1" t="s">
        <v>612</v>
      </c>
    </row>
    <row r="617" spans="1:1" x14ac:dyDescent="0.25">
      <c r="A617" s="1" t="s">
        <v>613</v>
      </c>
    </row>
    <row r="618" spans="1:1" x14ac:dyDescent="0.25">
      <c r="A618" s="1" t="s">
        <v>614</v>
      </c>
    </row>
    <row r="619" spans="1:1" x14ac:dyDescent="0.25">
      <c r="A619" s="1" t="s">
        <v>615</v>
      </c>
    </row>
    <row r="620" spans="1:1" x14ac:dyDescent="0.25">
      <c r="A620" s="1" t="s">
        <v>616</v>
      </c>
    </row>
    <row r="621" spans="1:1" x14ac:dyDescent="0.25">
      <c r="A621" s="1" t="s">
        <v>617</v>
      </c>
    </row>
    <row r="622" spans="1:1" x14ac:dyDescent="0.25">
      <c r="A622" s="1" t="s">
        <v>618</v>
      </c>
    </row>
    <row r="623" spans="1:1" x14ac:dyDescent="0.25">
      <c r="A623" s="1" t="s">
        <v>619</v>
      </c>
    </row>
    <row r="624" spans="1:1" x14ac:dyDescent="0.25">
      <c r="A624" s="1" t="s">
        <v>620</v>
      </c>
    </row>
    <row r="625" spans="1:1" x14ac:dyDescent="0.25">
      <c r="A625" s="1" t="s">
        <v>621</v>
      </c>
    </row>
    <row r="626" spans="1:1" x14ac:dyDescent="0.25">
      <c r="A626" s="1" t="s">
        <v>622</v>
      </c>
    </row>
    <row r="627" spans="1:1" x14ac:dyDescent="0.25">
      <c r="A627" s="1" t="s">
        <v>623</v>
      </c>
    </row>
    <row r="628" spans="1:1" x14ac:dyDescent="0.25">
      <c r="A628" s="1" t="s">
        <v>624</v>
      </c>
    </row>
    <row r="629" spans="1:1" x14ac:dyDescent="0.25">
      <c r="A629" s="1" t="s">
        <v>625</v>
      </c>
    </row>
    <row r="630" spans="1:1" x14ac:dyDescent="0.25">
      <c r="A630" s="1" t="s">
        <v>626</v>
      </c>
    </row>
    <row r="631" spans="1:1" x14ac:dyDescent="0.25">
      <c r="A631" s="1" t="s">
        <v>627</v>
      </c>
    </row>
    <row r="632" spans="1:1" x14ac:dyDescent="0.25">
      <c r="A632" s="1" t="s">
        <v>628</v>
      </c>
    </row>
    <row r="633" spans="1:1" x14ac:dyDescent="0.25">
      <c r="A633" s="1" t="s">
        <v>629</v>
      </c>
    </row>
    <row r="634" spans="1:1" x14ac:dyDescent="0.25">
      <c r="A634" s="1" t="s">
        <v>630</v>
      </c>
    </row>
    <row r="635" spans="1:1" x14ac:dyDescent="0.25">
      <c r="A635" s="1" t="s">
        <v>631</v>
      </c>
    </row>
    <row r="636" spans="1:1" x14ac:dyDescent="0.25">
      <c r="A636" s="1" t="s">
        <v>632</v>
      </c>
    </row>
    <row r="637" spans="1:1" x14ac:dyDescent="0.25">
      <c r="A637" s="1" t="s">
        <v>633</v>
      </c>
    </row>
    <row r="638" spans="1:1" x14ac:dyDescent="0.25">
      <c r="A638" s="1" t="s">
        <v>634</v>
      </c>
    </row>
    <row r="639" spans="1:1" x14ac:dyDescent="0.25">
      <c r="A639" s="1" t="s">
        <v>635</v>
      </c>
    </row>
    <row r="640" spans="1:1" x14ac:dyDescent="0.25">
      <c r="A640" s="1" t="s">
        <v>636</v>
      </c>
    </row>
    <row r="641" spans="1:1" x14ac:dyDescent="0.25">
      <c r="A641" s="1" t="s">
        <v>637</v>
      </c>
    </row>
    <row r="642" spans="1:1" x14ac:dyDescent="0.25">
      <c r="A642" s="1" t="s">
        <v>638</v>
      </c>
    </row>
    <row r="643" spans="1:1" x14ac:dyDescent="0.25">
      <c r="A643" s="1" t="s">
        <v>639</v>
      </c>
    </row>
    <row r="644" spans="1:1" x14ac:dyDescent="0.25">
      <c r="A644" s="1" t="s">
        <v>640</v>
      </c>
    </row>
    <row r="645" spans="1:1" x14ac:dyDescent="0.25">
      <c r="A645" s="1" t="s">
        <v>641</v>
      </c>
    </row>
    <row r="646" spans="1:1" x14ac:dyDescent="0.25">
      <c r="A646" s="1" t="s">
        <v>642</v>
      </c>
    </row>
    <row r="647" spans="1:1" x14ac:dyDescent="0.25">
      <c r="A647" s="1" t="s">
        <v>643</v>
      </c>
    </row>
    <row r="648" spans="1:1" x14ac:dyDescent="0.25">
      <c r="A648" s="1" t="s">
        <v>644</v>
      </c>
    </row>
    <row r="649" spans="1:1" x14ac:dyDescent="0.25">
      <c r="A649" s="1" t="s">
        <v>645</v>
      </c>
    </row>
    <row r="650" spans="1:1" x14ac:dyDescent="0.25">
      <c r="A650" s="1" t="s">
        <v>646</v>
      </c>
    </row>
    <row r="651" spans="1:1" x14ac:dyDescent="0.25">
      <c r="A651" s="1" t="s">
        <v>647</v>
      </c>
    </row>
    <row r="652" spans="1:1" x14ac:dyDescent="0.25">
      <c r="A652" s="1" t="s">
        <v>648</v>
      </c>
    </row>
    <row r="653" spans="1:1" x14ac:dyDescent="0.25">
      <c r="A653" s="1" t="s">
        <v>649</v>
      </c>
    </row>
    <row r="654" spans="1:1" x14ac:dyDescent="0.25">
      <c r="A654" s="1" t="s">
        <v>650</v>
      </c>
    </row>
    <row r="655" spans="1:1" x14ac:dyDescent="0.25">
      <c r="A655" s="1" t="s">
        <v>651</v>
      </c>
    </row>
    <row r="656" spans="1:1" x14ac:dyDescent="0.25">
      <c r="A656" s="1" t="s">
        <v>652</v>
      </c>
    </row>
    <row r="657" spans="1:1" x14ac:dyDescent="0.25">
      <c r="A657" s="1" t="s">
        <v>653</v>
      </c>
    </row>
    <row r="658" spans="1:1" x14ac:dyDescent="0.25">
      <c r="A658" s="1" t="s">
        <v>654</v>
      </c>
    </row>
    <row r="659" spans="1:1" x14ac:dyDescent="0.25">
      <c r="A659" s="1" t="s">
        <v>655</v>
      </c>
    </row>
    <row r="660" spans="1:1" x14ac:dyDescent="0.25">
      <c r="A660" s="1" t="s">
        <v>656</v>
      </c>
    </row>
    <row r="661" spans="1:1" x14ac:dyDescent="0.25">
      <c r="A661" s="1" t="s">
        <v>657</v>
      </c>
    </row>
    <row r="662" spans="1:1" x14ac:dyDescent="0.25">
      <c r="A662" s="1" t="s">
        <v>658</v>
      </c>
    </row>
    <row r="663" spans="1:1" x14ac:dyDescent="0.25">
      <c r="A663" s="1" t="s">
        <v>659</v>
      </c>
    </row>
    <row r="664" spans="1:1" x14ac:dyDescent="0.25">
      <c r="A664" s="1" t="s">
        <v>660</v>
      </c>
    </row>
    <row r="665" spans="1:1" x14ac:dyDescent="0.25">
      <c r="A665" s="1" t="s">
        <v>661</v>
      </c>
    </row>
    <row r="666" spans="1:1" x14ac:dyDescent="0.25">
      <c r="A666" s="1" t="s">
        <v>662</v>
      </c>
    </row>
    <row r="667" spans="1:1" x14ac:dyDescent="0.25">
      <c r="A667" s="1" t="s">
        <v>663</v>
      </c>
    </row>
    <row r="668" spans="1:1" x14ac:dyDescent="0.25">
      <c r="A668" s="1" t="s">
        <v>664</v>
      </c>
    </row>
    <row r="669" spans="1:1" x14ac:dyDescent="0.25">
      <c r="A669" s="1" t="s">
        <v>665</v>
      </c>
    </row>
    <row r="670" spans="1:1" x14ac:dyDescent="0.25">
      <c r="A670" s="1" t="s">
        <v>666</v>
      </c>
    </row>
    <row r="671" spans="1:1" x14ac:dyDescent="0.25">
      <c r="A671" s="1" t="s">
        <v>667</v>
      </c>
    </row>
    <row r="672" spans="1:1" x14ac:dyDescent="0.25">
      <c r="A672" s="1" t="s">
        <v>668</v>
      </c>
    </row>
    <row r="673" spans="1:1" x14ac:dyDescent="0.25">
      <c r="A673" s="1" t="s">
        <v>669</v>
      </c>
    </row>
    <row r="674" spans="1:1" x14ac:dyDescent="0.25">
      <c r="A674" s="1" t="s">
        <v>670</v>
      </c>
    </row>
    <row r="675" spans="1:1" x14ac:dyDescent="0.25">
      <c r="A675" s="1" t="s">
        <v>671</v>
      </c>
    </row>
    <row r="676" spans="1:1" x14ac:dyDescent="0.25">
      <c r="A676" s="1" t="s">
        <v>672</v>
      </c>
    </row>
    <row r="677" spans="1:1" x14ac:dyDescent="0.25">
      <c r="A677" s="1" t="s">
        <v>673</v>
      </c>
    </row>
    <row r="678" spans="1:1" x14ac:dyDescent="0.25">
      <c r="A678" s="1" t="s">
        <v>674</v>
      </c>
    </row>
    <row r="679" spans="1:1" x14ac:dyDescent="0.25">
      <c r="A679" s="1" t="s">
        <v>675</v>
      </c>
    </row>
    <row r="680" spans="1:1" x14ac:dyDescent="0.25">
      <c r="A680" s="1" t="s">
        <v>676</v>
      </c>
    </row>
    <row r="681" spans="1:1" x14ac:dyDescent="0.25">
      <c r="A681" s="1" t="s">
        <v>677</v>
      </c>
    </row>
    <row r="682" spans="1:1" x14ac:dyDescent="0.25">
      <c r="A682" s="1" t="s">
        <v>678</v>
      </c>
    </row>
    <row r="683" spans="1:1" x14ac:dyDescent="0.25">
      <c r="A683" s="1" t="s">
        <v>679</v>
      </c>
    </row>
    <row r="684" spans="1:1" x14ac:dyDescent="0.25">
      <c r="A684" s="1" t="s">
        <v>680</v>
      </c>
    </row>
    <row r="685" spans="1:1" x14ac:dyDescent="0.25">
      <c r="A685" s="1" t="s">
        <v>681</v>
      </c>
    </row>
    <row r="686" spans="1:1" x14ac:dyDescent="0.25">
      <c r="A686" s="1" t="s">
        <v>682</v>
      </c>
    </row>
    <row r="687" spans="1:1" x14ac:dyDescent="0.25">
      <c r="A687" s="1" t="s">
        <v>683</v>
      </c>
    </row>
    <row r="688" spans="1:1" x14ac:dyDescent="0.25">
      <c r="A688" s="1" t="s">
        <v>684</v>
      </c>
    </row>
    <row r="689" spans="1:1" x14ac:dyDescent="0.25">
      <c r="A689" s="1" t="s">
        <v>685</v>
      </c>
    </row>
    <row r="690" spans="1:1" x14ac:dyDescent="0.25">
      <c r="A690" s="1" t="s">
        <v>686</v>
      </c>
    </row>
    <row r="691" spans="1:1" x14ac:dyDescent="0.25">
      <c r="A691" s="1" t="s">
        <v>687</v>
      </c>
    </row>
    <row r="692" spans="1:1" x14ac:dyDescent="0.25">
      <c r="A692" s="1" t="s">
        <v>688</v>
      </c>
    </row>
    <row r="693" spans="1:1" x14ac:dyDescent="0.25">
      <c r="A693" s="1" t="s">
        <v>689</v>
      </c>
    </row>
    <row r="694" spans="1:1" x14ac:dyDescent="0.25">
      <c r="A694" s="1" t="s">
        <v>690</v>
      </c>
    </row>
    <row r="695" spans="1:1" x14ac:dyDescent="0.25">
      <c r="A695" s="1" t="s">
        <v>691</v>
      </c>
    </row>
    <row r="696" spans="1:1" x14ac:dyDescent="0.25">
      <c r="A696" s="1" t="s">
        <v>692</v>
      </c>
    </row>
    <row r="697" spans="1:1" x14ac:dyDescent="0.25">
      <c r="A697" s="1" t="s">
        <v>693</v>
      </c>
    </row>
    <row r="698" spans="1:1" x14ac:dyDescent="0.25">
      <c r="A698" s="1" t="s">
        <v>694</v>
      </c>
    </row>
    <row r="699" spans="1:1" x14ac:dyDescent="0.25">
      <c r="A699" s="1" t="s">
        <v>695</v>
      </c>
    </row>
    <row r="700" spans="1:1" x14ac:dyDescent="0.25">
      <c r="A700" s="1" t="s">
        <v>696</v>
      </c>
    </row>
    <row r="701" spans="1:1" x14ac:dyDescent="0.25">
      <c r="A701" s="1" t="s">
        <v>697</v>
      </c>
    </row>
    <row r="702" spans="1:1" x14ac:dyDescent="0.25">
      <c r="A702" s="1" t="s">
        <v>698</v>
      </c>
    </row>
    <row r="703" spans="1:1" x14ac:dyDescent="0.25">
      <c r="A703" s="1" t="s">
        <v>699</v>
      </c>
    </row>
    <row r="704" spans="1:1" x14ac:dyDescent="0.25">
      <c r="A704" s="1" t="s">
        <v>700</v>
      </c>
    </row>
    <row r="705" spans="1:1" x14ac:dyDescent="0.25">
      <c r="A705" s="1" t="s">
        <v>701</v>
      </c>
    </row>
    <row r="706" spans="1:1" x14ac:dyDescent="0.25">
      <c r="A706" s="1" t="s">
        <v>702</v>
      </c>
    </row>
    <row r="707" spans="1:1" x14ac:dyDescent="0.25">
      <c r="A707" s="1" t="s">
        <v>703</v>
      </c>
    </row>
    <row r="708" spans="1:1" x14ac:dyDescent="0.25">
      <c r="A708" s="1" t="s">
        <v>704</v>
      </c>
    </row>
    <row r="709" spans="1:1" x14ac:dyDescent="0.25">
      <c r="A709" s="1" t="s">
        <v>705</v>
      </c>
    </row>
    <row r="710" spans="1:1" x14ac:dyDescent="0.25">
      <c r="A710" s="1" t="s">
        <v>706</v>
      </c>
    </row>
    <row r="711" spans="1:1" x14ac:dyDescent="0.25">
      <c r="A711" s="1" t="s">
        <v>707</v>
      </c>
    </row>
    <row r="712" spans="1:1" x14ac:dyDescent="0.25">
      <c r="A712" s="1" t="s">
        <v>708</v>
      </c>
    </row>
    <row r="713" spans="1:1" x14ac:dyDescent="0.25">
      <c r="A713" s="1" t="s">
        <v>709</v>
      </c>
    </row>
    <row r="714" spans="1:1" x14ac:dyDescent="0.25">
      <c r="A714" s="1" t="s">
        <v>710</v>
      </c>
    </row>
    <row r="715" spans="1:1" x14ac:dyDescent="0.25">
      <c r="A715" s="1" t="s">
        <v>711</v>
      </c>
    </row>
    <row r="716" spans="1:1" x14ac:dyDescent="0.25">
      <c r="A716" s="1" t="s">
        <v>712</v>
      </c>
    </row>
    <row r="717" spans="1:1" x14ac:dyDescent="0.25">
      <c r="A717" s="1" t="s">
        <v>713</v>
      </c>
    </row>
    <row r="718" spans="1:1" x14ac:dyDescent="0.25">
      <c r="A718" s="1" t="s">
        <v>714</v>
      </c>
    </row>
    <row r="719" spans="1:1" x14ac:dyDescent="0.25">
      <c r="A719" s="1" t="s">
        <v>715</v>
      </c>
    </row>
    <row r="720" spans="1:1" x14ac:dyDescent="0.25">
      <c r="A720" s="1" t="s">
        <v>716</v>
      </c>
    </row>
    <row r="721" spans="1:1" x14ac:dyDescent="0.25">
      <c r="A721" s="1" t="s">
        <v>717</v>
      </c>
    </row>
    <row r="722" spans="1:1" x14ac:dyDescent="0.25">
      <c r="A722" s="1" t="s">
        <v>718</v>
      </c>
    </row>
    <row r="723" spans="1:1" x14ac:dyDescent="0.25">
      <c r="A723" s="1" t="s">
        <v>719</v>
      </c>
    </row>
    <row r="724" spans="1:1" x14ac:dyDescent="0.25">
      <c r="A724" s="1" t="s">
        <v>720</v>
      </c>
    </row>
    <row r="725" spans="1:1" x14ac:dyDescent="0.25">
      <c r="A725" s="1" t="s">
        <v>721</v>
      </c>
    </row>
    <row r="726" spans="1:1" x14ac:dyDescent="0.25">
      <c r="A726" s="1" t="s">
        <v>722</v>
      </c>
    </row>
    <row r="727" spans="1:1" x14ac:dyDescent="0.25">
      <c r="A727" s="1" t="s">
        <v>723</v>
      </c>
    </row>
    <row r="728" spans="1:1" x14ac:dyDescent="0.25">
      <c r="A728" s="1" t="s">
        <v>724</v>
      </c>
    </row>
    <row r="729" spans="1:1" x14ac:dyDescent="0.25">
      <c r="A729" s="1" t="s">
        <v>725</v>
      </c>
    </row>
    <row r="730" spans="1:1" x14ac:dyDescent="0.25">
      <c r="A730" s="1" t="s">
        <v>726</v>
      </c>
    </row>
    <row r="731" spans="1:1" x14ac:dyDescent="0.25">
      <c r="A731" s="1" t="s">
        <v>727</v>
      </c>
    </row>
    <row r="732" spans="1:1" x14ac:dyDescent="0.25">
      <c r="A732" s="1" t="s">
        <v>728</v>
      </c>
    </row>
    <row r="733" spans="1:1" x14ac:dyDescent="0.25">
      <c r="A733" s="1" t="s">
        <v>729</v>
      </c>
    </row>
    <row r="734" spans="1:1" x14ac:dyDescent="0.25">
      <c r="A734" s="1" t="s">
        <v>730</v>
      </c>
    </row>
    <row r="735" spans="1:1" x14ac:dyDescent="0.25">
      <c r="A735" s="1" t="s">
        <v>731</v>
      </c>
    </row>
    <row r="736" spans="1:1" x14ac:dyDescent="0.25">
      <c r="A736" s="1" t="s">
        <v>732</v>
      </c>
    </row>
    <row r="737" spans="1:1" x14ac:dyDescent="0.25">
      <c r="A737" s="1" t="s">
        <v>733</v>
      </c>
    </row>
    <row r="738" spans="1:1" x14ac:dyDescent="0.25">
      <c r="A738" s="1" t="s">
        <v>734</v>
      </c>
    </row>
    <row r="739" spans="1:1" x14ac:dyDescent="0.25">
      <c r="A739" s="1" t="s">
        <v>735</v>
      </c>
    </row>
    <row r="740" spans="1:1" x14ac:dyDescent="0.25">
      <c r="A740" s="1" t="s">
        <v>736</v>
      </c>
    </row>
    <row r="741" spans="1:1" x14ac:dyDescent="0.25">
      <c r="A741" s="1" t="s">
        <v>737</v>
      </c>
    </row>
    <row r="742" spans="1:1" x14ac:dyDescent="0.25">
      <c r="A742" s="1" t="s">
        <v>738</v>
      </c>
    </row>
    <row r="743" spans="1:1" x14ac:dyDescent="0.25">
      <c r="A743" s="1" t="s">
        <v>739</v>
      </c>
    </row>
    <row r="744" spans="1:1" x14ac:dyDescent="0.25">
      <c r="A744" s="1" t="s">
        <v>740</v>
      </c>
    </row>
    <row r="745" spans="1:1" x14ac:dyDescent="0.25">
      <c r="A745" s="1" t="s">
        <v>741</v>
      </c>
    </row>
    <row r="746" spans="1:1" x14ac:dyDescent="0.25">
      <c r="A746" s="1" t="s">
        <v>742</v>
      </c>
    </row>
    <row r="747" spans="1:1" x14ac:dyDescent="0.25">
      <c r="A747" s="1" t="s">
        <v>743</v>
      </c>
    </row>
    <row r="748" spans="1:1" x14ac:dyDescent="0.25">
      <c r="A748" s="1" t="s">
        <v>744</v>
      </c>
    </row>
    <row r="749" spans="1:1" x14ac:dyDescent="0.25">
      <c r="A749" s="1" t="s">
        <v>745</v>
      </c>
    </row>
    <row r="750" spans="1:1" x14ac:dyDescent="0.25">
      <c r="A750" s="1" t="s">
        <v>746</v>
      </c>
    </row>
    <row r="751" spans="1:1" x14ac:dyDescent="0.25">
      <c r="A751" s="1" t="s">
        <v>747</v>
      </c>
    </row>
    <row r="752" spans="1:1" x14ac:dyDescent="0.25">
      <c r="A752" s="1" t="s">
        <v>748</v>
      </c>
    </row>
    <row r="753" spans="1:1" x14ac:dyDescent="0.25">
      <c r="A753" s="1" t="s">
        <v>749</v>
      </c>
    </row>
    <row r="754" spans="1:1" x14ac:dyDescent="0.25">
      <c r="A754" s="1" t="s">
        <v>750</v>
      </c>
    </row>
    <row r="755" spans="1:1" x14ac:dyDescent="0.25">
      <c r="A755" s="1" t="s">
        <v>751</v>
      </c>
    </row>
    <row r="756" spans="1:1" x14ac:dyDescent="0.25">
      <c r="A756" s="1" t="s">
        <v>752</v>
      </c>
    </row>
    <row r="757" spans="1:1" x14ac:dyDescent="0.25">
      <c r="A757" s="1" t="s">
        <v>753</v>
      </c>
    </row>
    <row r="758" spans="1:1" x14ac:dyDescent="0.25">
      <c r="A758" s="1" t="s">
        <v>754</v>
      </c>
    </row>
    <row r="759" spans="1:1" x14ac:dyDescent="0.25">
      <c r="A759" s="1" t="s">
        <v>755</v>
      </c>
    </row>
    <row r="760" spans="1:1" x14ac:dyDescent="0.25">
      <c r="A760" s="1" t="s">
        <v>756</v>
      </c>
    </row>
    <row r="761" spans="1:1" x14ac:dyDescent="0.25">
      <c r="A761" s="1" t="s">
        <v>757</v>
      </c>
    </row>
    <row r="762" spans="1:1" x14ac:dyDescent="0.25">
      <c r="A762" s="1" t="s">
        <v>758</v>
      </c>
    </row>
    <row r="763" spans="1:1" x14ac:dyDescent="0.25">
      <c r="A763" s="1" t="s">
        <v>759</v>
      </c>
    </row>
    <row r="764" spans="1:1" x14ac:dyDescent="0.25">
      <c r="A764" s="1" t="s">
        <v>760</v>
      </c>
    </row>
    <row r="765" spans="1:1" x14ac:dyDescent="0.25">
      <c r="A765" s="1" t="s">
        <v>761</v>
      </c>
    </row>
    <row r="766" spans="1:1" x14ac:dyDescent="0.25">
      <c r="A766" s="1" t="s">
        <v>762</v>
      </c>
    </row>
    <row r="767" spans="1:1" x14ac:dyDescent="0.25">
      <c r="A767" s="1" t="s">
        <v>763</v>
      </c>
    </row>
    <row r="768" spans="1:1" x14ac:dyDescent="0.25">
      <c r="A768" s="1" t="s">
        <v>764</v>
      </c>
    </row>
    <row r="769" spans="1:1" x14ac:dyDescent="0.25">
      <c r="A769" s="1" t="s">
        <v>765</v>
      </c>
    </row>
    <row r="770" spans="1:1" x14ac:dyDescent="0.25">
      <c r="A770" s="1" t="s">
        <v>766</v>
      </c>
    </row>
    <row r="771" spans="1:1" x14ac:dyDescent="0.25">
      <c r="A771" s="1" t="s">
        <v>767</v>
      </c>
    </row>
    <row r="772" spans="1:1" x14ac:dyDescent="0.25">
      <c r="A772" s="1" t="s">
        <v>768</v>
      </c>
    </row>
    <row r="773" spans="1:1" x14ac:dyDescent="0.25">
      <c r="A773" s="1" t="s">
        <v>769</v>
      </c>
    </row>
    <row r="774" spans="1:1" x14ac:dyDescent="0.25">
      <c r="A774" s="1" t="s">
        <v>770</v>
      </c>
    </row>
    <row r="775" spans="1:1" x14ac:dyDescent="0.25">
      <c r="A775" s="1" t="s">
        <v>771</v>
      </c>
    </row>
    <row r="776" spans="1:1" x14ac:dyDescent="0.25">
      <c r="A776" s="1" t="s">
        <v>772</v>
      </c>
    </row>
    <row r="777" spans="1:1" x14ac:dyDescent="0.25">
      <c r="A777" s="1" t="s">
        <v>773</v>
      </c>
    </row>
    <row r="778" spans="1:1" x14ac:dyDescent="0.25">
      <c r="A778" s="1" t="s">
        <v>774</v>
      </c>
    </row>
    <row r="779" spans="1:1" x14ac:dyDescent="0.25">
      <c r="A779" s="1" t="s">
        <v>775</v>
      </c>
    </row>
    <row r="780" spans="1:1" x14ac:dyDescent="0.25">
      <c r="A780" s="1" t="s">
        <v>776</v>
      </c>
    </row>
    <row r="781" spans="1:1" x14ac:dyDescent="0.25">
      <c r="A781" s="1" t="s">
        <v>777</v>
      </c>
    </row>
    <row r="782" spans="1:1" x14ac:dyDescent="0.25">
      <c r="A782" s="1" t="s">
        <v>778</v>
      </c>
    </row>
    <row r="783" spans="1:1" x14ac:dyDescent="0.25">
      <c r="A783" s="1" t="s">
        <v>779</v>
      </c>
    </row>
    <row r="784" spans="1:1" x14ac:dyDescent="0.25">
      <c r="A784" s="1" t="s">
        <v>780</v>
      </c>
    </row>
    <row r="785" spans="1:1" x14ac:dyDescent="0.25">
      <c r="A785" s="1" t="s">
        <v>781</v>
      </c>
    </row>
    <row r="786" spans="1:1" x14ac:dyDescent="0.25">
      <c r="A786" s="1" t="s">
        <v>782</v>
      </c>
    </row>
    <row r="787" spans="1:1" x14ac:dyDescent="0.25">
      <c r="A787" s="1" t="s">
        <v>783</v>
      </c>
    </row>
    <row r="788" spans="1:1" x14ac:dyDescent="0.25">
      <c r="A788" s="1" t="s">
        <v>784</v>
      </c>
    </row>
    <row r="789" spans="1:1" x14ac:dyDescent="0.25">
      <c r="A789" s="1" t="s">
        <v>785</v>
      </c>
    </row>
    <row r="790" spans="1:1" x14ac:dyDescent="0.25">
      <c r="A790" s="1" t="s">
        <v>786</v>
      </c>
    </row>
    <row r="791" spans="1:1" x14ac:dyDescent="0.25">
      <c r="A791" s="1" t="s">
        <v>787</v>
      </c>
    </row>
    <row r="792" spans="1:1" x14ac:dyDescent="0.25">
      <c r="A792" s="1" t="s">
        <v>788</v>
      </c>
    </row>
    <row r="793" spans="1:1" x14ac:dyDescent="0.25">
      <c r="A793" s="1" t="s">
        <v>789</v>
      </c>
    </row>
    <row r="794" spans="1:1" x14ac:dyDescent="0.25">
      <c r="A794" s="1" t="s">
        <v>790</v>
      </c>
    </row>
    <row r="795" spans="1:1" x14ac:dyDescent="0.25">
      <c r="A795" s="1" t="s">
        <v>791</v>
      </c>
    </row>
    <row r="796" spans="1:1" x14ac:dyDescent="0.25">
      <c r="A796" s="1" t="s">
        <v>792</v>
      </c>
    </row>
    <row r="797" spans="1:1" x14ac:dyDescent="0.25">
      <c r="A797" s="1" t="s">
        <v>793</v>
      </c>
    </row>
    <row r="798" spans="1:1" x14ac:dyDescent="0.25">
      <c r="A798" s="1" t="s">
        <v>794</v>
      </c>
    </row>
    <row r="799" spans="1:1" x14ac:dyDescent="0.25">
      <c r="A799" s="1" t="s">
        <v>795</v>
      </c>
    </row>
    <row r="800" spans="1:1" x14ac:dyDescent="0.25">
      <c r="A800" s="1" t="s">
        <v>796</v>
      </c>
    </row>
    <row r="801" spans="1:1" x14ac:dyDescent="0.25">
      <c r="A801" s="1" t="s">
        <v>797</v>
      </c>
    </row>
    <row r="802" spans="1:1" x14ac:dyDescent="0.25">
      <c r="A802" s="1" t="s">
        <v>798</v>
      </c>
    </row>
    <row r="803" spans="1:1" x14ac:dyDescent="0.25">
      <c r="A803" s="1" t="s">
        <v>799</v>
      </c>
    </row>
    <row r="804" spans="1:1" x14ac:dyDescent="0.25">
      <c r="A804" s="1" t="s">
        <v>800</v>
      </c>
    </row>
    <row r="805" spans="1:1" x14ac:dyDescent="0.25">
      <c r="A805" s="1" t="s">
        <v>801</v>
      </c>
    </row>
    <row r="806" spans="1:1" x14ac:dyDescent="0.25">
      <c r="A806" s="1" t="s">
        <v>802</v>
      </c>
    </row>
    <row r="807" spans="1:1" x14ac:dyDescent="0.25">
      <c r="A807" s="1" t="s">
        <v>803</v>
      </c>
    </row>
    <row r="808" spans="1:1" x14ac:dyDescent="0.25">
      <c r="A808" s="1" t="s">
        <v>804</v>
      </c>
    </row>
    <row r="809" spans="1:1" x14ac:dyDescent="0.25">
      <c r="A809" s="1" t="s">
        <v>805</v>
      </c>
    </row>
    <row r="810" spans="1:1" x14ac:dyDescent="0.25">
      <c r="A810" s="1" t="s">
        <v>806</v>
      </c>
    </row>
    <row r="811" spans="1:1" x14ac:dyDescent="0.25">
      <c r="A811" s="1" t="s">
        <v>807</v>
      </c>
    </row>
    <row r="812" spans="1:1" x14ac:dyDescent="0.25">
      <c r="A812" s="1" t="s">
        <v>808</v>
      </c>
    </row>
    <row r="813" spans="1:1" x14ac:dyDescent="0.25">
      <c r="A813" s="1" t="s">
        <v>809</v>
      </c>
    </row>
    <row r="814" spans="1:1" x14ac:dyDescent="0.25">
      <c r="A814" s="1" t="s">
        <v>810</v>
      </c>
    </row>
    <row r="815" spans="1:1" x14ac:dyDescent="0.25">
      <c r="A815" s="1" t="s">
        <v>811</v>
      </c>
    </row>
    <row r="816" spans="1:1" x14ac:dyDescent="0.25">
      <c r="A816" s="1" t="s">
        <v>812</v>
      </c>
    </row>
    <row r="817" spans="1:1" x14ac:dyDescent="0.25">
      <c r="A817" s="1" t="s">
        <v>813</v>
      </c>
    </row>
    <row r="818" spans="1:1" x14ac:dyDescent="0.25">
      <c r="A818" s="1" t="s">
        <v>814</v>
      </c>
    </row>
    <row r="819" spans="1:1" x14ac:dyDescent="0.25">
      <c r="A819" s="1" t="s">
        <v>815</v>
      </c>
    </row>
    <row r="820" spans="1:1" x14ac:dyDescent="0.25">
      <c r="A820" s="1" t="s">
        <v>816</v>
      </c>
    </row>
    <row r="821" spans="1:1" x14ac:dyDescent="0.25">
      <c r="A821" s="1" t="s">
        <v>817</v>
      </c>
    </row>
    <row r="822" spans="1:1" x14ac:dyDescent="0.25">
      <c r="A822" s="1" t="s">
        <v>818</v>
      </c>
    </row>
    <row r="823" spans="1:1" x14ac:dyDescent="0.25">
      <c r="A823" s="1" t="s">
        <v>819</v>
      </c>
    </row>
    <row r="824" spans="1:1" x14ac:dyDescent="0.25">
      <c r="A824" s="1" t="s">
        <v>820</v>
      </c>
    </row>
    <row r="825" spans="1:1" x14ac:dyDescent="0.25">
      <c r="A825" s="1" t="s">
        <v>821</v>
      </c>
    </row>
    <row r="826" spans="1:1" x14ac:dyDescent="0.25">
      <c r="A826" s="1" t="s">
        <v>822</v>
      </c>
    </row>
    <row r="827" spans="1:1" x14ac:dyDescent="0.25">
      <c r="A827" s="1" t="s">
        <v>823</v>
      </c>
    </row>
    <row r="828" spans="1:1" x14ac:dyDescent="0.25">
      <c r="A828" s="1" t="s">
        <v>824</v>
      </c>
    </row>
    <row r="829" spans="1:1" x14ac:dyDescent="0.25">
      <c r="A829" s="1" t="s">
        <v>825</v>
      </c>
    </row>
    <row r="830" spans="1:1" x14ac:dyDescent="0.25">
      <c r="A830" s="1" t="s">
        <v>826</v>
      </c>
    </row>
    <row r="831" spans="1:1" x14ac:dyDescent="0.25">
      <c r="A831" s="1" t="s">
        <v>827</v>
      </c>
    </row>
    <row r="832" spans="1:1" x14ac:dyDescent="0.25">
      <c r="A832" s="1" t="s">
        <v>828</v>
      </c>
    </row>
    <row r="833" spans="1:1" x14ac:dyDescent="0.25">
      <c r="A833" s="1" t="s">
        <v>829</v>
      </c>
    </row>
    <row r="834" spans="1:1" x14ac:dyDescent="0.25">
      <c r="A834" s="1" t="s">
        <v>830</v>
      </c>
    </row>
    <row r="835" spans="1:1" x14ac:dyDescent="0.25">
      <c r="A835" s="1" t="s">
        <v>831</v>
      </c>
    </row>
    <row r="836" spans="1:1" x14ac:dyDescent="0.25">
      <c r="A836" s="1" t="s">
        <v>832</v>
      </c>
    </row>
    <row r="837" spans="1:1" x14ac:dyDescent="0.25">
      <c r="A837" s="1" t="s">
        <v>833</v>
      </c>
    </row>
    <row r="838" spans="1:1" x14ac:dyDescent="0.25">
      <c r="A838" s="1" t="s">
        <v>834</v>
      </c>
    </row>
    <row r="839" spans="1:1" x14ac:dyDescent="0.25">
      <c r="A839" s="1" t="s">
        <v>835</v>
      </c>
    </row>
    <row r="840" spans="1:1" x14ac:dyDescent="0.25">
      <c r="A840" s="1" t="s">
        <v>836</v>
      </c>
    </row>
    <row r="841" spans="1:1" x14ac:dyDescent="0.25">
      <c r="A841" s="1" t="s">
        <v>837</v>
      </c>
    </row>
    <row r="842" spans="1:1" x14ac:dyDescent="0.25">
      <c r="A842" s="1" t="s">
        <v>838</v>
      </c>
    </row>
    <row r="843" spans="1:1" x14ac:dyDescent="0.25">
      <c r="A843" s="1" t="s">
        <v>839</v>
      </c>
    </row>
    <row r="844" spans="1:1" x14ac:dyDescent="0.25">
      <c r="A844" s="1" t="s">
        <v>840</v>
      </c>
    </row>
    <row r="845" spans="1:1" x14ac:dyDescent="0.25">
      <c r="A845" s="1" t="s">
        <v>841</v>
      </c>
    </row>
    <row r="846" spans="1:1" x14ac:dyDescent="0.25">
      <c r="A846" s="1" t="s">
        <v>842</v>
      </c>
    </row>
    <row r="847" spans="1:1" x14ac:dyDescent="0.25">
      <c r="A847" s="1" t="s">
        <v>843</v>
      </c>
    </row>
    <row r="848" spans="1:1" x14ac:dyDescent="0.25">
      <c r="A848" s="1" t="s">
        <v>844</v>
      </c>
    </row>
    <row r="849" spans="1:1" x14ac:dyDescent="0.25">
      <c r="A849" s="1" t="s">
        <v>845</v>
      </c>
    </row>
    <row r="850" spans="1:1" x14ac:dyDescent="0.25">
      <c r="A850" s="1" t="s">
        <v>846</v>
      </c>
    </row>
    <row r="851" spans="1:1" x14ac:dyDescent="0.25">
      <c r="A851" s="1" t="s">
        <v>847</v>
      </c>
    </row>
    <row r="852" spans="1:1" x14ac:dyDescent="0.25">
      <c r="A852" s="1" t="s">
        <v>848</v>
      </c>
    </row>
    <row r="853" spans="1:1" x14ac:dyDescent="0.25">
      <c r="A853" s="1" t="s">
        <v>849</v>
      </c>
    </row>
    <row r="854" spans="1:1" x14ac:dyDescent="0.25">
      <c r="A854" s="1" t="s">
        <v>850</v>
      </c>
    </row>
    <row r="855" spans="1:1" x14ac:dyDescent="0.25">
      <c r="A855" s="1" t="s">
        <v>851</v>
      </c>
    </row>
    <row r="856" spans="1:1" x14ac:dyDescent="0.25">
      <c r="A856" s="1" t="s">
        <v>852</v>
      </c>
    </row>
    <row r="857" spans="1:1" x14ac:dyDescent="0.25">
      <c r="A857" s="1" t="s">
        <v>853</v>
      </c>
    </row>
    <row r="858" spans="1:1" x14ac:dyDescent="0.25">
      <c r="A858" s="1" t="s">
        <v>854</v>
      </c>
    </row>
    <row r="859" spans="1:1" x14ac:dyDescent="0.25">
      <c r="A859" s="1" t="s">
        <v>855</v>
      </c>
    </row>
    <row r="860" spans="1:1" x14ac:dyDescent="0.25">
      <c r="A860" s="1" t="s">
        <v>856</v>
      </c>
    </row>
    <row r="861" spans="1:1" x14ac:dyDescent="0.25">
      <c r="A861" s="1" t="s">
        <v>857</v>
      </c>
    </row>
    <row r="862" spans="1:1" x14ac:dyDescent="0.25">
      <c r="A862" s="1" t="s">
        <v>858</v>
      </c>
    </row>
    <row r="863" spans="1:1" x14ac:dyDescent="0.25">
      <c r="A863" s="1" t="s">
        <v>859</v>
      </c>
    </row>
    <row r="864" spans="1:1" x14ac:dyDescent="0.25">
      <c r="A864" s="1" t="s">
        <v>860</v>
      </c>
    </row>
    <row r="865" spans="1:1" x14ac:dyDescent="0.25">
      <c r="A865" s="1" t="s">
        <v>861</v>
      </c>
    </row>
    <row r="866" spans="1:1" x14ac:dyDescent="0.25">
      <c r="A866" s="1" t="s">
        <v>862</v>
      </c>
    </row>
    <row r="867" spans="1:1" x14ac:dyDescent="0.25">
      <c r="A867" s="1" t="s">
        <v>863</v>
      </c>
    </row>
    <row r="868" spans="1:1" x14ac:dyDescent="0.25">
      <c r="A868" s="1" t="s">
        <v>864</v>
      </c>
    </row>
    <row r="869" spans="1:1" x14ac:dyDescent="0.25">
      <c r="A869" s="1" t="s">
        <v>865</v>
      </c>
    </row>
    <row r="870" spans="1:1" x14ac:dyDescent="0.25">
      <c r="A870" s="1" t="s">
        <v>866</v>
      </c>
    </row>
    <row r="871" spans="1:1" x14ac:dyDescent="0.25">
      <c r="A871" s="1" t="s">
        <v>867</v>
      </c>
    </row>
    <row r="872" spans="1:1" x14ac:dyDescent="0.25">
      <c r="A872" s="1" t="s">
        <v>868</v>
      </c>
    </row>
    <row r="873" spans="1:1" x14ac:dyDescent="0.25">
      <c r="A873" s="1" t="s">
        <v>869</v>
      </c>
    </row>
    <row r="874" spans="1:1" x14ac:dyDescent="0.25">
      <c r="A874" s="1" t="s">
        <v>870</v>
      </c>
    </row>
    <row r="875" spans="1:1" x14ac:dyDescent="0.25">
      <c r="A875" s="1" t="s">
        <v>871</v>
      </c>
    </row>
    <row r="876" spans="1:1" x14ac:dyDescent="0.25">
      <c r="A876" s="1" t="s">
        <v>872</v>
      </c>
    </row>
    <row r="877" spans="1:1" x14ac:dyDescent="0.25">
      <c r="A877" s="1" t="s">
        <v>873</v>
      </c>
    </row>
    <row r="878" spans="1:1" x14ac:dyDescent="0.25">
      <c r="A878" s="1" t="s">
        <v>874</v>
      </c>
    </row>
    <row r="879" spans="1:1" x14ac:dyDescent="0.25">
      <c r="A879" s="1" t="s">
        <v>875</v>
      </c>
    </row>
    <row r="880" spans="1:1" x14ac:dyDescent="0.25">
      <c r="A880" s="1" t="s">
        <v>876</v>
      </c>
    </row>
    <row r="881" spans="1:1" x14ac:dyDescent="0.25">
      <c r="A881" s="1" t="s">
        <v>877</v>
      </c>
    </row>
    <row r="882" spans="1:1" x14ac:dyDescent="0.25">
      <c r="A882" s="1" t="s">
        <v>878</v>
      </c>
    </row>
    <row r="883" spans="1:1" x14ac:dyDescent="0.25">
      <c r="A883" s="1" t="s">
        <v>879</v>
      </c>
    </row>
    <row r="884" spans="1:1" x14ac:dyDescent="0.25">
      <c r="A884" s="1" t="s">
        <v>880</v>
      </c>
    </row>
    <row r="885" spans="1:1" x14ac:dyDescent="0.25">
      <c r="A885" s="1" t="s">
        <v>881</v>
      </c>
    </row>
    <row r="886" spans="1:1" x14ac:dyDescent="0.25">
      <c r="A886" s="1" t="s">
        <v>882</v>
      </c>
    </row>
    <row r="887" spans="1:1" x14ac:dyDescent="0.25">
      <c r="A887" s="1" t="s">
        <v>883</v>
      </c>
    </row>
    <row r="888" spans="1:1" x14ac:dyDescent="0.25">
      <c r="A888" s="1" t="s">
        <v>884</v>
      </c>
    </row>
    <row r="889" spans="1:1" x14ac:dyDescent="0.25">
      <c r="A889" s="1" t="s">
        <v>885</v>
      </c>
    </row>
    <row r="890" spans="1:1" x14ac:dyDescent="0.25">
      <c r="A890" s="1" t="s">
        <v>886</v>
      </c>
    </row>
    <row r="891" spans="1:1" x14ac:dyDescent="0.25">
      <c r="A891" s="1" t="s">
        <v>887</v>
      </c>
    </row>
    <row r="892" spans="1:1" x14ac:dyDescent="0.25">
      <c r="A892" s="1" t="s">
        <v>888</v>
      </c>
    </row>
    <row r="893" spans="1:1" x14ac:dyDescent="0.25">
      <c r="A893" s="1" t="s">
        <v>889</v>
      </c>
    </row>
    <row r="894" spans="1:1" x14ac:dyDescent="0.25">
      <c r="A894" s="1" t="s">
        <v>890</v>
      </c>
    </row>
    <row r="895" spans="1:1" x14ac:dyDescent="0.25">
      <c r="A895" s="1" t="s">
        <v>891</v>
      </c>
    </row>
    <row r="896" spans="1:1" x14ac:dyDescent="0.25">
      <c r="A896" s="1" t="s">
        <v>892</v>
      </c>
    </row>
    <row r="897" spans="1:1" x14ac:dyDescent="0.25">
      <c r="A897" s="1" t="s">
        <v>893</v>
      </c>
    </row>
    <row r="898" spans="1:1" x14ac:dyDescent="0.25">
      <c r="A898" s="1" t="s">
        <v>894</v>
      </c>
    </row>
    <row r="899" spans="1:1" x14ac:dyDescent="0.25">
      <c r="A899" s="1" t="s">
        <v>895</v>
      </c>
    </row>
    <row r="900" spans="1:1" x14ac:dyDescent="0.25">
      <c r="A900" s="1" t="s">
        <v>896</v>
      </c>
    </row>
    <row r="901" spans="1:1" x14ac:dyDescent="0.25">
      <c r="A901" s="1" t="s">
        <v>897</v>
      </c>
    </row>
    <row r="902" spans="1:1" x14ac:dyDescent="0.25">
      <c r="A902" s="1" t="s">
        <v>898</v>
      </c>
    </row>
    <row r="903" spans="1:1" x14ac:dyDescent="0.25">
      <c r="A903" s="1" t="s">
        <v>899</v>
      </c>
    </row>
    <row r="904" spans="1:1" x14ac:dyDescent="0.25">
      <c r="A904" s="1" t="s">
        <v>900</v>
      </c>
    </row>
    <row r="905" spans="1:1" x14ac:dyDescent="0.25">
      <c r="A905" s="1" t="s">
        <v>901</v>
      </c>
    </row>
    <row r="906" spans="1:1" x14ac:dyDescent="0.25">
      <c r="A906" s="1" t="s">
        <v>902</v>
      </c>
    </row>
    <row r="907" spans="1:1" x14ac:dyDescent="0.25">
      <c r="A907" s="1" t="s">
        <v>903</v>
      </c>
    </row>
    <row r="908" spans="1:1" x14ac:dyDescent="0.25">
      <c r="A908" s="1" t="s">
        <v>904</v>
      </c>
    </row>
    <row r="909" spans="1:1" x14ac:dyDescent="0.25">
      <c r="A909" s="1" t="s">
        <v>905</v>
      </c>
    </row>
    <row r="910" spans="1:1" x14ac:dyDescent="0.25">
      <c r="A910" s="1" t="s">
        <v>906</v>
      </c>
    </row>
    <row r="911" spans="1:1" x14ac:dyDescent="0.25">
      <c r="A911" s="1" t="s">
        <v>907</v>
      </c>
    </row>
    <row r="912" spans="1:1" x14ac:dyDescent="0.25">
      <c r="A912" s="1" t="s">
        <v>908</v>
      </c>
    </row>
    <row r="913" spans="1:1" x14ac:dyDescent="0.25">
      <c r="A913" s="1" t="s">
        <v>909</v>
      </c>
    </row>
    <row r="914" spans="1:1" x14ac:dyDescent="0.25">
      <c r="A914" s="1" t="s">
        <v>910</v>
      </c>
    </row>
    <row r="915" spans="1:1" x14ac:dyDescent="0.25">
      <c r="A915" s="1" t="s">
        <v>911</v>
      </c>
    </row>
    <row r="916" spans="1:1" x14ac:dyDescent="0.25">
      <c r="A916" s="1" t="s">
        <v>912</v>
      </c>
    </row>
    <row r="917" spans="1:1" x14ac:dyDescent="0.25">
      <c r="A917" s="1" t="s">
        <v>913</v>
      </c>
    </row>
    <row r="918" spans="1:1" x14ac:dyDescent="0.25">
      <c r="A918" s="1" t="s">
        <v>914</v>
      </c>
    </row>
    <row r="919" spans="1:1" x14ac:dyDescent="0.25">
      <c r="A919" s="1" t="s">
        <v>915</v>
      </c>
    </row>
    <row r="920" spans="1:1" x14ac:dyDescent="0.25">
      <c r="A920" s="1" t="s">
        <v>916</v>
      </c>
    </row>
    <row r="921" spans="1:1" x14ac:dyDescent="0.25">
      <c r="A921" s="1" t="s">
        <v>917</v>
      </c>
    </row>
    <row r="922" spans="1:1" x14ac:dyDescent="0.25">
      <c r="A922" s="1" t="s">
        <v>918</v>
      </c>
    </row>
    <row r="923" spans="1:1" x14ac:dyDescent="0.25">
      <c r="A923" s="1" t="s">
        <v>919</v>
      </c>
    </row>
    <row r="924" spans="1:1" x14ac:dyDescent="0.25">
      <c r="A924" s="1" t="s">
        <v>920</v>
      </c>
    </row>
    <row r="925" spans="1:1" x14ac:dyDescent="0.25">
      <c r="A925" s="1" t="s">
        <v>921</v>
      </c>
    </row>
    <row r="926" spans="1:1" x14ac:dyDescent="0.25">
      <c r="A926" s="1" t="s">
        <v>922</v>
      </c>
    </row>
    <row r="927" spans="1:1" x14ac:dyDescent="0.25">
      <c r="A927" s="1" t="s">
        <v>923</v>
      </c>
    </row>
    <row r="928" spans="1:1" x14ac:dyDescent="0.25">
      <c r="A928" s="1" t="s">
        <v>924</v>
      </c>
    </row>
    <row r="929" spans="1:1" x14ac:dyDescent="0.25">
      <c r="A929" s="1" t="s">
        <v>925</v>
      </c>
    </row>
    <row r="930" spans="1:1" x14ac:dyDescent="0.25">
      <c r="A930" s="1" t="s">
        <v>926</v>
      </c>
    </row>
    <row r="931" spans="1:1" x14ac:dyDescent="0.25">
      <c r="A931" s="1" t="s">
        <v>927</v>
      </c>
    </row>
    <row r="932" spans="1:1" x14ac:dyDescent="0.25">
      <c r="A932" s="1" t="s">
        <v>928</v>
      </c>
    </row>
    <row r="933" spans="1:1" x14ac:dyDescent="0.25">
      <c r="A933" s="1" t="s">
        <v>929</v>
      </c>
    </row>
    <row r="934" spans="1:1" x14ac:dyDescent="0.25">
      <c r="A934" s="1" t="s">
        <v>930</v>
      </c>
    </row>
    <row r="935" spans="1:1" x14ac:dyDescent="0.25">
      <c r="A935" s="1" t="s">
        <v>931</v>
      </c>
    </row>
    <row r="936" spans="1:1" x14ac:dyDescent="0.25">
      <c r="A936" s="1" t="s">
        <v>932</v>
      </c>
    </row>
    <row r="937" spans="1:1" x14ac:dyDescent="0.25">
      <c r="A937" s="1" t="s">
        <v>933</v>
      </c>
    </row>
    <row r="938" spans="1:1" x14ac:dyDescent="0.25">
      <c r="A938" s="1" t="s">
        <v>934</v>
      </c>
    </row>
    <row r="939" spans="1:1" x14ac:dyDescent="0.25">
      <c r="A939" s="1" t="s">
        <v>935</v>
      </c>
    </row>
    <row r="940" spans="1:1" x14ac:dyDescent="0.25">
      <c r="A940" s="1" t="s">
        <v>936</v>
      </c>
    </row>
    <row r="941" spans="1:1" x14ac:dyDescent="0.25">
      <c r="A941" s="1" t="s">
        <v>937</v>
      </c>
    </row>
    <row r="942" spans="1:1" x14ac:dyDescent="0.25">
      <c r="A942" s="1" t="s">
        <v>938</v>
      </c>
    </row>
    <row r="943" spans="1:1" x14ac:dyDescent="0.25">
      <c r="A943" s="1" t="s">
        <v>939</v>
      </c>
    </row>
    <row r="944" spans="1:1" x14ac:dyDescent="0.25">
      <c r="A944" s="1" t="s">
        <v>940</v>
      </c>
    </row>
    <row r="945" spans="1:1" x14ac:dyDescent="0.25">
      <c r="A945" s="1" t="s">
        <v>941</v>
      </c>
    </row>
    <row r="946" spans="1:1" x14ac:dyDescent="0.25">
      <c r="A946" s="1" t="s">
        <v>942</v>
      </c>
    </row>
    <row r="947" spans="1:1" x14ac:dyDescent="0.25">
      <c r="A947" s="1" t="s">
        <v>943</v>
      </c>
    </row>
    <row r="948" spans="1:1" x14ac:dyDescent="0.25">
      <c r="A948" s="1" t="s">
        <v>944</v>
      </c>
    </row>
    <row r="949" spans="1:1" x14ac:dyDescent="0.25">
      <c r="A949" s="1" t="s">
        <v>945</v>
      </c>
    </row>
    <row r="950" spans="1:1" x14ac:dyDescent="0.25">
      <c r="A950" s="1" t="s">
        <v>946</v>
      </c>
    </row>
    <row r="951" spans="1:1" x14ac:dyDescent="0.25">
      <c r="A951" s="1" t="s">
        <v>947</v>
      </c>
    </row>
    <row r="952" spans="1:1" x14ac:dyDescent="0.25">
      <c r="A952" s="1" t="s">
        <v>948</v>
      </c>
    </row>
    <row r="953" spans="1:1" x14ac:dyDescent="0.25">
      <c r="A953" s="1" t="s">
        <v>949</v>
      </c>
    </row>
    <row r="954" spans="1:1" x14ac:dyDescent="0.25">
      <c r="A954" s="1" t="s">
        <v>950</v>
      </c>
    </row>
    <row r="955" spans="1:1" x14ac:dyDescent="0.25">
      <c r="A955" s="1" t="s">
        <v>951</v>
      </c>
    </row>
    <row r="956" spans="1:1" x14ac:dyDescent="0.25">
      <c r="A956" s="1" t="s">
        <v>952</v>
      </c>
    </row>
    <row r="957" spans="1:1" x14ac:dyDescent="0.25">
      <c r="A957" s="1" t="s">
        <v>953</v>
      </c>
    </row>
    <row r="958" spans="1:1" x14ac:dyDescent="0.25">
      <c r="A958" s="1" t="s">
        <v>954</v>
      </c>
    </row>
    <row r="959" spans="1:1" x14ac:dyDescent="0.25">
      <c r="A959" s="1" t="s">
        <v>955</v>
      </c>
    </row>
    <row r="960" spans="1:1" x14ac:dyDescent="0.25">
      <c r="A960" s="1" t="s">
        <v>956</v>
      </c>
    </row>
    <row r="961" spans="1:1" x14ac:dyDescent="0.25">
      <c r="A961" s="1" t="s">
        <v>957</v>
      </c>
    </row>
    <row r="962" spans="1:1" x14ac:dyDescent="0.25">
      <c r="A962" s="1" t="s">
        <v>958</v>
      </c>
    </row>
    <row r="963" spans="1:1" x14ac:dyDescent="0.25">
      <c r="A963" s="1" t="s">
        <v>959</v>
      </c>
    </row>
    <row r="964" spans="1:1" x14ac:dyDescent="0.25">
      <c r="A964" s="1" t="s">
        <v>960</v>
      </c>
    </row>
    <row r="965" spans="1:1" x14ac:dyDescent="0.25">
      <c r="A965" s="1" t="s">
        <v>961</v>
      </c>
    </row>
    <row r="966" spans="1:1" x14ac:dyDescent="0.25">
      <c r="A966" s="1" t="s">
        <v>962</v>
      </c>
    </row>
    <row r="967" spans="1:1" x14ac:dyDescent="0.25">
      <c r="A967" s="1" t="s">
        <v>963</v>
      </c>
    </row>
    <row r="968" spans="1:1" x14ac:dyDescent="0.25">
      <c r="A968" s="1" t="s">
        <v>964</v>
      </c>
    </row>
    <row r="969" spans="1:1" x14ac:dyDescent="0.25">
      <c r="A969" s="1" t="s">
        <v>965</v>
      </c>
    </row>
    <row r="970" spans="1:1" x14ac:dyDescent="0.25">
      <c r="A970" s="1" t="s">
        <v>966</v>
      </c>
    </row>
    <row r="971" spans="1:1" x14ac:dyDescent="0.25">
      <c r="A971" s="1" t="s">
        <v>967</v>
      </c>
    </row>
    <row r="972" spans="1:1" x14ac:dyDescent="0.25">
      <c r="A972" s="1" t="s">
        <v>968</v>
      </c>
    </row>
    <row r="973" spans="1:1" x14ac:dyDescent="0.25">
      <c r="A973" s="1" t="s">
        <v>969</v>
      </c>
    </row>
    <row r="974" spans="1:1" x14ac:dyDescent="0.25">
      <c r="A974" s="1" t="s">
        <v>970</v>
      </c>
    </row>
    <row r="975" spans="1:1" x14ac:dyDescent="0.25">
      <c r="A975" s="1" t="s">
        <v>971</v>
      </c>
    </row>
    <row r="976" spans="1:1" x14ac:dyDescent="0.25">
      <c r="A976" s="1" t="s">
        <v>972</v>
      </c>
    </row>
    <row r="977" spans="1:1" x14ac:dyDescent="0.25">
      <c r="A977" s="1" t="s">
        <v>973</v>
      </c>
    </row>
    <row r="978" spans="1:1" x14ac:dyDescent="0.25">
      <c r="A978" s="1" t="s">
        <v>974</v>
      </c>
    </row>
    <row r="979" spans="1:1" x14ac:dyDescent="0.25">
      <c r="A979" s="1" t="s">
        <v>975</v>
      </c>
    </row>
    <row r="980" spans="1:1" x14ac:dyDescent="0.25">
      <c r="A980" s="1" t="s">
        <v>976</v>
      </c>
    </row>
    <row r="981" spans="1:1" x14ac:dyDescent="0.25">
      <c r="A981" s="1" t="s">
        <v>977</v>
      </c>
    </row>
    <row r="982" spans="1:1" x14ac:dyDescent="0.25">
      <c r="A982" s="1" t="s">
        <v>978</v>
      </c>
    </row>
    <row r="983" spans="1:1" x14ac:dyDescent="0.25">
      <c r="A983" s="1" t="s">
        <v>979</v>
      </c>
    </row>
    <row r="984" spans="1:1" x14ac:dyDescent="0.25">
      <c r="A984" s="1" t="s">
        <v>980</v>
      </c>
    </row>
    <row r="985" spans="1:1" x14ac:dyDescent="0.25">
      <c r="A985" s="1" t="s">
        <v>981</v>
      </c>
    </row>
    <row r="986" spans="1:1" x14ac:dyDescent="0.25">
      <c r="A986" s="1" t="s">
        <v>982</v>
      </c>
    </row>
    <row r="987" spans="1:1" x14ac:dyDescent="0.25">
      <c r="A987" s="1" t="s">
        <v>983</v>
      </c>
    </row>
    <row r="988" spans="1:1" x14ac:dyDescent="0.25">
      <c r="A988" s="1" t="s">
        <v>984</v>
      </c>
    </row>
    <row r="989" spans="1:1" x14ac:dyDescent="0.25">
      <c r="A989" s="1" t="s">
        <v>985</v>
      </c>
    </row>
    <row r="990" spans="1:1" x14ac:dyDescent="0.25">
      <c r="A990" s="1" t="s">
        <v>986</v>
      </c>
    </row>
    <row r="991" spans="1:1" x14ac:dyDescent="0.25">
      <c r="A991" s="1" t="s">
        <v>987</v>
      </c>
    </row>
    <row r="992" spans="1:1" x14ac:dyDescent="0.25">
      <c r="A992" s="1" t="s">
        <v>988</v>
      </c>
    </row>
    <row r="993" spans="1:1" x14ac:dyDescent="0.25">
      <c r="A993" s="1" t="s">
        <v>989</v>
      </c>
    </row>
    <row r="994" spans="1:1" x14ac:dyDescent="0.25">
      <c r="A994" s="1" t="s">
        <v>990</v>
      </c>
    </row>
    <row r="995" spans="1:1" x14ac:dyDescent="0.25">
      <c r="A995" s="1" t="s">
        <v>991</v>
      </c>
    </row>
    <row r="996" spans="1:1" x14ac:dyDescent="0.25">
      <c r="A996" s="1" t="s">
        <v>992</v>
      </c>
    </row>
    <row r="997" spans="1:1" x14ac:dyDescent="0.25">
      <c r="A997" s="1" t="s">
        <v>993</v>
      </c>
    </row>
    <row r="998" spans="1:1" x14ac:dyDescent="0.25">
      <c r="A998" s="1" t="s">
        <v>994</v>
      </c>
    </row>
    <row r="999" spans="1:1" x14ac:dyDescent="0.25">
      <c r="A999" s="1" t="s">
        <v>995</v>
      </c>
    </row>
    <row r="1000" spans="1:1" x14ac:dyDescent="0.25">
      <c r="A1000" s="1" t="s">
        <v>996</v>
      </c>
    </row>
    <row r="1001" spans="1:1" x14ac:dyDescent="0.25">
      <c r="A1001" s="1" t="s">
        <v>997</v>
      </c>
    </row>
    <row r="1002" spans="1:1" x14ac:dyDescent="0.25">
      <c r="A1002" s="1" t="s">
        <v>998</v>
      </c>
    </row>
    <row r="1003" spans="1:1" x14ac:dyDescent="0.25">
      <c r="A1003" s="1" t="s">
        <v>999</v>
      </c>
    </row>
    <row r="1004" spans="1:1" x14ac:dyDescent="0.25">
      <c r="A1004" s="1" t="s">
        <v>1000</v>
      </c>
    </row>
    <row r="1005" spans="1:1" x14ac:dyDescent="0.25">
      <c r="A1005" s="1" t="s">
        <v>1001</v>
      </c>
    </row>
    <row r="1006" spans="1:1" x14ac:dyDescent="0.25">
      <c r="A1006" s="1" t="s">
        <v>1002</v>
      </c>
    </row>
    <row r="1007" spans="1:1" x14ac:dyDescent="0.25">
      <c r="A1007" s="1" t="s">
        <v>1003</v>
      </c>
    </row>
    <row r="1008" spans="1:1" x14ac:dyDescent="0.25">
      <c r="A1008" s="1" t="s">
        <v>1004</v>
      </c>
    </row>
    <row r="1009" spans="1:1" x14ac:dyDescent="0.25">
      <c r="A1009" s="1" t="s">
        <v>1005</v>
      </c>
    </row>
    <row r="1010" spans="1:1" x14ac:dyDescent="0.25">
      <c r="A1010" s="1" t="s">
        <v>1006</v>
      </c>
    </row>
    <row r="1011" spans="1:1" x14ac:dyDescent="0.25">
      <c r="A1011" s="1" t="s">
        <v>1007</v>
      </c>
    </row>
    <row r="1012" spans="1:1" x14ac:dyDescent="0.25">
      <c r="A1012" s="1" t="s">
        <v>1008</v>
      </c>
    </row>
    <row r="1013" spans="1:1" x14ac:dyDescent="0.25">
      <c r="A1013" s="1" t="s">
        <v>1009</v>
      </c>
    </row>
    <row r="1014" spans="1:1" x14ac:dyDescent="0.25">
      <c r="A1014" s="1" t="s">
        <v>1010</v>
      </c>
    </row>
    <row r="1015" spans="1:1" x14ac:dyDescent="0.25">
      <c r="A1015" s="1" t="s">
        <v>1011</v>
      </c>
    </row>
    <row r="1016" spans="1:1" x14ac:dyDescent="0.25">
      <c r="A1016" s="1" t="s">
        <v>1012</v>
      </c>
    </row>
    <row r="1017" spans="1:1" x14ac:dyDescent="0.25">
      <c r="A1017" s="1" t="s">
        <v>1013</v>
      </c>
    </row>
    <row r="1018" spans="1:1" x14ac:dyDescent="0.25">
      <c r="A1018" s="1" t="s">
        <v>1014</v>
      </c>
    </row>
    <row r="1019" spans="1:1" x14ac:dyDescent="0.25">
      <c r="A1019" s="1" t="s">
        <v>1015</v>
      </c>
    </row>
    <row r="1020" spans="1:1" x14ac:dyDescent="0.25">
      <c r="A1020" s="1" t="s">
        <v>1016</v>
      </c>
    </row>
    <row r="1021" spans="1:1" x14ac:dyDescent="0.25">
      <c r="A1021" s="1" t="s">
        <v>1017</v>
      </c>
    </row>
    <row r="1022" spans="1:1" x14ac:dyDescent="0.25">
      <c r="A1022" s="1" t="s">
        <v>1018</v>
      </c>
    </row>
    <row r="1023" spans="1:1" x14ac:dyDescent="0.25">
      <c r="A1023" s="1" t="s">
        <v>1019</v>
      </c>
    </row>
    <row r="1024" spans="1:1" x14ac:dyDescent="0.25">
      <c r="A1024" s="1" t="s">
        <v>1020</v>
      </c>
    </row>
    <row r="1025" spans="1:1" x14ac:dyDescent="0.25">
      <c r="A1025" s="1" t="s">
        <v>1021</v>
      </c>
    </row>
    <row r="1026" spans="1:1" x14ac:dyDescent="0.25">
      <c r="A1026" s="1" t="s">
        <v>1022</v>
      </c>
    </row>
    <row r="1027" spans="1:1" x14ac:dyDescent="0.25">
      <c r="A1027" s="1" t="s">
        <v>1023</v>
      </c>
    </row>
    <row r="1028" spans="1:1" x14ac:dyDescent="0.25">
      <c r="A1028" s="1" t="s">
        <v>1024</v>
      </c>
    </row>
    <row r="1029" spans="1:1" x14ac:dyDescent="0.25">
      <c r="A1029" s="1" t="s">
        <v>1025</v>
      </c>
    </row>
    <row r="1030" spans="1:1" x14ac:dyDescent="0.25">
      <c r="A1030" s="1" t="s">
        <v>1026</v>
      </c>
    </row>
    <row r="1031" spans="1:1" x14ac:dyDescent="0.25">
      <c r="A1031" s="1" t="s">
        <v>1027</v>
      </c>
    </row>
    <row r="1032" spans="1:1" x14ac:dyDescent="0.25">
      <c r="A1032" s="1" t="s">
        <v>1028</v>
      </c>
    </row>
    <row r="1033" spans="1:1" x14ac:dyDescent="0.25">
      <c r="A1033" s="1" t="s">
        <v>1029</v>
      </c>
    </row>
    <row r="1034" spans="1:1" x14ac:dyDescent="0.25">
      <c r="A1034" s="1" t="s">
        <v>1030</v>
      </c>
    </row>
    <row r="1035" spans="1:1" x14ac:dyDescent="0.25">
      <c r="A1035" s="1" t="s">
        <v>1031</v>
      </c>
    </row>
    <row r="1036" spans="1:1" x14ac:dyDescent="0.25">
      <c r="A1036" s="1" t="s">
        <v>1032</v>
      </c>
    </row>
    <row r="1037" spans="1:1" x14ac:dyDescent="0.25">
      <c r="A1037" s="1" t="s">
        <v>1033</v>
      </c>
    </row>
    <row r="1038" spans="1:1" x14ac:dyDescent="0.25">
      <c r="A1038" s="1" t="s">
        <v>1034</v>
      </c>
    </row>
    <row r="1039" spans="1:1" x14ac:dyDescent="0.25">
      <c r="A1039" s="1" t="s">
        <v>1035</v>
      </c>
    </row>
    <row r="1040" spans="1:1" x14ac:dyDescent="0.25">
      <c r="A1040" s="1" t="s">
        <v>1036</v>
      </c>
    </row>
    <row r="1041" spans="1:1" x14ac:dyDescent="0.25">
      <c r="A1041" s="1" t="s">
        <v>1037</v>
      </c>
    </row>
    <row r="1042" spans="1:1" x14ac:dyDescent="0.25">
      <c r="A1042" s="1" t="s">
        <v>1038</v>
      </c>
    </row>
    <row r="1043" spans="1:1" x14ac:dyDescent="0.25">
      <c r="A1043" s="1" t="s">
        <v>1039</v>
      </c>
    </row>
    <row r="1044" spans="1:1" x14ac:dyDescent="0.25">
      <c r="A1044" s="1" t="s">
        <v>1040</v>
      </c>
    </row>
    <row r="1045" spans="1:1" x14ac:dyDescent="0.25">
      <c r="A1045" s="1" t="s">
        <v>1041</v>
      </c>
    </row>
    <row r="1046" spans="1:1" x14ac:dyDescent="0.25">
      <c r="A1046" s="1" t="s">
        <v>1042</v>
      </c>
    </row>
    <row r="1047" spans="1:1" x14ac:dyDescent="0.25">
      <c r="A1047" s="1" t="s">
        <v>1043</v>
      </c>
    </row>
    <row r="1048" spans="1:1" x14ac:dyDescent="0.25">
      <c r="A1048" s="1" t="s">
        <v>1044</v>
      </c>
    </row>
    <row r="1049" spans="1:1" x14ac:dyDescent="0.25">
      <c r="A1049" s="1" t="s">
        <v>1045</v>
      </c>
    </row>
    <row r="1050" spans="1:1" x14ac:dyDescent="0.25">
      <c r="A1050" s="1" t="s">
        <v>1046</v>
      </c>
    </row>
    <row r="1051" spans="1:1" x14ac:dyDescent="0.25">
      <c r="A1051" s="1" t="s">
        <v>1047</v>
      </c>
    </row>
    <row r="1052" spans="1:1" x14ac:dyDescent="0.25">
      <c r="A1052" s="1" t="s">
        <v>1048</v>
      </c>
    </row>
    <row r="1053" spans="1:1" x14ac:dyDescent="0.25">
      <c r="A1053" s="1" t="s">
        <v>1049</v>
      </c>
    </row>
    <row r="1054" spans="1:1" x14ac:dyDescent="0.25">
      <c r="A1054" s="1" t="s">
        <v>1050</v>
      </c>
    </row>
    <row r="1055" spans="1:1" x14ac:dyDescent="0.25">
      <c r="A1055" s="1" t="s">
        <v>1051</v>
      </c>
    </row>
    <row r="1056" spans="1:1" x14ac:dyDescent="0.25">
      <c r="A1056" s="1" t="s">
        <v>1052</v>
      </c>
    </row>
    <row r="1057" spans="1:1" x14ac:dyDescent="0.25">
      <c r="A1057" s="1" t="s">
        <v>1053</v>
      </c>
    </row>
    <row r="1058" spans="1:1" x14ac:dyDescent="0.25">
      <c r="A1058" s="1" t="s">
        <v>1054</v>
      </c>
    </row>
    <row r="1059" spans="1:1" x14ac:dyDescent="0.25">
      <c r="A1059" s="1" t="s">
        <v>1055</v>
      </c>
    </row>
    <row r="1060" spans="1:1" x14ac:dyDescent="0.25">
      <c r="A1060" s="1" t="s">
        <v>1056</v>
      </c>
    </row>
    <row r="1061" spans="1:1" x14ac:dyDescent="0.25">
      <c r="A1061" s="1" t="s">
        <v>1057</v>
      </c>
    </row>
    <row r="1062" spans="1:1" x14ac:dyDescent="0.25">
      <c r="A1062" s="1" t="s">
        <v>1058</v>
      </c>
    </row>
    <row r="1063" spans="1:1" x14ac:dyDescent="0.25">
      <c r="A1063" s="1" t="s">
        <v>1059</v>
      </c>
    </row>
    <row r="1064" spans="1:1" x14ac:dyDescent="0.25">
      <c r="A1064" s="1" t="s">
        <v>1060</v>
      </c>
    </row>
    <row r="1065" spans="1:1" x14ac:dyDescent="0.25">
      <c r="A1065" s="1" t="s">
        <v>1061</v>
      </c>
    </row>
    <row r="1066" spans="1:1" x14ac:dyDescent="0.25">
      <c r="A1066" s="1" t="s">
        <v>1062</v>
      </c>
    </row>
    <row r="1067" spans="1:1" x14ac:dyDescent="0.25">
      <c r="A1067" s="1" t="s">
        <v>1063</v>
      </c>
    </row>
    <row r="1068" spans="1:1" x14ac:dyDescent="0.25">
      <c r="A1068" s="1" t="s">
        <v>1064</v>
      </c>
    </row>
    <row r="1069" spans="1:1" x14ac:dyDescent="0.25">
      <c r="A1069" s="1" t="s">
        <v>1065</v>
      </c>
    </row>
    <row r="1070" spans="1:1" x14ac:dyDescent="0.25">
      <c r="A1070" s="1" t="s">
        <v>1066</v>
      </c>
    </row>
    <row r="1071" spans="1:1" x14ac:dyDescent="0.25">
      <c r="A1071" s="1" t="s">
        <v>1067</v>
      </c>
    </row>
    <row r="1072" spans="1:1" x14ac:dyDescent="0.25">
      <c r="A1072" s="1" t="s">
        <v>1068</v>
      </c>
    </row>
    <row r="1073" spans="1:1" x14ac:dyDescent="0.25">
      <c r="A1073" s="1" t="s">
        <v>1069</v>
      </c>
    </row>
    <row r="1074" spans="1:1" x14ac:dyDescent="0.25">
      <c r="A1074" s="1" t="s">
        <v>1070</v>
      </c>
    </row>
    <row r="1075" spans="1:1" x14ac:dyDescent="0.25">
      <c r="A1075" s="1" t="s">
        <v>1071</v>
      </c>
    </row>
    <row r="1076" spans="1:1" x14ac:dyDescent="0.25">
      <c r="A1076" s="1" t="s">
        <v>1072</v>
      </c>
    </row>
    <row r="1077" spans="1:1" x14ac:dyDescent="0.25">
      <c r="A1077" s="1" t="s">
        <v>1073</v>
      </c>
    </row>
    <row r="1078" spans="1:1" x14ac:dyDescent="0.25">
      <c r="A1078" s="1" t="s">
        <v>1074</v>
      </c>
    </row>
    <row r="1079" spans="1:1" x14ac:dyDescent="0.25">
      <c r="A1079" s="1" t="s">
        <v>1075</v>
      </c>
    </row>
    <row r="1080" spans="1:1" x14ac:dyDescent="0.25">
      <c r="A1080" s="1" t="s">
        <v>1076</v>
      </c>
    </row>
    <row r="1081" spans="1:1" x14ac:dyDescent="0.25">
      <c r="A1081" s="1" t="s">
        <v>1077</v>
      </c>
    </row>
    <row r="1082" spans="1:1" x14ac:dyDescent="0.25">
      <c r="A1082" s="1" t="s">
        <v>1078</v>
      </c>
    </row>
    <row r="1083" spans="1:1" x14ac:dyDescent="0.25">
      <c r="A1083" s="1" t="s">
        <v>1079</v>
      </c>
    </row>
    <row r="1084" spans="1:1" x14ac:dyDescent="0.25">
      <c r="A1084" s="1" t="s">
        <v>1080</v>
      </c>
    </row>
    <row r="1085" spans="1:1" x14ac:dyDescent="0.25">
      <c r="A1085" s="1" t="s">
        <v>1081</v>
      </c>
    </row>
    <row r="1086" spans="1:1" x14ac:dyDescent="0.25">
      <c r="A1086" s="1" t="s">
        <v>1082</v>
      </c>
    </row>
    <row r="1087" spans="1:1" x14ac:dyDescent="0.25">
      <c r="A1087" s="1" t="s">
        <v>1083</v>
      </c>
    </row>
    <row r="1088" spans="1:1" x14ac:dyDescent="0.25">
      <c r="A1088" s="1" t="s">
        <v>1084</v>
      </c>
    </row>
    <row r="1089" spans="1:1" x14ac:dyDescent="0.25">
      <c r="A1089" s="1" t="s">
        <v>1085</v>
      </c>
    </row>
    <row r="1090" spans="1:1" x14ac:dyDescent="0.25">
      <c r="A1090" s="1" t="s">
        <v>1086</v>
      </c>
    </row>
    <row r="1091" spans="1:1" x14ac:dyDescent="0.25">
      <c r="A1091" s="1" t="s">
        <v>1087</v>
      </c>
    </row>
    <row r="1092" spans="1:1" x14ac:dyDescent="0.25">
      <c r="A1092" s="1" t="s">
        <v>1088</v>
      </c>
    </row>
    <row r="1093" spans="1:1" x14ac:dyDescent="0.25">
      <c r="A1093" s="1" t="s">
        <v>1089</v>
      </c>
    </row>
    <row r="1094" spans="1:1" x14ac:dyDescent="0.25">
      <c r="A1094" s="1" t="s">
        <v>1090</v>
      </c>
    </row>
    <row r="1095" spans="1:1" x14ac:dyDescent="0.25">
      <c r="A1095" s="1" t="s">
        <v>1091</v>
      </c>
    </row>
    <row r="1096" spans="1:1" x14ac:dyDescent="0.25">
      <c r="A1096" s="1" t="s">
        <v>1092</v>
      </c>
    </row>
    <row r="1097" spans="1:1" x14ac:dyDescent="0.25">
      <c r="A1097" s="1" t="s">
        <v>1093</v>
      </c>
    </row>
    <row r="1098" spans="1:1" x14ac:dyDescent="0.25">
      <c r="A1098" s="1" t="s">
        <v>1094</v>
      </c>
    </row>
    <row r="1099" spans="1:1" x14ac:dyDescent="0.25">
      <c r="A1099" s="1" t="s">
        <v>1095</v>
      </c>
    </row>
    <row r="1100" spans="1:1" x14ac:dyDescent="0.25">
      <c r="A1100" s="1" t="s">
        <v>1096</v>
      </c>
    </row>
    <row r="1101" spans="1:1" x14ac:dyDescent="0.25">
      <c r="A1101" s="1" t="s">
        <v>1097</v>
      </c>
    </row>
    <row r="1102" spans="1:1" x14ac:dyDescent="0.25">
      <c r="A1102" s="1" t="s">
        <v>1098</v>
      </c>
    </row>
    <row r="1103" spans="1:1" x14ac:dyDescent="0.25">
      <c r="A1103" s="1" t="s">
        <v>1099</v>
      </c>
    </row>
    <row r="1104" spans="1:1" x14ac:dyDescent="0.25">
      <c r="A1104" s="1" t="s">
        <v>1100</v>
      </c>
    </row>
    <row r="1105" spans="1:1" x14ac:dyDescent="0.25">
      <c r="A1105" s="1" t="s">
        <v>1101</v>
      </c>
    </row>
    <row r="1106" spans="1:1" x14ac:dyDescent="0.25">
      <c r="A1106" s="1" t="s">
        <v>1102</v>
      </c>
    </row>
    <row r="1107" spans="1:1" x14ac:dyDescent="0.25">
      <c r="A1107" s="1" t="s">
        <v>1103</v>
      </c>
    </row>
    <row r="1108" spans="1:1" x14ac:dyDescent="0.25">
      <c r="A1108" s="1" t="s">
        <v>1104</v>
      </c>
    </row>
    <row r="1109" spans="1:1" x14ac:dyDescent="0.25">
      <c r="A1109" s="1" t="s">
        <v>1105</v>
      </c>
    </row>
    <row r="1110" spans="1:1" x14ac:dyDescent="0.25">
      <c r="A1110" s="1" t="s">
        <v>1106</v>
      </c>
    </row>
    <row r="1111" spans="1:1" x14ac:dyDescent="0.25">
      <c r="A1111" s="1" t="s">
        <v>1107</v>
      </c>
    </row>
    <row r="1112" spans="1:1" x14ac:dyDescent="0.25">
      <c r="A1112" s="1" t="s">
        <v>1108</v>
      </c>
    </row>
    <row r="1113" spans="1:1" x14ac:dyDescent="0.25">
      <c r="A1113" s="1" t="s">
        <v>1109</v>
      </c>
    </row>
    <row r="1114" spans="1:1" x14ac:dyDescent="0.25">
      <c r="A1114" s="1" t="s">
        <v>1110</v>
      </c>
    </row>
    <row r="1115" spans="1:1" x14ac:dyDescent="0.25">
      <c r="A1115" s="1" t="s">
        <v>1111</v>
      </c>
    </row>
    <row r="1116" spans="1:1" x14ac:dyDescent="0.25">
      <c r="A1116" s="1" t="s">
        <v>1112</v>
      </c>
    </row>
    <row r="1117" spans="1:1" x14ac:dyDescent="0.25">
      <c r="A1117" s="1" t="s">
        <v>1113</v>
      </c>
    </row>
    <row r="1118" spans="1:1" x14ac:dyDescent="0.25">
      <c r="A1118" s="1" t="s">
        <v>1114</v>
      </c>
    </row>
    <row r="1119" spans="1:1" x14ac:dyDescent="0.25">
      <c r="A1119" s="1" t="s">
        <v>1115</v>
      </c>
    </row>
    <row r="1120" spans="1:1" x14ac:dyDescent="0.25">
      <c r="A1120" s="1" t="s">
        <v>1116</v>
      </c>
    </row>
    <row r="1121" spans="1:1" x14ac:dyDescent="0.25">
      <c r="A1121" s="1" t="s">
        <v>1117</v>
      </c>
    </row>
    <row r="1122" spans="1:1" x14ac:dyDescent="0.25">
      <c r="A1122" s="1" t="s">
        <v>1118</v>
      </c>
    </row>
    <row r="1123" spans="1:1" x14ac:dyDescent="0.25">
      <c r="A1123" s="1" t="s">
        <v>1119</v>
      </c>
    </row>
    <row r="1124" spans="1:1" x14ac:dyDescent="0.25">
      <c r="A1124" s="1" t="s">
        <v>1120</v>
      </c>
    </row>
    <row r="1125" spans="1:1" x14ac:dyDescent="0.25">
      <c r="A1125" s="1" t="s">
        <v>1121</v>
      </c>
    </row>
    <row r="1126" spans="1:1" x14ac:dyDescent="0.25">
      <c r="A1126" s="1" t="s">
        <v>1122</v>
      </c>
    </row>
    <row r="1127" spans="1:1" x14ac:dyDescent="0.25">
      <c r="A1127" s="1" t="s">
        <v>1123</v>
      </c>
    </row>
    <row r="1128" spans="1:1" x14ac:dyDescent="0.25">
      <c r="A1128" s="1" t="s">
        <v>1124</v>
      </c>
    </row>
    <row r="1129" spans="1:1" x14ac:dyDescent="0.25">
      <c r="A1129" s="1" t="s">
        <v>1125</v>
      </c>
    </row>
    <row r="1130" spans="1:1" x14ac:dyDescent="0.25">
      <c r="A1130" s="1" t="s">
        <v>1126</v>
      </c>
    </row>
    <row r="1131" spans="1:1" x14ac:dyDescent="0.25">
      <c r="A1131" s="1" t="s">
        <v>1127</v>
      </c>
    </row>
    <row r="1132" spans="1:1" x14ac:dyDescent="0.25">
      <c r="A1132" s="1" t="s">
        <v>1128</v>
      </c>
    </row>
    <row r="1133" spans="1:1" x14ac:dyDescent="0.25">
      <c r="A1133" s="1" t="s">
        <v>1129</v>
      </c>
    </row>
    <row r="1134" spans="1:1" x14ac:dyDescent="0.25">
      <c r="A1134" s="1" t="s">
        <v>1130</v>
      </c>
    </row>
    <row r="1135" spans="1:1" x14ac:dyDescent="0.25">
      <c r="A1135" s="1" t="s">
        <v>1131</v>
      </c>
    </row>
    <row r="1136" spans="1:1" x14ac:dyDescent="0.25">
      <c r="A1136" s="1" t="s">
        <v>1132</v>
      </c>
    </row>
    <row r="1137" spans="1:1" x14ac:dyDescent="0.25">
      <c r="A1137" s="1" t="s">
        <v>1133</v>
      </c>
    </row>
    <row r="1138" spans="1:1" x14ac:dyDescent="0.25">
      <c r="A1138" s="1" t="s">
        <v>1134</v>
      </c>
    </row>
    <row r="1139" spans="1:1" x14ac:dyDescent="0.25">
      <c r="A1139" s="1" t="s">
        <v>1135</v>
      </c>
    </row>
    <row r="1140" spans="1:1" x14ac:dyDescent="0.25">
      <c r="A1140" s="1" t="s">
        <v>1136</v>
      </c>
    </row>
    <row r="1141" spans="1:1" x14ac:dyDescent="0.25">
      <c r="A1141" s="1" t="s">
        <v>1137</v>
      </c>
    </row>
    <row r="1142" spans="1:1" x14ac:dyDescent="0.25">
      <c r="A1142" s="1" t="s">
        <v>1138</v>
      </c>
    </row>
    <row r="1143" spans="1:1" x14ac:dyDescent="0.25">
      <c r="A1143" s="1" t="s">
        <v>1139</v>
      </c>
    </row>
    <row r="1144" spans="1:1" x14ac:dyDescent="0.25">
      <c r="A1144" s="1" t="s">
        <v>1140</v>
      </c>
    </row>
    <row r="1145" spans="1:1" x14ac:dyDescent="0.25">
      <c r="A1145" s="1" t="s">
        <v>1141</v>
      </c>
    </row>
    <row r="1146" spans="1:1" x14ac:dyDescent="0.25">
      <c r="A1146" s="1" t="s">
        <v>1142</v>
      </c>
    </row>
    <row r="1147" spans="1:1" x14ac:dyDescent="0.25">
      <c r="A1147" s="1" t="s">
        <v>1143</v>
      </c>
    </row>
    <row r="1148" spans="1:1" x14ac:dyDescent="0.25">
      <c r="A1148" s="1" t="s">
        <v>1144</v>
      </c>
    </row>
    <row r="1149" spans="1:1" x14ac:dyDescent="0.25">
      <c r="A1149" s="1" t="s">
        <v>1145</v>
      </c>
    </row>
    <row r="1150" spans="1:1" x14ac:dyDescent="0.25">
      <c r="A1150" s="1" t="s">
        <v>1146</v>
      </c>
    </row>
    <row r="1151" spans="1:1" x14ac:dyDescent="0.25">
      <c r="A1151" s="1" t="s">
        <v>1147</v>
      </c>
    </row>
    <row r="1152" spans="1:1" x14ac:dyDescent="0.25">
      <c r="A1152" s="1" t="s">
        <v>1148</v>
      </c>
    </row>
    <row r="1153" spans="1:1" x14ac:dyDescent="0.25">
      <c r="A1153" s="1" t="s">
        <v>1149</v>
      </c>
    </row>
    <row r="1154" spans="1:1" x14ac:dyDescent="0.25">
      <c r="A1154" s="1" t="s">
        <v>1150</v>
      </c>
    </row>
    <row r="1155" spans="1:1" x14ac:dyDescent="0.25">
      <c r="A1155" s="1" t="s">
        <v>1151</v>
      </c>
    </row>
    <row r="1156" spans="1:1" x14ac:dyDescent="0.25">
      <c r="A1156" s="1" t="s">
        <v>1152</v>
      </c>
    </row>
    <row r="1157" spans="1:1" x14ac:dyDescent="0.25">
      <c r="A1157" s="1" t="s">
        <v>1153</v>
      </c>
    </row>
    <row r="1158" spans="1:1" x14ac:dyDescent="0.25">
      <c r="A1158" s="1" t="s">
        <v>1154</v>
      </c>
    </row>
    <row r="1159" spans="1:1" x14ac:dyDescent="0.25">
      <c r="A1159" s="1" t="s">
        <v>1155</v>
      </c>
    </row>
    <row r="1160" spans="1:1" x14ac:dyDescent="0.25">
      <c r="A1160" s="1" t="s">
        <v>1156</v>
      </c>
    </row>
    <row r="1161" spans="1:1" x14ac:dyDescent="0.25">
      <c r="A1161" s="1" t="s">
        <v>1157</v>
      </c>
    </row>
    <row r="1162" spans="1:1" x14ac:dyDescent="0.25">
      <c r="A1162" s="1" t="s">
        <v>1158</v>
      </c>
    </row>
    <row r="1163" spans="1:1" x14ac:dyDescent="0.25">
      <c r="A1163" s="1" t="s">
        <v>1159</v>
      </c>
    </row>
    <row r="1164" spans="1:1" x14ac:dyDescent="0.25">
      <c r="A1164" s="1" t="s">
        <v>1160</v>
      </c>
    </row>
    <row r="1165" spans="1:1" x14ac:dyDescent="0.25">
      <c r="A1165" s="1" t="s">
        <v>1161</v>
      </c>
    </row>
    <row r="1166" spans="1:1" x14ac:dyDescent="0.25">
      <c r="A1166" s="1" t="s">
        <v>1162</v>
      </c>
    </row>
    <row r="1167" spans="1:1" x14ac:dyDescent="0.25">
      <c r="A1167" s="1" t="s">
        <v>1163</v>
      </c>
    </row>
    <row r="1168" spans="1:1" x14ac:dyDescent="0.25">
      <c r="A1168" s="1" t="s">
        <v>1164</v>
      </c>
    </row>
    <row r="1169" spans="1:1" x14ac:dyDescent="0.25">
      <c r="A1169" s="1" t="s">
        <v>1165</v>
      </c>
    </row>
    <row r="1170" spans="1:1" x14ac:dyDescent="0.25">
      <c r="A1170" s="1" t="s">
        <v>1166</v>
      </c>
    </row>
    <row r="1171" spans="1:1" x14ac:dyDescent="0.25">
      <c r="A1171" s="1" t="s">
        <v>1167</v>
      </c>
    </row>
    <row r="1172" spans="1:1" x14ac:dyDescent="0.25">
      <c r="A1172" s="1" t="s">
        <v>1168</v>
      </c>
    </row>
    <row r="1173" spans="1:1" x14ac:dyDescent="0.25">
      <c r="A1173" s="1" t="s">
        <v>1169</v>
      </c>
    </row>
    <row r="1174" spans="1:1" x14ac:dyDescent="0.25">
      <c r="A1174" s="1" t="s">
        <v>1170</v>
      </c>
    </row>
    <row r="1175" spans="1:1" x14ac:dyDescent="0.25">
      <c r="A1175" s="1" t="s">
        <v>1171</v>
      </c>
    </row>
    <row r="1176" spans="1:1" x14ac:dyDescent="0.25">
      <c r="A1176" s="1" t="s">
        <v>1172</v>
      </c>
    </row>
    <row r="1177" spans="1:1" x14ac:dyDescent="0.25">
      <c r="A1177" s="1" t="s">
        <v>1173</v>
      </c>
    </row>
    <row r="1178" spans="1:1" x14ac:dyDescent="0.25">
      <c r="A1178" s="1" t="s">
        <v>1174</v>
      </c>
    </row>
    <row r="1179" spans="1:1" x14ac:dyDescent="0.25">
      <c r="A1179" s="1" t="s">
        <v>1175</v>
      </c>
    </row>
    <row r="1180" spans="1:1" x14ac:dyDescent="0.25">
      <c r="A1180" s="1" t="s">
        <v>1176</v>
      </c>
    </row>
    <row r="1181" spans="1:1" x14ac:dyDescent="0.25">
      <c r="A1181" s="1" t="s">
        <v>1177</v>
      </c>
    </row>
    <row r="1182" spans="1:1" x14ac:dyDescent="0.25">
      <c r="A1182" s="1" t="s">
        <v>1178</v>
      </c>
    </row>
    <row r="1183" spans="1:1" x14ac:dyDescent="0.25">
      <c r="A1183" s="1" t="s">
        <v>1179</v>
      </c>
    </row>
    <row r="1184" spans="1:1" x14ac:dyDescent="0.25">
      <c r="A1184" s="1" t="s">
        <v>1180</v>
      </c>
    </row>
    <row r="1185" spans="1:1" x14ac:dyDescent="0.25">
      <c r="A1185" s="1" t="s">
        <v>1181</v>
      </c>
    </row>
    <row r="1186" spans="1:1" x14ac:dyDescent="0.25">
      <c r="A1186" s="1" t="s">
        <v>1182</v>
      </c>
    </row>
    <row r="1187" spans="1:1" x14ac:dyDescent="0.25">
      <c r="A1187" s="1" t="s">
        <v>1183</v>
      </c>
    </row>
    <row r="1188" spans="1:1" x14ac:dyDescent="0.25">
      <c r="A1188" s="1" t="s">
        <v>1184</v>
      </c>
    </row>
    <row r="1189" spans="1:1" x14ac:dyDescent="0.25">
      <c r="A1189" s="1" t="s">
        <v>1185</v>
      </c>
    </row>
    <row r="1190" spans="1:1" x14ac:dyDescent="0.25">
      <c r="A1190" s="1" t="s">
        <v>1186</v>
      </c>
    </row>
    <row r="1191" spans="1:1" x14ac:dyDescent="0.25">
      <c r="A1191" s="1" t="s">
        <v>1187</v>
      </c>
    </row>
    <row r="1192" spans="1:1" x14ac:dyDescent="0.25">
      <c r="A1192" s="1" t="s">
        <v>1188</v>
      </c>
    </row>
    <row r="1193" spans="1:1" x14ac:dyDescent="0.25">
      <c r="A1193" s="1" t="s">
        <v>1189</v>
      </c>
    </row>
    <row r="1194" spans="1:1" x14ac:dyDescent="0.25">
      <c r="A1194" s="1" t="s">
        <v>1190</v>
      </c>
    </row>
    <row r="1195" spans="1:1" x14ac:dyDescent="0.25">
      <c r="A1195" s="1" t="s">
        <v>1191</v>
      </c>
    </row>
    <row r="1196" spans="1:1" x14ac:dyDescent="0.25">
      <c r="A1196" s="1" t="s">
        <v>1192</v>
      </c>
    </row>
    <row r="1197" spans="1:1" x14ac:dyDescent="0.25">
      <c r="A1197" s="1" t="s">
        <v>1193</v>
      </c>
    </row>
    <row r="1198" spans="1:1" x14ac:dyDescent="0.25">
      <c r="A1198" s="1" t="s">
        <v>1194</v>
      </c>
    </row>
    <row r="1199" spans="1:1" x14ac:dyDescent="0.25">
      <c r="A1199" s="1" t="s">
        <v>1195</v>
      </c>
    </row>
    <row r="1200" spans="1:1" x14ac:dyDescent="0.25">
      <c r="A1200" s="1" t="s">
        <v>1196</v>
      </c>
    </row>
    <row r="1201" spans="1:1" x14ac:dyDescent="0.25">
      <c r="A1201" s="1" t="s">
        <v>1197</v>
      </c>
    </row>
    <row r="1202" spans="1:1" x14ac:dyDescent="0.25">
      <c r="A1202" s="1" t="s">
        <v>1198</v>
      </c>
    </row>
    <row r="1203" spans="1:1" x14ac:dyDescent="0.25">
      <c r="A1203" s="1" t="s">
        <v>1199</v>
      </c>
    </row>
    <row r="1204" spans="1:1" x14ac:dyDescent="0.25">
      <c r="A1204" s="1" t="s">
        <v>1200</v>
      </c>
    </row>
    <row r="1205" spans="1:1" x14ac:dyDescent="0.25">
      <c r="A1205" s="1" t="s">
        <v>1201</v>
      </c>
    </row>
    <row r="1206" spans="1:1" x14ac:dyDescent="0.25">
      <c r="A1206" s="1" t="s">
        <v>1202</v>
      </c>
    </row>
    <row r="1207" spans="1:1" x14ac:dyDescent="0.25">
      <c r="A1207" s="1" t="s">
        <v>1203</v>
      </c>
    </row>
    <row r="1208" spans="1:1" x14ac:dyDescent="0.25">
      <c r="A1208" s="1" t="s">
        <v>1204</v>
      </c>
    </row>
    <row r="1209" spans="1:1" x14ac:dyDescent="0.25">
      <c r="A1209" s="1" t="s">
        <v>1205</v>
      </c>
    </row>
    <row r="1210" spans="1:1" x14ac:dyDescent="0.25">
      <c r="A1210" s="1" t="s">
        <v>1206</v>
      </c>
    </row>
    <row r="1211" spans="1:1" x14ac:dyDescent="0.25">
      <c r="A1211" s="1" t="s">
        <v>1207</v>
      </c>
    </row>
    <row r="1212" spans="1:1" x14ac:dyDescent="0.25">
      <c r="A1212" s="1" t="s">
        <v>1208</v>
      </c>
    </row>
    <row r="1213" spans="1:1" x14ac:dyDescent="0.25">
      <c r="A1213" s="1" t="s">
        <v>1209</v>
      </c>
    </row>
    <row r="1214" spans="1:1" x14ac:dyDescent="0.25">
      <c r="A1214" s="1" t="s">
        <v>1210</v>
      </c>
    </row>
    <row r="1215" spans="1:1" x14ac:dyDescent="0.25">
      <c r="A1215" s="1" t="s">
        <v>1211</v>
      </c>
    </row>
    <row r="1216" spans="1:1" x14ac:dyDescent="0.25">
      <c r="A1216" s="1" t="s">
        <v>1212</v>
      </c>
    </row>
    <row r="1217" spans="1:1" x14ac:dyDescent="0.25">
      <c r="A1217" s="1" t="s">
        <v>1213</v>
      </c>
    </row>
    <row r="1218" spans="1:1" x14ac:dyDescent="0.25">
      <c r="A1218" s="1" t="s">
        <v>1214</v>
      </c>
    </row>
    <row r="1219" spans="1:1" x14ac:dyDescent="0.25">
      <c r="A1219" s="1" t="s">
        <v>1215</v>
      </c>
    </row>
    <row r="1220" spans="1:1" x14ac:dyDescent="0.25">
      <c r="A1220" s="1" t="s">
        <v>1216</v>
      </c>
    </row>
    <row r="1221" spans="1:1" x14ac:dyDescent="0.25">
      <c r="A1221" s="1" t="s">
        <v>1217</v>
      </c>
    </row>
    <row r="1222" spans="1:1" x14ac:dyDescent="0.25">
      <c r="A1222" s="1" t="s">
        <v>1218</v>
      </c>
    </row>
    <row r="1223" spans="1:1" x14ac:dyDescent="0.25">
      <c r="A1223" s="1" t="s">
        <v>1219</v>
      </c>
    </row>
    <row r="1224" spans="1:1" x14ac:dyDescent="0.25">
      <c r="A1224" s="1" t="s">
        <v>1220</v>
      </c>
    </row>
    <row r="1225" spans="1:1" x14ac:dyDescent="0.25">
      <c r="A1225" s="1" t="s">
        <v>1221</v>
      </c>
    </row>
    <row r="1226" spans="1:1" x14ac:dyDescent="0.25">
      <c r="A1226" s="1" t="s">
        <v>1222</v>
      </c>
    </row>
    <row r="1227" spans="1:1" x14ac:dyDescent="0.25">
      <c r="A1227" s="1" t="s">
        <v>1223</v>
      </c>
    </row>
    <row r="1228" spans="1:1" x14ac:dyDescent="0.25">
      <c r="A1228" s="1" t="s">
        <v>1224</v>
      </c>
    </row>
    <row r="1229" spans="1:1" x14ac:dyDescent="0.25">
      <c r="A1229" s="1" t="s">
        <v>1225</v>
      </c>
    </row>
    <row r="1230" spans="1:1" x14ac:dyDescent="0.25">
      <c r="A1230" s="1" t="s">
        <v>1226</v>
      </c>
    </row>
    <row r="1231" spans="1:1" x14ac:dyDescent="0.25">
      <c r="A1231" s="1" t="s">
        <v>1227</v>
      </c>
    </row>
    <row r="1232" spans="1:1" x14ac:dyDescent="0.25">
      <c r="A1232" s="1" t="s">
        <v>1228</v>
      </c>
    </row>
    <row r="1233" spans="1:1" x14ac:dyDescent="0.25">
      <c r="A1233" s="1" t="s">
        <v>1229</v>
      </c>
    </row>
    <row r="1234" spans="1:1" x14ac:dyDescent="0.25">
      <c r="A1234" s="1" t="s">
        <v>1230</v>
      </c>
    </row>
    <row r="1235" spans="1:1" x14ac:dyDescent="0.25">
      <c r="A1235" s="1" t="s">
        <v>1231</v>
      </c>
    </row>
    <row r="1236" spans="1:1" x14ac:dyDescent="0.25">
      <c r="A1236" s="1" t="s">
        <v>1232</v>
      </c>
    </row>
    <row r="1237" spans="1:1" x14ac:dyDescent="0.25">
      <c r="A1237" s="1" t="s">
        <v>1233</v>
      </c>
    </row>
    <row r="1238" spans="1:1" x14ac:dyDescent="0.25">
      <c r="A1238" s="1" t="s">
        <v>1234</v>
      </c>
    </row>
    <row r="1239" spans="1:1" x14ac:dyDescent="0.25">
      <c r="A1239" s="1" t="s">
        <v>1235</v>
      </c>
    </row>
    <row r="1240" spans="1:1" x14ac:dyDescent="0.25">
      <c r="A1240" s="1" t="s">
        <v>1236</v>
      </c>
    </row>
    <row r="1241" spans="1:1" x14ac:dyDescent="0.25">
      <c r="A1241" s="1" t="s">
        <v>1237</v>
      </c>
    </row>
    <row r="1242" spans="1:1" x14ac:dyDescent="0.25">
      <c r="A1242" s="1" t="s">
        <v>1238</v>
      </c>
    </row>
    <row r="1243" spans="1:1" x14ac:dyDescent="0.25">
      <c r="A1243" s="1" t="s">
        <v>1239</v>
      </c>
    </row>
    <row r="1244" spans="1:1" x14ac:dyDescent="0.25">
      <c r="A1244" s="1" t="s">
        <v>1240</v>
      </c>
    </row>
    <row r="1245" spans="1:1" x14ac:dyDescent="0.25">
      <c r="A1245" s="1" t="s">
        <v>1241</v>
      </c>
    </row>
    <row r="1246" spans="1:1" x14ac:dyDescent="0.25">
      <c r="A1246" s="1" t="s">
        <v>1242</v>
      </c>
    </row>
    <row r="1247" spans="1:1" x14ac:dyDescent="0.25">
      <c r="A1247" s="1" t="s">
        <v>1243</v>
      </c>
    </row>
    <row r="1248" spans="1:1" x14ac:dyDescent="0.25">
      <c r="A1248" s="1" t="s">
        <v>1244</v>
      </c>
    </row>
    <row r="1249" spans="1:1" x14ac:dyDescent="0.25">
      <c r="A1249" s="1" t="s">
        <v>1245</v>
      </c>
    </row>
    <row r="1250" spans="1:1" x14ac:dyDescent="0.25">
      <c r="A1250" s="1" t="s">
        <v>1246</v>
      </c>
    </row>
    <row r="1251" spans="1:1" x14ac:dyDescent="0.25">
      <c r="A1251" s="1" t="s">
        <v>1247</v>
      </c>
    </row>
    <row r="1252" spans="1:1" x14ac:dyDescent="0.25">
      <c r="A1252" s="1" t="s">
        <v>1248</v>
      </c>
    </row>
    <row r="1253" spans="1:1" x14ac:dyDescent="0.25">
      <c r="A1253" s="1" t="s">
        <v>1249</v>
      </c>
    </row>
    <row r="1254" spans="1:1" x14ac:dyDescent="0.25">
      <c r="A1254" s="1" t="s">
        <v>1250</v>
      </c>
    </row>
    <row r="1255" spans="1:1" x14ac:dyDescent="0.25">
      <c r="A1255" s="1" t="s">
        <v>1251</v>
      </c>
    </row>
    <row r="1256" spans="1:1" x14ac:dyDescent="0.25">
      <c r="A1256" s="1" t="s">
        <v>1252</v>
      </c>
    </row>
    <row r="1257" spans="1:1" x14ac:dyDescent="0.25">
      <c r="A1257" s="1" t="s">
        <v>1253</v>
      </c>
    </row>
    <row r="1258" spans="1:1" x14ac:dyDescent="0.25">
      <c r="A1258" s="1" t="s">
        <v>1254</v>
      </c>
    </row>
    <row r="1259" spans="1:1" x14ac:dyDescent="0.25">
      <c r="A1259" s="1" t="s">
        <v>1255</v>
      </c>
    </row>
    <row r="1260" spans="1:1" x14ac:dyDescent="0.25">
      <c r="A1260" s="1" t="s">
        <v>1256</v>
      </c>
    </row>
    <row r="1261" spans="1:1" x14ac:dyDescent="0.25">
      <c r="A1261" s="1" t="s">
        <v>1257</v>
      </c>
    </row>
    <row r="1262" spans="1:1" x14ac:dyDescent="0.25">
      <c r="A1262" s="1" t="s">
        <v>1258</v>
      </c>
    </row>
    <row r="1263" spans="1:1" x14ac:dyDescent="0.25">
      <c r="A1263" s="1" t="s">
        <v>1259</v>
      </c>
    </row>
    <row r="1264" spans="1:1" x14ac:dyDescent="0.25">
      <c r="A1264" s="1" t="s">
        <v>1260</v>
      </c>
    </row>
    <row r="1265" spans="1:1" x14ac:dyDescent="0.25">
      <c r="A1265" s="1" t="s">
        <v>1261</v>
      </c>
    </row>
    <row r="1266" spans="1:1" x14ac:dyDescent="0.25">
      <c r="A1266" s="1" t="s">
        <v>1262</v>
      </c>
    </row>
    <row r="1267" spans="1:1" x14ac:dyDescent="0.25">
      <c r="A1267" s="1" t="s">
        <v>1263</v>
      </c>
    </row>
    <row r="1268" spans="1:1" x14ac:dyDescent="0.25">
      <c r="A1268" s="1" t="s">
        <v>1264</v>
      </c>
    </row>
    <row r="1269" spans="1:1" x14ac:dyDescent="0.25">
      <c r="A1269" s="1" t="s">
        <v>1265</v>
      </c>
    </row>
    <row r="1270" spans="1:1" x14ac:dyDescent="0.25">
      <c r="A1270" s="1" t="s">
        <v>1266</v>
      </c>
    </row>
    <row r="1271" spans="1:1" x14ac:dyDescent="0.25">
      <c r="A1271" s="1" t="s">
        <v>1267</v>
      </c>
    </row>
    <row r="1272" spans="1:1" x14ac:dyDescent="0.25">
      <c r="A1272" s="1" t="s">
        <v>1268</v>
      </c>
    </row>
    <row r="1273" spans="1:1" x14ac:dyDescent="0.25">
      <c r="A1273" s="1" t="s">
        <v>1269</v>
      </c>
    </row>
    <row r="1274" spans="1:1" x14ac:dyDescent="0.25">
      <c r="A1274" s="1" t="s">
        <v>1270</v>
      </c>
    </row>
    <row r="1275" spans="1:1" x14ac:dyDescent="0.25">
      <c r="A1275" s="1" t="s">
        <v>1271</v>
      </c>
    </row>
    <row r="1276" spans="1:1" x14ac:dyDescent="0.25">
      <c r="A1276" s="1" t="s">
        <v>1272</v>
      </c>
    </row>
    <row r="1277" spans="1:1" x14ac:dyDescent="0.25">
      <c r="A1277" s="1" t="s">
        <v>1273</v>
      </c>
    </row>
    <row r="1278" spans="1:1" x14ac:dyDescent="0.25">
      <c r="A1278" s="1" t="s">
        <v>1274</v>
      </c>
    </row>
    <row r="1279" spans="1:1" x14ac:dyDescent="0.25">
      <c r="A1279" s="1" t="s">
        <v>1275</v>
      </c>
    </row>
    <row r="1280" spans="1:1" x14ac:dyDescent="0.25">
      <c r="A1280" s="1" t="s">
        <v>1276</v>
      </c>
    </row>
    <row r="1281" spans="1:1" x14ac:dyDescent="0.25">
      <c r="A1281" s="1" t="s">
        <v>1277</v>
      </c>
    </row>
    <row r="1282" spans="1:1" x14ac:dyDescent="0.25">
      <c r="A1282" s="1" t="s">
        <v>1278</v>
      </c>
    </row>
    <row r="1283" spans="1:1" x14ac:dyDescent="0.25">
      <c r="A1283" s="1" t="s">
        <v>1279</v>
      </c>
    </row>
    <row r="1284" spans="1:1" x14ac:dyDescent="0.25">
      <c r="A1284" s="1" t="s">
        <v>1280</v>
      </c>
    </row>
    <row r="1285" spans="1:1" x14ac:dyDescent="0.25">
      <c r="A1285" s="1" t="s">
        <v>1281</v>
      </c>
    </row>
    <row r="1286" spans="1:1" x14ac:dyDescent="0.25">
      <c r="A1286" s="1" t="s">
        <v>1282</v>
      </c>
    </row>
    <row r="1287" spans="1:1" x14ac:dyDescent="0.25">
      <c r="A1287" s="1" t="s">
        <v>1283</v>
      </c>
    </row>
    <row r="1288" spans="1:1" x14ac:dyDescent="0.25">
      <c r="A1288" s="1" t="s">
        <v>1284</v>
      </c>
    </row>
    <row r="1289" spans="1:1" x14ac:dyDescent="0.25">
      <c r="A1289" s="1" t="s">
        <v>1285</v>
      </c>
    </row>
    <row r="1290" spans="1:1" x14ac:dyDescent="0.25">
      <c r="A1290" s="1" t="s">
        <v>1286</v>
      </c>
    </row>
    <row r="1291" spans="1:1" x14ac:dyDescent="0.25">
      <c r="A1291" s="1" t="s">
        <v>1287</v>
      </c>
    </row>
    <row r="1292" spans="1:1" x14ac:dyDescent="0.25">
      <c r="A1292" s="1" t="s">
        <v>1288</v>
      </c>
    </row>
    <row r="1293" spans="1:1" x14ac:dyDescent="0.25">
      <c r="A1293" s="1" t="s">
        <v>1289</v>
      </c>
    </row>
    <row r="1294" spans="1:1" x14ac:dyDescent="0.25">
      <c r="A1294" s="1" t="s">
        <v>1290</v>
      </c>
    </row>
    <row r="1295" spans="1:1" x14ac:dyDescent="0.25">
      <c r="A1295" s="1" t="s">
        <v>1291</v>
      </c>
    </row>
    <row r="1296" spans="1:1" x14ac:dyDescent="0.25">
      <c r="A1296" s="1" t="s">
        <v>1292</v>
      </c>
    </row>
    <row r="1297" spans="1:1" x14ac:dyDescent="0.25">
      <c r="A1297" s="1" t="s">
        <v>1293</v>
      </c>
    </row>
    <row r="1298" spans="1:1" x14ac:dyDescent="0.25">
      <c r="A1298" s="1" t="s">
        <v>1294</v>
      </c>
    </row>
    <row r="1299" spans="1:1" x14ac:dyDescent="0.25">
      <c r="A1299" s="1" t="s">
        <v>1295</v>
      </c>
    </row>
    <row r="1300" spans="1:1" x14ac:dyDescent="0.25">
      <c r="A1300" s="1" t="s">
        <v>1296</v>
      </c>
    </row>
    <row r="1301" spans="1:1" x14ac:dyDescent="0.25">
      <c r="A1301" s="1" t="s">
        <v>1297</v>
      </c>
    </row>
    <row r="1302" spans="1:1" x14ac:dyDescent="0.25">
      <c r="A1302" s="1" t="s">
        <v>1298</v>
      </c>
    </row>
    <row r="1303" spans="1:1" x14ac:dyDescent="0.25">
      <c r="A1303" s="1" t="s">
        <v>1299</v>
      </c>
    </row>
    <row r="1304" spans="1:1" x14ac:dyDescent="0.25">
      <c r="A1304" s="1" t="s">
        <v>1300</v>
      </c>
    </row>
    <row r="1305" spans="1:1" x14ac:dyDescent="0.25">
      <c r="A1305" s="1" t="s">
        <v>1301</v>
      </c>
    </row>
    <row r="1306" spans="1:1" x14ac:dyDescent="0.25">
      <c r="A1306" s="1" t="s">
        <v>1302</v>
      </c>
    </row>
    <row r="1307" spans="1:1" x14ac:dyDescent="0.25">
      <c r="A1307" s="1" t="s">
        <v>1303</v>
      </c>
    </row>
    <row r="1308" spans="1:1" x14ac:dyDescent="0.25">
      <c r="A1308" s="1" t="s">
        <v>1304</v>
      </c>
    </row>
    <row r="1309" spans="1:1" x14ac:dyDescent="0.25">
      <c r="A1309" s="1" t="s">
        <v>1305</v>
      </c>
    </row>
    <row r="1310" spans="1:1" x14ac:dyDescent="0.25">
      <c r="A1310" s="1" t="s">
        <v>1306</v>
      </c>
    </row>
    <row r="1311" spans="1:1" x14ac:dyDescent="0.25">
      <c r="A1311" s="1" t="s">
        <v>1307</v>
      </c>
    </row>
    <row r="1312" spans="1:1" x14ac:dyDescent="0.25">
      <c r="A1312" s="1" t="s">
        <v>1308</v>
      </c>
    </row>
    <row r="1313" spans="1:1" x14ac:dyDescent="0.25">
      <c r="A1313" s="1" t="s">
        <v>1309</v>
      </c>
    </row>
    <row r="1314" spans="1:1" x14ac:dyDescent="0.25">
      <c r="A1314" s="1" t="s">
        <v>1310</v>
      </c>
    </row>
    <row r="1315" spans="1:1" x14ac:dyDescent="0.25">
      <c r="A1315" s="1" t="s">
        <v>1311</v>
      </c>
    </row>
    <row r="1316" spans="1:1" x14ac:dyDescent="0.25">
      <c r="A1316" s="1" t="s">
        <v>1312</v>
      </c>
    </row>
    <row r="1317" spans="1:1" x14ac:dyDescent="0.25">
      <c r="A1317" s="1" t="s">
        <v>1313</v>
      </c>
    </row>
    <row r="1318" spans="1:1" x14ac:dyDescent="0.25">
      <c r="A1318" s="1" t="s">
        <v>1314</v>
      </c>
    </row>
    <row r="1319" spans="1:1" x14ac:dyDescent="0.25">
      <c r="A1319" s="1" t="s">
        <v>1315</v>
      </c>
    </row>
    <row r="1320" spans="1:1" x14ac:dyDescent="0.25">
      <c r="A1320" s="1" t="s">
        <v>1316</v>
      </c>
    </row>
    <row r="1321" spans="1:1" x14ac:dyDescent="0.25">
      <c r="A1321" s="1" t="s">
        <v>1317</v>
      </c>
    </row>
    <row r="1322" spans="1:1" x14ac:dyDescent="0.25">
      <c r="A1322" s="1" t="s">
        <v>1318</v>
      </c>
    </row>
    <row r="1323" spans="1:1" x14ac:dyDescent="0.25">
      <c r="A1323" s="1" t="s">
        <v>1319</v>
      </c>
    </row>
    <row r="1324" spans="1:1" x14ac:dyDescent="0.25">
      <c r="A1324" s="1" t="s">
        <v>1320</v>
      </c>
    </row>
    <row r="1325" spans="1:1" x14ac:dyDescent="0.25">
      <c r="A1325" s="1" t="s">
        <v>1321</v>
      </c>
    </row>
    <row r="1326" spans="1:1" x14ac:dyDescent="0.25">
      <c r="A1326" s="1" t="s">
        <v>1322</v>
      </c>
    </row>
    <row r="1327" spans="1:1" x14ac:dyDescent="0.25">
      <c r="A1327" s="1" t="s">
        <v>1323</v>
      </c>
    </row>
    <row r="1328" spans="1:1" x14ac:dyDescent="0.25">
      <c r="A1328" s="1" t="s">
        <v>1324</v>
      </c>
    </row>
    <row r="1329" spans="1:1" x14ac:dyDescent="0.25">
      <c r="A1329" s="1" t="s">
        <v>1325</v>
      </c>
    </row>
    <row r="1330" spans="1:1" x14ac:dyDescent="0.25">
      <c r="A1330" s="1" t="s">
        <v>1326</v>
      </c>
    </row>
    <row r="1331" spans="1:1" x14ac:dyDescent="0.25">
      <c r="A1331" s="1" t="s">
        <v>1327</v>
      </c>
    </row>
    <row r="1332" spans="1:1" x14ac:dyDescent="0.25">
      <c r="A1332" s="1" t="s">
        <v>1328</v>
      </c>
    </row>
    <row r="1333" spans="1:1" x14ac:dyDescent="0.25">
      <c r="A1333" s="1" t="s">
        <v>1329</v>
      </c>
    </row>
    <row r="1334" spans="1:1" x14ac:dyDescent="0.25">
      <c r="A1334" s="1" t="s">
        <v>1330</v>
      </c>
    </row>
    <row r="1335" spans="1:1" x14ac:dyDescent="0.25">
      <c r="A1335" s="1" t="s">
        <v>1331</v>
      </c>
    </row>
    <row r="1336" spans="1:1" x14ac:dyDescent="0.25">
      <c r="A1336" s="1" t="s">
        <v>1332</v>
      </c>
    </row>
    <row r="1337" spans="1:1" x14ac:dyDescent="0.25">
      <c r="A1337" s="1" t="s">
        <v>1333</v>
      </c>
    </row>
    <row r="1338" spans="1:1" x14ac:dyDescent="0.25">
      <c r="A1338" s="1" t="s">
        <v>1334</v>
      </c>
    </row>
    <row r="1339" spans="1:1" x14ac:dyDescent="0.25">
      <c r="A1339" s="1" t="s">
        <v>1335</v>
      </c>
    </row>
    <row r="1340" spans="1:1" x14ac:dyDescent="0.25">
      <c r="A1340" s="1" t="s">
        <v>1336</v>
      </c>
    </row>
    <row r="1341" spans="1:1" x14ac:dyDescent="0.25">
      <c r="A1341" s="1" t="s">
        <v>1337</v>
      </c>
    </row>
    <row r="1342" spans="1:1" x14ac:dyDescent="0.25">
      <c r="A1342" s="1" t="s">
        <v>1338</v>
      </c>
    </row>
    <row r="1343" spans="1:1" x14ac:dyDescent="0.25">
      <c r="A1343" s="1" t="s">
        <v>1339</v>
      </c>
    </row>
    <row r="1344" spans="1:1" x14ac:dyDescent="0.25">
      <c r="A1344" s="1" t="s">
        <v>1340</v>
      </c>
    </row>
    <row r="1345" spans="1:1" x14ac:dyDescent="0.25">
      <c r="A1345" s="1" t="s">
        <v>1341</v>
      </c>
    </row>
    <row r="1346" spans="1:1" x14ac:dyDescent="0.25">
      <c r="A1346" s="1" t="s">
        <v>1342</v>
      </c>
    </row>
    <row r="1347" spans="1:1" x14ac:dyDescent="0.25">
      <c r="A1347" s="1" t="s">
        <v>1343</v>
      </c>
    </row>
    <row r="1348" spans="1:1" x14ac:dyDescent="0.25">
      <c r="A1348" s="1" t="s">
        <v>1344</v>
      </c>
    </row>
    <row r="1349" spans="1:1" x14ac:dyDescent="0.25">
      <c r="A1349" s="1" t="s">
        <v>1345</v>
      </c>
    </row>
    <row r="1350" spans="1:1" x14ac:dyDescent="0.25">
      <c r="A1350" s="1" t="s">
        <v>1346</v>
      </c>
    </row>
    <row r="1351" spans="1:1" x14ac:dyDescent="0.25">
      <c r="A1351" s="1" t="s">
        <v>1347</v>
      </c>
    </row>
    <row r="1352" spans="1:1" x14ac:dyDescent="0.25">
      <c r="A1352" s="1" t="s">
        <v>1348</v>
      </c>
    </row>
    <row r="1353" spans="1:1" x14ac:dyDescent="0.25">
      <c r="A1353" s="1" t="s">
        <v>1349</v>
      </c>
    </row>
    <row r="1354" spans="1:1" x14ac:dyDescent="0.25">
      <c r="A1354" s="1" t="s">
        <v>1350</v>
      </c>
    </row>
    <row r="1355" spans="1:1" x14ac:dyDescent="0.25">
      <c r="A1355" s="1" t="s">
        <v>1351</v>
      </c>
    </row>
    <row r="1356" spans="1:1" x14ac:dyDescent="0.25">
      <c r="A1356" s="1" t="s">
        <v>1352</v>
      </c>
    </row>
    <row r="1357" spans="1:1" x14ac:dyDescent="0.25">
      <c r="A1357" s="1" t="s">
        <v>1353</v>
      </c>
    </row>
    <row r="1358" spans="1:1" x14ac:dyDescent="0.25">
      <c r="A1358" s="1" t="s">
        <v>1354</v>
      </c>
    </row>
    <row r="1359" spans="1:1" x14ac:dyDescent="0.25">
      <c r="A1359" s="1" t="s">
        <v>1355</v>
      </c>
    </row>
    <row r="1360" spans="1:1" x14ac:dyDescent="0.25">
      <c r="A1360" s="1" t="s">
        <v>1356</v>
      </c>
    </row>
    <row r="1361" spans="1:1" x14ac:dyDescent="0.25">
      <c r="A1361" s="1" t="s">
        <v>1357</v>
      </c>
    </row>
    <row r="1362" spans="1:1" x14ac:dyDescent="0.25">
      <c r="A1362" s="1" t="s">
        <v>1358</v>
      </c>
    </row>
    <row r="1363" spans="1:1" x14ac:dyDescent="0.25">
      <c r="A1363" s="1" t="s">
        <v>1359</v>
      </c>
    </row>
    <row r="1364" spans="1:1" x14ac:dyDescent="0.25">
      <c r="A1364" s="1" t="s">
        <v>1360</v>
      </c>
    </row>
    <row r="1365" spans="1:1" x14ac:dyDescent="0.25">
      <c r="A1365" s="1" t="s">
        <v>1361</v>
      </c>
    </row>
    <row r="1366" spans="1:1" x14ac:dyDescent="0.25">
      <c r="A1366" s="1" t="s">
        <v>1362</v>
      </c>
    </row>
    <row r="1367" spans="1:1" x14ac:dyDescent="0.25">
      <c r="A1367" s="1" t="s">
        <v>1363</v>
      </c>
    </row>
    <row r="1368" spans="1:1" x14ac:dyDescent="0.25">
      <c r="A1368" s="1" t="s">
        <v>1364</v>
      </c>
    </row>
    <row r="1369" spans="1:1" x14ac:dyDescent="0.25">
      <c r="A1369" s="1" t="s">
        <v>1365</v>
      </c>
    </row>
    <row r="1370" spans="1:1" x14ac:dyDescent="0.25">
      <c r="A1370" s="1" t="s">
        <v>1366</v>
      </c>
    </row>
    <row r="1371" spans="1:1" x14ac:dyDescent="0.25">
      <c r="A1371" s="1" t="s">
        <v>1367</v>
      </c>
    </row>
    <row r="1372" spans="1:1" x14ac:dyDescent="0.25">
      <c r="A1372" s="1" t="s">
        <v>1368</v>
      </c>
    </row>
    <row r="1373" spans="1:1" x14ac:dyDescent="0.25">
      <c r="A1373" s="1" t="s">
        <v>1369</v>
      </c>
    </row>
    <row r="1374" spans="1:1" x14ac:dyDescent="0.25">
      <c r="A1374" s="1" t="s">
        <v>1370</v>
      </c>
    </row>
    <row r="1375" spans="1:1" x14ac:dyDescent="0.25">
      <c r="A1375" s="1" t="s">
        <v>1371</v>
      </c>
    </row>
    <row r="1376" spans="1:1" x14ac:dyDescent="0.25">
      <c r="A1376" s="1" t="s">
        <v>1372</v>
      </c>
    </row>
    <row r="1377" spans="1:1" x14ac:dyDescent="0.25">
      <c r="A1377" s="1" t="s">
        <v>1373</v>
      </c>
    </row>
    <row r="1378" spans="1:1" x14ac:dyDescent="0.25">
      <c r="A1378" s="1" t="s">
        <v>1374</v>
      </c>
    </row>
    <row r="1379" spans="1:1" x14ac:dyDescent="0.25">
      <c r="A1379" s="1" t="s">
        <v>1375</v>
      </c>
    </row>
    <row r="1380" spans="1:1" x14ac:dyDescent="0.25">
      <c r="A1380" s="1" t="s">
        <v>1376</v>
      </c>
    </row>
    <row r="1381" spans="1:1" x14ac:dyDescent="0.25">
      <c r="A1381" s="1" t="s">
        <v>1377</v>
      </c>
    </row>
    <row r="1382" spans="1:1" x14ac:dyDescent="0.25">
      <c r="A1382" s="1" t="s">
        <v>1378</v>
      </c>
    </row>
    <row r="1383" spans="1:1" x14ac:dyDescent="0.25">
      <c r="A1383" s="1" t="s">
        <v>1379</v>
      </c>
    </row>
    <row r="1384" spans="1:1" x14ac:dyDescent="0.25">
      <c r="A1384" s="1" t="s">
        <v>1380</v>
      </c>
    </row>
    <row r="1385" spans="1:1" x14ac:dyDescent="0.25">
      <c r="A1385" s="1" t="s">
        <v>1381</v>
      </c>
    </row>
    <row r="1386" spans="1:1" x14ac:dyDescent="0.25">
      <c r="A1386" s="1" t="s">
        <v>1382</v>
      </c>
    </row>
    <row r="1387" spans="1:1" x14ac:dyDescent="0.25">
      <c r="A1387" s="1" t="s">
        <v>1383</v>
      </c>
    </row>
    <row r="1388" spans="1:1" x14ac:dyDescent="0.25">
      <c r="A1388" s="1" t="s">
        <v>1384</v>
      </c>
    </row>
    <row r="1389" spans="1:1" x14ac:dyDescent="0.25">
      <c r="A1389" s="1" t="s">
        <v>1385</v>
      </c>
    </row>
    <row r="1390" spans="1:1" x14ac:dyDescent="0.25">
      <c r="A1390" s="1" t="s">
        <v>1386</v>
      </c>
    </row>
    <row r="1391" spans="1:1" x14ac:dyDescent="0.25">
      <c r="A1391" s="1" t="s">
        <v>1387</v>
      </c>
    </row>
    <row r="1392" spans="1:1" x14ac:dyDescent="0.25">
      <c r="A1392" s="1" t="s">
        <v>1388</v>
      </c>
    </row>
    <row r="1393" spans="1:1" x14ac:dyDescent="0.25">
      <c r="A1393" s="1" t="s">
        <v>1389</v>
      </c>
    </row>
    <row r="1394" spans="1:1" x14ac:dyDescent="0.25">
      <c r="A1394" s="1" t="s">
        <v>1390</v>
      </c>
    </row>
    <row r="1395" spans="1:1" x14ac:dyDescent="0.25">
      <c r="A1395" s="1" t="s">
        <v>1391</v>
      </c>
    </row>
    <row r="1396" spans="1:1" x14ac:dyDescent="0.25">
      <c r="A1396" s="1" t="s">
        <v>1392</v>
      </c>
    </row>
    <row r="1397" spans="1:1" x14ac:dyDescent="0.25">
      <c r="A1397" s="1" t="s">
        <v>1393</v>
      </c>
    </row>
    <row r="1398" spans="1:1" x14ac:dyDescent="0.25">
      <c r="A1398" s="1" t="s">
        <v>1394</v>
      </c>
    </row>
    <row r="1399" spans="1:1" x14ac:dyDescent="0.25">
      <c r="A1399" s="1" t="s">
        <v>1395</v>
      </c>
    </row>
    <row r="1400" spans="1:1" x14ac:dyDescent="0.25">
      <c r="A1400" s="1" t="s">
        <v>1396</v>
      </c>
    </row>
    <row r="1401" spans="1:1" x14ac:dyDescent="0.25">
      <c r="A1401" s="1" t="s">
        <v>1397</v>
      </c>
    </row>
    <row r="1402" spans="1:1" x14ac:dyDescent="0.25">
      <c r="A1402" s="1" t="s">
        <v>1398</v>
      </c>
    </row>
    <row r="1403" spans="1:1" x14ac:dyDescent="0.25">
      <c r="A1403" s="1" t="s">
        <v>1399</v>
      </c>
    </row>
    <row r="1404" spans="1:1" x14ac:dyDescent="0.25">
      <c r="A1404" s="1" t="s">
        <v>1400</v>
      </c>
    </row>
    <row r="1405" spans="1:1" x14ac:dyDescent="0.25">
      <c r="A1405" s="1" t="s">
        <v>1401</v>
      </c>
    </row>
    <row r="1406" spans="1:1" x14ac:dyDescent="0.25">
      <c r="A1406" s="1" t="s">
        <v>1402</v>
      </c>
    </row>
    <row r="1407" spans="1:1" x14ac:dyDescent="0.25">
      <c r="A1407" s="1" t="s">
        <v>1403</v>
      </c>
    </row>
    <row r="1408" spans="1:1" x14ac:dyDescent="0.25">
      <c r="A1408" s="1" t="s">
        <v>1404</v>
      </c>
    </row>
    <row r="1409" spans="1:1" x14ac:dyDescent="0.25">
      <c r="A1409" s="1" t="s">
        <v>1405</v>
      </c>
    </row>
    <row r="1410" spans="1:1" x14ac:dyDescent="0.25">
      <c r="A1410" s="1" t="s">
        <v>1406</v>
      </c>
    </row>
    <row r="1411" spans="1:1" x14ac:dyDescent="0.25">
      <c r="A1411" s="1" t="s">
        <v>1407</v>
      </c>
    </row>
    <row r="1412" spans="1:1" x14ac:dyDescent="0.25">
      <c r="A1412" s="1" t="s">
        <v>1408</v>
      </c>
    </row>
    <row r="1413" spans="1:1" x14ac:dyDescent="0.25">
      <c r="A1413" s="1" t="s">
        <v>1409</v>
      </c>
    </row>
    <row r="1414" spans="1:1" x14ac:dyDescent="0.25">
      <c r="A1414" s="1" t="s">
        <v>1410</v>
      </c>
    </row>
    <row r="1415" spans="1:1" x14ac:dyDescent="0.25">
      <c r="A1415" s="1" t="s">
        <v>1411</v>
      </c>
    </row>
    <row r="1416" spans="1:1" x14ac:dyDescent="0.25">
      <c r="A1416" s="1" t="s">
        <v>1412</v>
      </c>
    </row>
    <row r="1417" spans="1:1" x14ac:dyDescent="0.25">
      <c r="A1417" s="1" t="s">
        <v>1413</v>
      </c>
    </row>
    <row r="1418" spans="1:1" x14ac:dyDescent="0.25">
      <c r="A1418" s="1" t="s">
        <v>1414</v>
      </c>
    </row>
    <row r="1419" spans="1:1" x14ac:dyDescent="0.25">
      <c r="A1419" s="1" t="s">
        <v>1415</v>
      </c>
    </row>
    <row r="1420" spans="1:1" x14ac:dyDescent="0.25">
      <c r="A1420" s="1" t="s">
        <v>1416</v>
      </c>
    </row>
    <row r="1421" spans="1:1" x14ac:dyDescent="0.25">
      <c r="A1421" s="1" t="s">
        <v>1417</v>
      </c>
    </row>
    <row r="1422" spans="1:1" x14ac:dyDescent="0.25">
      <c r="A1422" s="1" t="s">
        <v>1418</v>
      </c>
    </row>
    <row r="1423" spans="1:1" x14ac:dyDescent="0.25">
      <c r="A1423" s="1" t="s">
        <v>1419</v>
      </c>
    </row>
    <row r="1424" spans="1:1" x14ac:dyDescent="0.25">
      <c r="A1424" s="1" t="s">
        <v>1420</v>
      </c>
    </row>
    <row r="1425" spans="1:1" x14ac:dyDescent="0.25">
      <c r="A1425" s="1" t="s">
        <v>1421</v>
      </c>
    </row>
    <row r="1426" spans="1:1" x14ac:dyDescent="0.25">
      <c r="A1426" s="1" t="s">
        <v>1422</v>
      </c>
    </row>
    <row r="1427" spans="1:1" x14ac:dyDescent="0.25">
      <c r="A1427" s="1" t="s">
        <v>1423</v>
      </c>
    </row>
    <row r="1428" spans="1:1" x14ac:dyDescent="0.25">
      <c r="A1428" s="1" t="s">
        <v>1424</v>
      </c>
    </row>
    <row r="1429" spans="1:1" x14ac:dyDescent="0.25">
      <c r="A1429" s="1" t="s">
        <v>1425</v>
      </c>
    </row>
    <row r="1430" spans="1:1" x14ac:dyDescent="0.25">
      <c r="A1430" s="1" t="s">
        <v>1426</v>
      </c>
    </row>
    <row r="1431" spans="1:1" x14ac:dyDescent="0.25">
      <c r="A1431" s="1" t="s">
        <v>1427</v>
      </c>
    </row>
    <row r="1432" spans="1:1" x14ac:dyDescent="0.25">
      <c r="A1432" s="1" t="s">
        <v>1428</v>
      </c>
    </row>
    <row r="1433" spans="1:1" x14ac:dyDescent="0.25">
      <c r="A1433" s="1" t="s">
        <v>1429</v>
      </c>
    </row>
    <row r="1434" spans="1:1" x14ac:dyDescent="0.25">
      <c r="A1434" s="1" t="s">
        <v>1430</v>
      </c>
    </row>
    <row r="1435" spans="1:1" x14ac:dyDescent="0.25">
      <c r="A1435" s="1" t="s">
        <v>1431</v>
      </c>
    </row>
    <row r="1436" spans="1:1" x14ac:dyDescent="0.25">
      <c r="A1436" s="1" t="s">
        <v>1432</v>
      </c>
    </row>
    <row r="1437" spans="1:1" x14ac:dyDescent="0.25">
      <c r="A1437" s="1" t="s">
        <v>1433</v>
      </c>
    </row>
    <row r="1438" spans="1:1" x14ac:dyDescent="0.25">
      <c r="A1438" s="1" t="s">
        <v>1434</v>
      </c>
    </row>
    <row r="1439" spans="1:1" x14ac:dyDescent="0.25">
      <c r="A1439" s="1" t="s">
        <v>1435</v>
      </c>
    </row>
    <row r="1440" spans="1:1" x14ac:dyDescent="0.25">
      <c r="A1440" s="1" t="s">
        <v>1436</v>
      </c>
    </row>
    <row r="1441" spans="1:1" x14ac:dyDescent="0.25">
      <c r="A1441" s="1" t="s">
        <v>1437</v>
      </c>
    </row>
    <row r="1442" spans="1:1" x14ac:dyDescent="0.25">
      <c r="A1442" s="1" t="s">
        <v>1438</v>
      </c>
    </row>
    <row r="1443" spans="1:1" x14ac:dyDescent="0.25">
      <c r="A1443" s="1" t="s">
        <v>1439</v>
      </c>
    </row>
    <row r="1444" spans="1:1" x14ac:dyDescent="0.25">
      <c r="A1444" s="1" t="s">
        <v>1440</v>
      </c>
    </row>
    <row r="1445" spans="1:1" x14ac:dyDescent="0.25">
      <c r="A1445" s="1" t="s">
        <v>1441</v>
      </c>
    </row>
    <row r="1446" spans="1:1" x14ac:dyDescent="0.25">
      <c r="A1446" s="1" t="s">
        <v>1442</v>
      </c>
    </row>
    <row r="1447" spans="1:1" x14ac:dyDescent="0.25">
      <c r="A1447" s="1" t="s">
        <v>1443</v>
      </c>
    </row>
    <row r="1448" spans="1:1" x14ac:dyDescent="0.25">
      <c r="A1448" s="1" t="s">
        <v>1444</v>
      </c>
    </row>
    <row r="1449" spans="1:1" x14ac:dyDescent="0.25">
      <c r="A1449" s="1" t="s">
        <v>1445</v>
      </c>
    </row>
    <row r="1450" spans="1:1" x14ac:dyDescent="0.25">
      <c r="A1450" s="1" t="s">
        <v>1446</v>
      </c>
    </row>
    <row r="1451" spans="1:1" x14ac:dyDescent="0.25">
      <c r="A1451" s="1" t="s">
        <v>1447</v>
      </c>
    </row>
    <row r="1452" spans="1:1" x14ac:dyDescent="0.25">
      <c r="A1452" s="1" t="s">
        <v>1448</v>
      </c>
    </row>
    <row r="1453" spans="1:1" x14ac:dyDescent="0.25">
      <c r="A1453" s="1" t="s">
        <v>1449</v>
      </c>
    </row>
    <row r="1454" spans="1:1" x14ac:dyDescent="0.25">
      <c r="A1454" s="1" t="s">
        <v>1450</v>
      </c>
    </row>
    <row r="1455" spans="1:1" x14ac:dyDescent="0.25">
      <c r="A1455" s="1" t="s">
        <v>1451</v>
      </c>
    </row>
    <row r="1456" spans="1:1" x14ac:dyDescent="0.25">
      <c r="A1456" s="1" t="s">
        <v>1452</v>
      </c>
    </row>
    <row r="1457" spans="1:1" x14ac:dyDescent="0.25">
      <c r="A1457" s="1" t="s">
        <v>1453</v>
      </c>
    </row>
    <row r="1458" spans="1:1" x14ac:dyDescent="0.25">
      <c r="A1458" s="1" t="s">
        <v>1454</v>
      </c>
    </row>
    <row r="1459" spans="1:1" x14ac:dyDescent="0.25">
      <c r="A1459" s="1" t="s">
        <v>1455</v>
      </c>
    </row>
    <row r="1460" spans="1:1" x14ac:dyDescent="0.25">
      <c r="A1460" s="1" t="s">
        <v>1456</v>
      </c>
    </row>
    <row r="1461" spans="1:1" x14ac:dyDescent="0.25">
      <c r="A1461" s="1" t="s">
        <v>1457</v>
      </c>
    </row>
    <row r="1462" spans="1:1" x14ac:dyDescent="0.25">
      <c r="A1462" s="1" t="s">
        <v>1458</v>
      </c>
    </row>
    <row r="1463" spans="1:1" x14ac:dyDescent="0.25">
      <c r="A1463" s="1" t="s">
        <v>1459</v>
      </c>
    </row>
    <row r="1464" spans="1:1" x14ac:dyDescent="0.25">
      <c r="A1464" s="1" t="s">
        <v>1460</v>
      </c>
    </row>
    <row r="1465" spans="1:1" x14ac:dyDescent="0.25">
      <c r="A1465" s="1" t="s">
        <v>1461</v>
      </c>
    </row>
    <row r="1466" spans="1:1" x14ac:dyDescent="0.25">
      <c r="A1466" s="1" t="s">
        <v>1462</v>
      </c>
    </row>
    <row r="1467" spans="1:1" x14ac:dyDescent="0.25">
      <c r="A1467" s="1" t="s">
        <v>1463</v>
      </c>
    </row>
    <row r="1468" spans="1:1" x14ac:dyDescent="0.25">
      <c r="A1468" s="1" t="s">
        <v>1464</v>
      </c>
    </row>
    <row r="1469" spans="1:1" x14ac:dyDescent="0.25">
      <c r="A1469" s="1" t="s">
        <v>1465</v>
      </c>
    </row>
    <row r="1470" spans="1:1" x14ac:dyDescent="0.25">
      <c r="A1470" s="1" t="s">
        <v>1466</v>
      </c>
    </row>
    <row r="1471" spans="1:1" x14ac:dyDescent="0.25">
      <c r="A1471" s="1" t="s">
        <v>1467</v>
      </c>
    </row>
    <row r="1472" spans="1:1" x14ac:dyDescent="0.25">
      <c r="A1472" s="1" t="s">
        <v>1468</v>
      </c>
    </row>
    <row r="1473" spans="1:1" x14ac:dyDescent="0.25">
      <c r="A1473" s="1" t="s">
        <v>1469</v>
      </c>
    </row>
    <row r="1474" spans="1:1" x14ac:dyDescent="0.25">
      <c r="A1474" s="1" t="s">
        <v>1470</v>
      </c>
    </row>
    <row r="1475" spans="1:1" x14ac:dyDescent="0.25">
      <c r="A1475" s="1" t="s">
        <v>1471</v>
      </c>
    </row>
    <row r="1476" spans="1:1" x14ac:dyDescent="0.25">
      <c r="A1476" s="1" t="s">
        <v>1472</v>
      </c>
    </row>
    <row r="1477" spans="1:1" x14ac:dyDescent="0.25">
      <c r="A1477" s="1" t="s">
        <v>1473</v>
      </c>
    </row>
    <row r="1478" spans="1:1" x14ac:dyDescent="0.25">
      <c r="A1478" s="1" t="s">
        <v>1474</v>
      </c>
    </row>
    <row r="1479" spans="1:1" x14ac:dyDescent="0.25">
      <c r="A1479" s="1" t="s">
        <v>1475</v>
      </c>
    </row>
    <row r="1480" spans="1:1" x14ac:dyDescent="0.25">
      <c r="A1480" s="1" t="s">
        <v>1476</v>
      </c>
    </row>
    <row r="1481" spans="1:1" x14ac:dyDescent="0.25">
      <c r="A1481" s="1" t="s">
        <v>1477</v>
      </c>
    </row>
    <row r="1482" spans="1:1" x14ac:dyDescent="0.25">
      <c r="A1482" s="1" t="s">
        <v>1478</v>
      </c>
    </row>
    <row r="1483" spans="1:1" x14ac:dyDescent="0.25">
      <c r="A1483" s="1" t="s">
        <v>1479</v>
      </c>
    </row>
    <row r="1484" spans="1:1" x14ac:dyDescent="0.25">
      <c r="A1484" s="1" t="s">
        <v>1480</v>
      </c>
    </row>
    <row r="1485" spans="1:1" x14ac:dyDescent="0.25">
      <c r="A1485" s="1" t="s">
        <v>1481</v>
      </c>
    </row>
    <row r="1486" spans="1:1" x14ac:dyDescent="0.25">
      <c r="A1486" s="1" t="s">
        <v>1482</v>
      </c>
    </row>
    <row r="1487" spans="1:1" x14ac:dyDescent="0.25">
      <c r="A1487" s="1" t="s">
        <v>1483</v>
      </c>
    </row>
    <row r="1488" spans="1:1" x14ac:dyDescent="0.25">
      <c r="A1488" s="1" t="s">
        <v>1484</v>
      </c>
    </row>
    <row r="1489" spans="1:1" x14ac:dyDescent="0.25">
      <c r="A1489" s="1" t="s">
        <v>1485</v>
      </c>
    </row>
    <row r="1490" spans="1:1" x14ac:dyDescent="0.25">
      <c r="A1490" s="1" t="s">
        <v>1486</v>
      </c>
    </row>
    <row r="1491" spans="1:1" x14ac:dyDescent="0.25">
      <c r="A1491" s="1" t="s">
        <v>1487</v>
      </c>
    </row>
    <row r="1492" spans="1:1" x14ac:dyDescent="0.25">
      <c r="A1492" s="1" t="s">
        <v>1488</v>
      </c>
    </row>
    <row r="1493" spans="1:1" x14ac:dyDescent="0.25">
      <c r="A1493" s="1" t="s">
        <v>1489</v>
      </c>
    </row>
    <row r="1494" spans="1:1" x14ac:dyDescent="0.25">
      <c r="A1494" s="1" t="s">
        <v>1490</v>
      </c>
    </row>
    <row r="1495" spans="1:1" x14ac:dyDescent="0.25">
      <c r="A1495" s="1" t="s">
        <v>1491</v>
      </c>
    </row>
    <row r="1496" spans="1:1" x14ac:dyDescent="0.25">
      <c r="A1496" s="1" t="s">
        <v>1492</v>
      </c>
    </row>
    <row r="1497" spans="1:1" x14ac:dyDescent="0.25">
      <c r="A1497" s="1" t="s">
        <v>1493</v>
      </c>
    </row>
    <row r="1498" spans="1:1" x14ac:dyDescent="0.25">
      <c r="A1498" s="1" t="s">
        <v>1494</v>
      </c>
    </row>
    <row r="1499" spans="1:1" x14ac:dyDescent="0.25">
      <c r="A1499" s="1" t="s">
        <v>1495</v>
      </c>
    </row>
    <row r="1500" spans="1:1" x14ac:dyDescent="0.25">
      <c r="A1500" s="1" t="s">
        <v>1496</v>
      </c>
    </row>
    <row r="1501" spans="1:1" x14ac:dyDescent="0.25">
      <c r="A1501" s="1" t="s">
        <v>1497</v>
      </c>
    </row>
    <row r="1502" spans="1:1" x14ac:dyDescent="0.25">
      <c r="A1502" s="1" t="s">
        <v>1498</v>
      </c>
    </row>
    <row r="1503" spans="1:1" x14ac:dyDescent="0.25">
      <c r="A1503" s="1" t="s">
        <v>1499</v>
      </c>
    </row>
    <row r="1504" spans="1:1" x14ac:dyDescent="0.25">
      <c r="A1504" s="1" t="s">
        <v>1500</v>
      </c>
    </row>
    <row r="1505" spans="1:1" x14ac:dyDescent="0.25">
      <c r="A1505" s="1" t="s">
        <v>1501</v>
      </c>
    </row>
    <row r="1506" spans="1:1" x14ac:dyDescent="0.25">
      <c r="A1506" s="1" t="s">
        <v>1502</v>
      </c>
    </row>
    <row r="1507" spans="1:1" x14ac:dyDescent="0.25">
      <c r="A1507" s="1" t="s">
        <v>1503</v>
      </c>
    </row>
    <row r="1508" spans="1:1" x14ac:dyDescent="0.25">
      <c r="A1508" s="1" t="s">
        <v>1504</v>
      </c>
    </row>
    <row r="1509" spans="1:1" x14ac:dyDescent="0.25">
      <c r="A1509" s="1" t="s">
        <v>1505</v>
      </c>
    </row>
    <row r="1510" spans="1:1" x14ac:dyDescent="0.25">
      <c r="A1510" s="1" t="s">
        <v>1506</v>
      </c>
    </row>
    <row r="1511" spans="1:1" x14ac:dyDescent="0.25">
      <c r="A1511" s="1" t="s">
        <v>1507</v>
      </c>
    </row>
    <row r="1512" spans="1:1" x14ac:dyDescent="0.25">
      <c r="A1512" s="1" t="s">
        <v>1508</v>
      </c>
    </row>
    <row r="1513" spans="1:1" x14ac:dyDescent="0.25">
      <c r="A1513" s="1" t="s">
        <v>1509</v>
      </c>
    </row>
    <row r="1514" spans="1:1" x14ac:dyDescent="0.25">
      <c r="A1514" s="1" t="s">
        <v>1510</v>
      </c>
    </row>
    <row r="1515" spans="1:1" x14ac:dyDescent="0.25">
      <c r="A1515" s="1" t="s">
        <v>1511</v>
      </c>
    </row>
    <row r="1516" spans="1:1" x14ac:dyDescent="0.25">
      <c r="A1516" s="1" t="s">
        <v>1512</v>
      </c>
    </row>
    <row r="1517" spans="1:1" x14ac:dyDescent="0.25">
      <c r="A1517" s="1" t="s">
        <v>1513</v>
      </c>
    </row>
    <row r="1518" spans="1:1" x14ac:dyDescent="0.25">
      <c r="A1518" s="1" t="s">
        <v>1514</v>
      </c>
    </row>
    <row r="1519" spans="1:1" x14ac:dyDescent="0.25">
      <c r="A1519" s="1" t="s">
        <v>1515</v>
      </c>
    </row>
    <row r="1520" spans="1:1" x14ac:dyDescent="0.25">
      <c r="A1520" s="1" t="s">
        <v>1516</v>
      </c>
    </row>
    <row r="1521" spans="1:1" x14ac:dyDescent="0.25">
      <c r="A1521" s="1" t="s">
        <v>1517</v>
      </c>
    </row>
    <row r="1522" spans="1:1" x14ac:dyDescent="0.25">
      <c r="A1522" s="1" t="s">
        <v>1518</v>
      </c>
    </row>
    <row r="1523" spans="1:1" x14ac:dyDescent="0.25">
      <c r="A1523" s="1" t="s">
        <v>1519</v>
      </c>
    </row>
    <row r="1524" spans="1:1" x14ac:dyDescent="0.25">
      <c r="A1524" s="1" t="s">
        <v>1520</v>
      </c>
    </row>
    <row r="1525" spans="1:1" x14ac:dyDescent="0.25">
      <c r="A1525" s="1" t="s">
        <v>1521</v>
      </c>
    </row>
    <row r="1526" spans="1:1" x14ac:dyDescent="0.25">
      <c r="A1526" s="1" t="s">
        <v>1522</v>
      </c>
    </row>
    <row r="1527" spans="1:1" x14ac:dyDescent="0.25">
      <c r="A1527" s="1" t="s">
        <v>1523</v>
      </c>
    </row>
    <row r="1528" spans="1:1" x14ac:dyDescent="0.25">
      <c r="A1528" s="1" t="s">
        <v>1524</v>
      </c>
    </row>
    <row r="1529" spans="1:1" x14ac:dyDescent="0.25">
      <c r="A1529" s="1" t="s">
        <v>1525</v>
      </c>
    </row>
    <row r="1530" spans="1:1" x14ac:dyDescent="0.25">
      <c r="A1530" s="1" t="s">
        <v>1526</v>
      </c>
    </row>
    <row r="1531" spans="1:1" x14ac:dyDescent="0.25">
      <c r="A1531" s="1" t="s">
        <v>1527</v>
      </c>
    </row>
    <row r="1532" spans="1:1" x14ac:dyDescent="0.25">
      <c r="A1532" s="1" t="s">
        <v>1528</v>
      </c>
    </row>
    <row r="1533" spans="1:1" x14ac:dyDescent="0.25">
      <c r="A1533" s="1" t="s">
        <v>1529</v>
      </c>
    </row>
    <row r="1534" spans="1:1" x14ac:dyDescent="0.25">
      <c r="A1534" s="1" t="s">
        <v>1530</v>
      </c>
    </row>
    <row r="1535" spans="1:1" x14ac:dyDescent="0.25">
      <c r="A1535" s="1" t="s">
        <v>1531</v>
      </c>
    </row>
    <row r="1536" spans="1:1" x14ac:dyDescent="0.25">
      <c r="A1536" s="1" t="s">
        <v>1532</v>
      </c>
    </row>
    <row r="1537" spans="1:1" x14ac:dyDescent="0.25">
      <c r="A1537" s="1" t="s">
        <v>1533</v>
      </c>
    </row>
    <row r="1538" spans="1:1" x14ac:dyDescent="0.25">
      <c r="A1538" s="1" t="s">
        <v>1534</v>
      </c>
    </row>
    <row r="1539" spans="1:1" x14ac:dyDescent="0.25">
      <c r="A1539" s="1" t="s">
        <v>1535</v>
      </c>
    </row>
    <row r="1540" spans="1:1" x14ac:dyDescent="0.25">
      <c r="A1540" s="1" t="s">
        <v>1536</v>
      </c>
    </row>
    <row r="1541" spans="1:1" x14ac:dyDescent="0.25">
      <c r="A1541" s="1" t="s">
        <v>1537</v>
      </c>
    </row>
    <row r="1542" spans="1:1" x14ac:dyDescent="0.25">
      <c r="A1542" s="1" t="s">
        <v>1538</v>
      </c>
    </row>
    <row r="1543" spans="1:1" x14ac:dyDescent="0.25">
      <c r="A1543" s="1" t="s">
        <v>1539</v>
      </c>
    </row>
    <row r="1544" spans="1:1" x14ac:dyDescent="0.25">
      <c r="A1544" s="1" t="s">
        <v>1540</v>
      </c>
    </row>
    <row r="1545" spans="1:1" x14ac:dyDescent="0.25">
      <c r="A1545" s="1" t="s">
        <v>1541</v>
      </c>
    </row>
    <row r="1546" spans="1:1" x14ac:dyDescent="0.25">
      <c r="A1546" s="1" t="s">
        <v>1542</v>
      </c>
    </row>
    <row r="1547" spans="1:1" x14ac:dyDescent="0.25">
      <c r="A1547" s="1" t="s">
        <v>1543</v>
      </c>
    </row>
    <row r="1548" spans="1:1" x14ac:dyDescent="0.25">
      <c r="A1548" s="1" t="s">
        <v>1544</v>
      </c>
    </row>
    <row r="1549" spans="1:1" x14ac:dyDescent="0.25">
      <c r="A1549" s="1" t="s">
        <v>1545</v>
      </c>
    </row>
    <row r="1550" spans="1:1" x14ac:dyDescent="0.25">
      <c r="A1550" s="1" t="s">
        <v>1546</v>
      </c>
    </row>
    <row r="1551" spans="1:1" x14ac:dyDescent="0.25">
      <c r="A1551" s="1" t="s">
        <v>1547</v>
      </c>
    </row>
    <row r="1552" spans="1:1" x14ac:dyDescent="0.25">
      <c r="A1552" s="1" t="s">
        <v>1548</v>
      </c>
    </row>
    <row r="1553" spans="1:1" x14ac:dyDescent="0.25">
      <c r="A1553" s="1" t="s">
        <v>1549</v>
      </c>
    </row>
    <row r="1554" spans="1:1" x14ac:dyDescent="0.25">
      <c r="A1554" s="1" t="s">
        <v>1550</v>
      </c>
    </row>
    <row r="1555" spans="1:1" x14ac:dyDescent="0.25">
      <c r="A1555" s="1" t="s">
        <v>1551</v>
      </c>
    </row>
    <row r="1556" spans="1:1" x14ac:dyDescent="0.25">
      <c r="A1556" s="1" t="s">
        <v>1552</v>
      </c>
    </row>
    <row r="1557" spans="1:1" x14ac:dyDescent="0.25">
      <c r="A1557" s="1" t="s">
        <v>1553</v>
      </c>
    </row>
    <row r="1558" spans="1:1" x14ac:dyDescent="0.25">
      <c r="A1558" s="1" t="s">
        <v>1554</v>
      </c>
    </row>
    <row r="1559" spans="1:1" x14ac:dyDescent="0.25">
      <c r="A1559" s="1" t="s">
        <v>1555</v>
      </c>
    </row>
    <row r="1560" spans="1:1" x14ac:dyDescent="0.25">
      <c r="A1560" s="1" t="s">
        <v>1556</v>
      </c>
    </row>
    <row r="1561" spans="1:1" x14ac:dyDescent="0.25">
      <c r="A1561" s="1" t="s">
        <v>1557</v>
      </c>
    </row>
    <row r="1562" spans="1:1" x14ac:dyDescent="0.25">
      <c r="A1562" s="1" t="s">
        <v>1558</v>
      </c>
    </row>
    <row r="1563" spans="1:1" x14ac:dyDescent="0.25">
      <c r="A1563" s="1" t="s">
        <v>1559</v>
      </c>
    </row>
    <row r="1564" spans="1:1" x14ac:dyDescent="0.25">
      <c r="A1564" s="1" t="s">
        <v>1560</v>
      </c>
    </row>
    <row r="1565" spans="1:1" x14ac:dyDescent="0.25">
      <c r="A1565" s="1" t="s">
        <v>1561</v>
      </c>
    </row>
    <row r="1566" spans="1:1" x14ac:dyDescent="0.25">
      <c r="A1566" s="1" t="s">
        <v>1562</v>
      </c>
    </row>
    <row r="1567" spans="1:1" x14ac:dyDescent="0.25">
      <c r="A1567" s="1" t="s">
        <v>1563</v>
      </c>
    </row>
    <row r="1568" spans="1:1" x14ac:dyDescent="0.25">
      <c r="A1568" s="1" t="s">
        <v>1564</v>
      </c>
    </row>
    <row r="1569" spans="1:1" x14ac:dyDescent="0.25">
      <c r="A1569" s="1" t="s">
        <v>1565</v>
      </c>
    </row>
    <row r="1570" spans="1:1" x14ac:dyDescent="0.25">
      <c r="A1570" s="1" t="s">
        <v>1566</v>
      </c>
    </row>
    <row r="1571" spans="1:1" x14ac:dyDescent="0.25">
      <c r="A1571" s="1" t="s">
        <v>1567</v>
      </c>
    </row>
    <row r="1572" spans="1:1" x14ac:dyDescent="0.25">
      <c r="A1572" s="1" t="s">
        <v>1568</v>
      </c>
    </row>
    <row r="1573" spans="1:1" x14ac:dyDescent="0.25">
      <c r="A1573" s="1" t="s">
        <v>1569</v>
      </c>
    </row>
    <row r="1574" spans="1:1" x14ac:dyDescent="0.25">
      <c r="A1574" s="1" t="s">
        <v>1570</v>
      </c>
    </row>
    <row r="1575" spans="1:1" x14ac:dyDescent="0.25">
      <c r="A1575" s="1" t="s">
        <v>1571</v>
      </c>
    </row>
    <row r="1576" spans="1:1" x14ac:dyDescent="0.25">
      <c r="A1576" s="1" t="s">
        <v>1572</v>
      </c>
    </row>
    <row r="1577" spans="1:1" x14ac:dyDescent="0.25">
      <c r="A1577" s="1" t="s">
        <v>1573</v>
      </c>
    </row>
    <row r="1578" spans="1:1" x14ac:dyDescent="0.25">
      <c r="A1578" s="1" t="s">
        <v>1574</v>
      </c>
    </row>
    <row r="1579" spans="1:1" x14ac:dyDescent="0.25">
      <c r="A1579" s="1" t="s">
        <v>1575</v>
      </c>
    </row>
    <row r="1580" spans="1:1" x14ac:dyDescent="0.25">
      <c r="A1580" s="1" t="s">
        <v>1576</v>
      </c>
    </row>
    <row r="1581" spans="1:1" x14ac:dyDescent="0.25">
      <c r="A1581" s="1" t="s">
        <v>1577</v>
      </c>
    </row>
    <row r="1582" spans="1:1" x14ac:dyDescent="0.25">
      <c r="A1582" s="1" t="s">
        <v>1578</v>
      </c>
    </row>
    <row r="1583" spans="1:1" x14ac:dyDescent="0.25">
      <c r="A1583" s="1" t="s">
        <v>1579</v>
      </c>
    </row>
    <row r="1584" spans="1:1" x14ac:dyDescent="0.25">
      <c r="A1584" s="1" t="s">
        <v>1580</v>
      </c>
    </row>
    <row r="1585" spans="1:1" x14ac:dyDescent="0.25">
      <c r="A1585" s="1" t="s">
        <v>1581</v>
      </c>
    </row>
    <row r="1586" spans="1:1" x14ac:dyDescent="0.25">
      <c r="A1586" s="1" t="s">
        <v>1582</v>
      </c>
    </row>
    <row r="1587" spans="1:1" x14ac:dyDescent="0.25">
      <c r="A1587" s="1" t="s">
        <v>1583</v>
      </c>
    </row>
    <row r="1588" spans="1:1" x14ac:dyDescent="0.25">
      <c r="A1588" s="1" t="s">
        <v>1584</v>
      </c>
    </row>
    <row r="1589" spans="1:1" x14ac:dyDescent="0.25">
      <c r="A1589" s="1" t="s">
        <v>1585</v>
      </c>
    </row>
    <row r="1590" spans="1:1" x14ac:dyDescent="0.25">
      <c r="A1590" s="1" t="s">
        <v>1586</v>
      </c>
    </row>
    <row r="1591" spans="1:1" x14ac:dyDescent="0.25">
      <c r="A1591" s="1" t="s">
        <v>1587</v>
      </c>
    </row>
    <row r="1592" spans="1:1" x14ac:dyDescent="0.25">
      <c r="A1592" s="1" t="s">
        <v>1588</v>
      </c>
    </row>
    <row r="1593" spans="1:1" x14ac:dyDescent="0.25">
      <c r="A1593" s="1" t="s">
        <v>1589</v>
      </c>
    </row>
    <row r="1594" spans="1:1" x14ac:dyDescent="0.25">
      <c r="A1594" s="1" t="s">
        <v>1590</v>
      </c>
    </row>
    <row r="1595" spans="1:1" x14ac:dyDescent="0.25">
      <c r="A1595" s="1" t="s">
        <v>1591</v>
      </c>
    </row>
    <row r="1596" spans="1:1" x14ac:dyDescent="0.25">
      <c r="A1596" s="1" t="s">
        <v>1592</v>
      </c>
    </row>
    <row r="1597" spans="1:1" x14ac:dyDescent="0.25">
      <c r="A1597" s="1" t="s">
        <v>1593</v>
      </c>
    </row>
    <row r="1598" spans="1:1" x14ac:dyDescent="0.25">
      <c r="A1598" s="1" t="s">
        <v>1594</v>
      </c>
    </row>
    <row r="1599" spans="1:1" x14ac:dyDescent="0.25">
      <c r="A1599" s="1" t="s">
        <v>1595</v>
      </c>
    </row>
    <row r="1600" spans="1:1" x14ac:dyDescent="0.25">
      <c r="A1600" s="1" t="s">
        <v>1596</v>
      </c>
    </row>
    <row r="1601" spans="1:1" x14ac:dyDescent="0.25">
      <c r="A1601" s="1" t="s">
        <v>1597</v>
      </c>
    </row>
    <row r="1602" spans="1:1" x14ac:dyDescent="0.25">
      <c r="A1602" s="1" t="s">
        <v>1598</v>
      </c>
    </row>
    <row r="1603" spans="1:1" x14ac:dyDescent="0.25">
      <c r="A1603" s="1" t="s">
        <v>1599</v>
      </c>
    </row>
    <row r="1604" spans="1:1" x14ac:dyDescent="0.25">
      <c r="A1604" s="1" t="s">
        <v>1600</v>
      </c>
    </row>
    <row r="1605" spans="1:1" x14ac:dyDescent="0.25">
      <c r="A1605" s="1" t="s">
        <v>1601</v>
      </c>
    </row>
    <row r="1606" spans="1:1" x14ac:dyDescent="0.25">
      <c r="A1606" s="1" t="s">
        <v>1602</v>
      </c>
    </row>
    <row r="1607" spans="1:1" x14ac:dyDescent="0.25">
      <c r="A1607" s="1" t="s">
        <v>1603</v>
      </c>
    </row>
    <row r="1608" spans="1:1" x14ac:dyDescent="0.25">
      <c r="A1608" s="1" t="s">
        <v>1604</v>
      </c>
    </row>
    <row r="1609" spans="1:1" x14ac:dyDescent="0.25">
      <c r="A1609" s="1" t="s">
        <v>1605</v>
      </c>
    </row>
    <row r="1610" spans="1:1" x14ac:dyDescent="0.25">
      <c r="A1610" s="1" t="s">
        <v>1606</v>
      </c>
    </row>
    <row r="1611" spans="1:1" x14ac:dyDescent="0.25">
      <c r="A1611" s="1" t="s">
        <v>1607</v>
      </c>
    </row>
    <row r="1612" spans="1:1" x14ac:dyDescent="0.25">
      <c r="A1612" s="1" t="s">
        <v>1608</v>
      </c>
    </row>
    <row r="1613" spans="1:1" x14ac:dyDescent="0.25">
      <c r="A1613" s="1" t="s">
        <v>1609</v>
      </c>
    </row>
    <row r="1614" spans="1:1" x14ac:dyDescent="0.25">
      <c r="A1614" s="1" t="s">
        <v>1610</v>
      </c>
    </row>
    <row r="1615" spans="1:1" x14ac:dyDescent="0.25">
      <c r="A1615" s="1" t="s">
        <v>1611</v>
      </c>
    </row>
    <row r="1616" spans="1:1" x14ac:dyDescent="0.25">
      <c r="A1616" s="1" t="s">
        <v>1612</v>
      </c>
    </row>
    <row r="1617" spans="1:1" x14ac:dyDescent="0.25">
      <c r="A1617" s="1" t="s">
        <v>1613</v>
      </c>
    </row>
    <row r="1618" spans="1:1" x14ac:dyDescent="0.25">
      <c r="A1618" s="1" t="s">
        <v>1614</v>
      </c>
    </row>
    <row r="1619" spans="1:1" x14ac:dyDescent="0.25">
      <c r="A1619" s="1" t="s">
        <v>1615</v>
      </c>
    </row>
    <row r="1620" spans="1:1" x14ac:dyDescent="0.25">
      <c r="A1620" s="1" t="s">
        <v>1616</v>
      </c>
    </row>
    <row r="1621" spans="1:1" x14ac:dyDescent="0.25">
      <c r="A1621" s="1" t="s">
        <v>1617</v>
      </c>
    </row>
    <row r="1622" spans="1:1" x14ac:dyDescent="0.25">
      <c r="A1622" s="1" t="s">
        <v>1618</v>
      </c>
    </row>
    <row r="1623" spans="1:1" x14ac:dyDescent="0.25">
      <c r="A1623" s="1" t="s">
        <v>1619</v>
      </c>
    </row>
    <row r="1624" spans="1:1" x14ac:dyDescent="0.25">
      <c r="A1624" s="1" t="s">
        <v>1620</v>
      </c>
    </row>
    <row r="1625" spans="1:1" x14ac:dyDescent="0.25">
      <c r="A1625" s="1" t="s">
        <v>1621</v>
      </c>
    </row>
    <row r="1626" spans="1:1" x14ac:dyDescent="0.25">
      <c r="A1626" s="1" t="s">
        <v>1622</v>
      </c>
    </row>
    <row r="1627" spans="1:1" x14ac:dyDescent="0.25">
      <c r="A1627" s="1" t="s">
        <v>1623</v>
      </c>
    </row>
    <row r="1628" spans="1:1" x14ac:dyDescent="0.25">
      <c r="A1628" s="1" t="s">
        <v>1624</v>
      </c>
    </row>
    <row r="1629" spans="1:1" x14ac:dyDescent="0.25">
      <c r="A1629" s="1" t="s">
        <v>1625</v>
      </c>
    </row>
    <row r="1630" spans="1:1" x14ac:dyDescent="0.25">
      <c r="A1630" s="1" t="s">
        <v>1626</v>
      </c>
    </row>
    <row r="1631" spans="1:1" x14ac:dyDescent="0.25">
      <c r="A1631" s="1" t="s">
        <v>1627</v>
      </c>
    </row>
    <row r="1632" spans="1:1" x14ac:dyDescent="0.25">
      <c r="A1632" s="1" t="s">
        <v>1628</v>
      </c>
    </row>
    <row r="1633" spans="1:1" x14ac:dyDescent="0.25">
      <c r="A1633" s="1" t="s">
        <v>1629</v>
      </c>
    </row>
    <row r="1634" spans="1:1" x14ac:dyDescent="0.25">
      <c r="A1634" s="1" t="s">
        <v>1630</v>
      </c>
    </row>
    <row r="1635" spans="1:1" x14ac:dyDescent="0.25">
      <c r="A1635" s="1" t="s">
        <v>1631</v>
      </c>
    </row>
    <row r="1636" spans="1:1" x14ac:dyDescent="0.25">
      <c r="A1636" s="1" t="s">
        <v>1632</v>
      </c>
    </row>
    <row r="1637" spans="1:1" x14ac:dyDescent="0.25">
      <c r="A1637" s="1" t="s">
        <v>1633</v>
      </c>
    </row>
    <row r="1638" spans="1:1" x14ac:dyDescent="0.25">
      <c r="A1638" s="1" t="s">
        <v>1634</v>
      </c>
    </row>
    <row r="1639" spans="1:1" x14ac:dyDescent="0.25">
      <c r="A1639" s="1" t="s">
        <v>1635</v>
      </c>
    </row>
    <row r="1640" spans="1:1" x14ac:dyDescent="0.25">
      <c r="A1640" s="1" t="s">
        <v>1636</v>
      </c>
    </row>
    <row r="1641" spans="1:1" x14ac:dyDescent="0.25">
      <c r="A1641" s="1" t="s">
        <v>1637</v>
      </c>
    </row>
    <row r="1642" spans="1:1" x14ac:dyDescent="0.25">
      <c r="A1642" s="1" t="s">
        <v>1638</v>
      </c>
    </row>
    <row r="1643" spans="1:1" x14ac:dyDescent="0.25">
      <c r="A1643" s="1" t="s">
        <v>1639</v>
      </c>
    </row>
    <row r="1644" spans="1:1" x14ac:dyDescent="0.25">
      <c r="A1644" s="1" t="s">
        <v>1640</v>
      </c>
    </row>
    <row r="1645" spans="1:1" x14ac:dyDescent="0.25">
      <c r="A1645" s="1" t="s">
        <v>1641</v>
      </c>
    </row>
    <row r="1646" spans="1:1" x14ac:dyDescent="0.25">
      <c r="A1646" s="1" t="s">
        <v>1642</v>
      </c>
    </row>
    <row r="1647" spans="1:1" x14ac:dyDescent="0.25">
      <c r="A1647" s="1" t="s">
        <v>1643</v>
      </c>
    </row>
    <row r="1648" spans="1:1" x14ac:dyDescent="0.25">
      <c r="A1648" s="1" t="s">
        <v>1644</v>
      </c>
    </row>
    <row r="1649" spans="1:1" x14ac:dyDescent="0.25">
      <c r="A1649" s="1" t="s">
        <v>1645</v>
      </c>
    </row>
    <row r="1650" spans="1:1" x14ac:dyDescent="0.25">
      <c r="A1650" s="1" t="s">
        <v>1646</v>
      </c>
    </row>
    <row r="1651" spans="1:1" x14ac:dyDescent="0.25">
      <c r="A1651" s="1" t="s">
        <v>1647</v>
      </c>
    </row>
    <row r="1652" spans="1:1" x14ac:dyDescent="0.25">
      <c r="A1652" s="1" t="s">
        <v>1648</v>
      </c>
    </row>
    <row r="1653" spans="1:1" x14ac:dyDescent="0.25">
      <c r="A1653" s="1" t="s">
        <v>1649</v>
      </c>
    </row>
    <row r="1654" spans="1:1" x14ac:dyDescent="0.25">
      <c r="A1654" s="1" t="s">
        <v>1650</v>
      </c>
    </row>
    <row r="1655" spans="1:1" x14ac:dyDescent="0.25">
      <c r="A1655" s="1" t="s">
        <v>1651</v>
      </c>
    </row>
    <row r="1656" spans="1:1" x14ac:dyDescent="0.25">
      <c r="A1656" s="1" t="s">
        <v>1652</v>
      </c>
    </row>
    <row r="1657" spans="1:1" x14ac:dyDescent="0.25">
      <c r="A1657" s="1" t="s">
        <v>1653</v>
      </c>
    </row>
    <row r="1658" spans="1:1" x14ac:dyDescent="0.25">
      <c r="A1658" s="1" t="s">
        <v>1654</v>
      </c>
    </row>
    <row r="1659" spans="1:1" x14ac:dyDescent="0.25">
      <c r="A1659" s="1" t="s">
        <v>1655</v>
      </c>
    </row>
    <row r="1660" spans="1:1" x14ac:dyDescent="0.25">
      <c r="A1660" s="1" t="s">
        <v>1656</v>
      </c>
    </row>
    <row r="1661" spans="1:1" x14ac:dyDescent="0.25">
      <c r="A1661" s="1" t="s">
        <v>1657</v>
      </c>
    </row>
    <row r="1662" spans="1:1" x14ac:dyDescent="0.25">
      <c r="A1662" s="1" t="s">
        <v>1658</v>
      </c>
    </row>
    <row r="1663" spans="1:1" x14ac:dyDescent="0.25">
      <c r="A1663" s="1" t="s">
        <v>1659</v>
      </c>
    </row>
    <row r="1664" spans="1:1" x14ac:dyDescent="0.25">
      <c r="A1664" s="1" t="s">
        <v>1660</v>
      </c>
    </row>
    <row r="1665" spans="1:1" x14ac:dyDescent="0.25">
      <c r="A1665" s="1" t="s">
        <v>1661</v>
      </c>
    </row>
    <row r="1666" spans="1:1" x14ac:dyDescent="0.25">
      <c r="A1666" s="1" t="s">
        <v>1662</v>
      </c>
    </row>
    <row r="1667" spans="1:1" x14ac:dyDescent="0.25">
      <c r="A1667" s="1" t="s">
        <v>1663</v>
      </c>
    </row>
    <row r="1668" spans="1:1" x14ac:dyDescent="0.25">
      <c r="A1668" s="1" t="s">
        <v>1664</v>
      </c>
    </row>
    <row r="1669" spans="1:1" x14ac:dyDescent="0.25">
      <c r="A1669" s="1" t="s">
        <v>1665</v>
      </c>
    </row>
    <row r="1670" spans="1:1" x14ac:dyDescent="0.25">
      <c r="A1670" s="1" t="s">
        <v>1666</v>
      </c>
    </row>
    <row r="1671" spans="1:1" x14ac:dyDescent="0.25">
      <c r="A1671" s="1" t="s">
        <v>1667</v>
      </c>
    </row>
    <row r="1672" spans="1:1" x14ac:dyDescent="0.25">
      <c r="A1672" s="1" t="s">
        <v>1668</v>
      </c>
    </row>
    <row r="1673" spans="1:1" x14ac:dyDescent="0.25">
      <c r="A1673" s="1" t="s">
        <v>1669</v>
      </c>
    </row>
    <row r="1674" spans="1:1" x14ac:dyDescent="0.25">
      <c r="A1674" s="1" t="s">
        <v>1670</v>
      </c>
    </row>
    <row r="1675" spans="1:1" x14ac:dyDescent="0.25">
      <c r="A1675" s="1" t="s">
        <v>1671</v>
      </c>
    </row>
    <row r="1676" spans="1:1" x14ac:dyDescent="0.25">
      <c r="A1676" s="1" t="s">
        <v>1672</v>
      </c>
    </row>
    <row r="1677" spans="1:1" x14ac:dyDescent="0.25">
      <c r="A1677" s="1" t="s">
        <v>1673</v>
      </c>
    </row>
    <row r="1678" spans="1:1" x14ac:dyDescent="0.25">
      <c r="A1678" s="1" t="s">
        <v>1674</v>
      </c>
    </row>
    <row r="1679" spans="1:1" x14ac:dyDescent="0.25">
      <c r="A1679" s="1" t="s">
        <v>1675</v>
      </c>
    </row>
    <row r="1680" spans="1:1" x14ac:dyDescent="0.25">
      <c r="A1680" s="1" t="s">
        <v>1676</v>
      </c>
    </row>
    <row r="1681" spans="1:1" x14ac:dyDescent="0.25">
      <c r="A1681" s="1" t="s">
        <v>1677</v>
      </c>
    </row>
    <row r="1682" spans="1:1" x14ac:dyDescent="0.25">
      <c r="A1682" s="1" t="s">
        <v>1678</v>
      </c>
    </row>
    <row r="1683" spans="1:1" x14ac:dyDescent="0.25">
      <c r="A1683" s="1" t="s">
        <v>1679</v>
      </c>
    </row>
    <row r="1684" spans="1:1" x14ac:dyDescent="0.25">
      <c r="A1684" s="1" t="s">
        <v>1680</v>
      </c>
    </row>
    <row r="1685" spans="1:1" x14ac:dyDescent="0.25">
      <c r="A1685" s="1" t="s">
        <v>1681</v>
      </c>
    </row>
    <row r="1686" spans="1:1" x14ac:dyDescent="0.25">
      <c r="A1686" s="1" t="s">
        <v>1682</v>
      </c>
    </row>
    <row r="1687" spans="1:1" x14ac:dyDescent="0.25">
      <c r="A1687" s="1" t="s">
        <v>1683</v>
      </c>
    </row>
    <row r="1688" spans="1:1" x14ac:dyDescent="0.25">
      <c r="A1688" s="1" t="s">
        <v>1684</v>
      </c>
    </row>
    <row r="1689" spans="1:1" x14ac:dyDescent="0.25">
      <c r="A1689" s="1" t="s">
        <v>1685</v>
      </c>
    </row>
    <row r="1690" spans="1:1" x14ac:dyDescent="0.25">
      <c r="A1690" s="1" t="s">
        <v>1686</v>
      </c>
    </row>
    <row r="1691" spans="1:1" x14ac:dyDescent="0.25">
      <c r="A1691" s="1" t="s">
        <v>1687</v>
      </c>
    </row>
    <row r="1692" spans="1:1" x14ac:dyDescent="0.25">
      <c r="A1692" s="1" t="s">
        <v>1688</v>
      </c>
    </row>
    <row r="1693" spans="1:1" x14ac:dyDescent="0.25">
      <c r="A1693" s="1" t="s">
        <v>1689</v>
      </c>
    </row>
    <row r="1694" spans="1:1" x14ac:dyDescent="0.25">
      <c r="A1694" s="1" t="s">
        <v>1690</v>
      </c>
    </row>
    <row r="1695" spans="1:1" x14ac:dyDescent="0.25">
      <c r="A1695" s="1" t="s">
        <v>1691</v>
      </c>
    </row>
    <row r="1696" spans="1:1" x14ac:dyDescent="0.25">
      <c r="A1696" s="1" t="s">
        <v>1692</v>
      </c>
    </row>
    <row r="1697" spans="1:1" x14ac:dyDescent="0.25">
      <c r="A1697" s="1" t="s">
        <v>1693</v>
      </c>
    </row>
    <row r="1698" spans="1:1" x14ac:dyDescent="0.25">
      <c r="A1698" s="1" t="s">
        <v>1694</v>
      </c>
    </row>
    <row r="1699" spans="1:1" x14ac:dyDescent="0.25">
      <c r="A1699" s="1" t="s">
        <v>1695</v>
      </c>
    </row>
    <row r="1700" spans="1:1" x14ac:dyDescent="0.25">
      <c r="A1700" s="1" t="s">
        <v>1696</v>
      </c>
    </row>
    <row r="1701" spans="1:1" x14ac:dyDescent="0.25">
      <c r="A1701" s="1" t="s">
        <v>1697</v>
      </c>
    </row>
    <row r="1702" spans="1:1" x14ac:dyDescent="0.25">
      <c r="A1702" s="1" t="s">
        <v>1698</v>
      </c>
    </row>
    <row r="1703" spans="1:1" x14ac:dyDescent="0.25">
      <c r="A1703" s="1" t="s">
        <v>1699</v>
      </c>
    </row>
    <row r="1704" spans="1:1" x14ac:dyDescent="0.25">
      <c r="A1704" s="1" t="s">
        <v>1700</v>
      </c>
    </row>
    <row r="1705" spans="1:1" x14ac:dyDescent="0.25">
      <c r="A1705" s="1" t="s">
        <v>1701</v>
      </c>
    </row>
    <row r="1706" spans="1:1" x14ac:dyDescent="0.25">
      <c r="A1706" s="1" t="s">
        <v>1702</v>
      </c>
    </row>
    <row r="1707" spans="1:1" x14ac:dyDescent="0.25">
      <c r="A1707" s="1" t="s">
        <v>1703</v>
      </c>
    </row>
    <row r="1708" spans="1:1" x14ac:dyDescent="0.25">
      <c r="A1708" s="1" t="s">
        <v>1704</v>
      </c>
    </row>
    <row r="1709" spans="1:1" x14ac:dyDescent="0.25">
      <c r="A1709" s="1" t="s">
        <v>1705</v>
      </c>
    </row>
    <row r="1710" spans="1:1" x14ac:dyDescent="0.25">
      <c r="A1710" s="1" t="s">
        <v>1706</v>
      </c>
    </row>
    <row r="1711" spans="1:1" x14ac:dyDescent="0.25">
      <c r="A1711" s="1" t="s">
        <v>1707</v>
      </c>
    </row>
    <row r="1712" spans="1:1" x14ac:dyDescent="0.25">
      <c r="A1712" s="1" t="s">
        <v>1708</v>
      </c>
    </row>
    <row r="1713" spans="1:1" x14ac:dyDescent="0.25">
      <c r="A1713" s="1" t="s">
        <v>1709</v>
      </c>
    </row>
    <row r="1714" spans="1:1" x14ac:dyDescent="0.25">
      <c r="A1714" s="1" t="s">
        <v>1710</v>
      </c>
    </row>
    <row r="1715" spans="1:1" x14ac:dyDescent="0.25">
      <c r="A1715" s="1" t="s">
        <v>1711</v>
      </c>
    </row>
    <row r="1716" spans="1:1" x14ac:dyDescent="0.25">
      <c r="A1716" s="1" t="s">
        <v>1712</v>
      </c>
    </row>
    <row r="1717" spans="1:1" x14ac:dyDescent="0.25">
      <c r="A1717" s="1" t="s">
        <v>1713</v>
      </c>
    </row>
    <row r="1718" spans="1:1" x14ac:dyDescent="0.25">
      <c r="A1718" s="1" t="s">
        <v>1714</v>
      </c>
    </row>
    <row r="1719" spans="1:1" x14ac:dyDescent="0.25">
      <c r="A1719" s="1" t="s">
        <v>1715</v>
      </c>
    </row>
    <row r="1720" spans="1:1" x14ac:dyDescent="0.25">
      <c r="A1720" s="1" t="s">
        <v>1716</v>
      </c>
    </row>
    <row r="1721" spans="1:1" x14ac:dyDescent="0.25">
      <c r="A1721" s="1" t="s">
        <v>1717</v>
      </c>
    </row>
    <row r="1722" spans="1:1" x14ac:dyDescent="0.25">
      <c r="A1722" s="1" t="s">
        <v>1718</v>
      </c>
    </row>
    <row r="1723" spans="1:1" x14ac:dyDescent="0.25">
      <c r="A1723" s="1" t="s">
        <v>1719</v>
      </c>
    </row>
    <row r="1724" spans="1:1" x14ac:dyDescent="0.25">
      <c r="A1724" s="1" t="s">
        <v>1720</v>
      </c>
    </row>
    <row r="1725" spans="1:1" x14ac:dyDescent="0.25">
      <c r="A1725" s="1" t="s">
        <v>1721</v>
      </c>
    </row>
    <row r="1726" spans="1:1" x14ac:dyDescent="0.25">
      <c r="A1726" s="1" t="s">
        <v>1722</v>
      </c>
    </row>
    <row r="1727" spans="1:1" x14ac:dyDescent="0.25">
      <c r="A1727" s="1" t="s">
        <v>1723</v>
      </c>
    </row>
    <row r="1728" spans="1:1" x14ac:dyDescent="0.25">
      <c r="A1728" s="1" t="s">
        <v>1724</v>
      </c>
    </row>
    <row r="1729" spans="1:1" x14ac:dyDescent="0.25">
      <c r="A1729" s="1" t="s">
        <v>1725</v>
      </c>
    </row>
    <row r="1730" spans="1:1" x14ac:dyDescent="0.25">
      <c r="A1730" s="1" t="s">
        <v>1726</v>
      </c>
    </row>
    <row r="1731" spans="1:1" x14ac:dyDescent="0.25">
      <c r="A1731" s="1" t="s">
        <v>1727</v>
      </c>
    </row>
    <row r="1732" spans="1:1" x14ac:dyDescent="0.25">
      <c r="A1732" s="1" t="s">
        <v>1728</v>
      </c>
    </row>
    <row r="1733" spans="1:1" x14ac:dyDescent="0.25">
      <c r="A1733" s="1" t="s">
        <v>1729</v>
      </c>
    </row>
    <row r="1734" spans="1:1" x14ac:dyDescent="0.25">
      <c r="A1734" s="1" t="s">
        <v>1730</v>
      </c>
    </row>
    <row r="1735" spans="1:1" x14ac:dyDescent="0.25">
      <c r="A1735" s="1" t="s">
        <v>1731</v>
      </c>
    </row>
    <row r="1736" spans="1:1" x14ac:dyDescent="0.25">
      <c r="A1736" s="1" t="s">
        <v>1732</v>
      </c>
    </row>
    <row r="1737" spans="1:1" x14ac:dyDescent="0.25">
      <c r="A1737" s="1" t="s">
        <v>1733</v>
      </c>
    </row>
    <row r="1738" spans="1:1" x14ac:dyDescent="0.25">
      <c r="A1738" s="1" t="s">
        <v>1734</v>
      </c>
    </row>
    <row r="1739" spans="1:1" x14ac:dyDescent="0.25">
      <c r="A1739" s="1" t="s">
        <v>1735</v>
      </c>
    </row>
    <row r="1740" spans="1:1" x14ac:dyDescent="0.25">
      <c r="A1740" s="1" t="s">
        <v>1736</v>
      </c>
    </row>
    <row r="1741" spans="1:1" x14ac:dyDescent="0.25">
      <c r="A1741" s="1" t="s">
        <v>1737</v>
      </c>
    </row>
    <row r="1742" spans="1:1" x14ac:dyDescent="0.25">
      <c r="A1742" s="1" t="s">
        <v>1738</v>
      </c>
    </row>
    <row r="1743" spans="1:1" x14ac:dyDescent="0.25">
      <c r="A1743" s="1" t="s">
        <v>1739</v>
      </c>
    </row>
    <row r="1744" spans="1:1" x14ac:dyDescent="0.25">
      <c r="A1744" s="1" t="s">
        <v>1740</v>
      </c>
    </row>
    <row r="1745" spans="1:1" x14ac:dyDescent="0.25">
      <c r="A1745" s="1" t="s">
        <v>1741</v>
      </c>
    </row>
    <row r="1746" spans="1:1" x14ac:dyDescent="0.25">
      <c r="A1746" s="1" t="s">
        <v>1742</v>
      </c>
    </row>
    <row r="1747" spans="1:1" x14ac:dyDescent="0.25">
      <c r="A1747" s="1" t="s">
        <v>1743</v>
      </c>
    </row>
    <row r="1748" spans="1:1" x14ac:dyDescent="0.25">
      <c r="A1748" s="1" t="s">
        <v>1744</v>
      </c>
    </row>
    <row r="1749" spans="1:1" x14ac:dyDescent="0.25">
      <c r="A1749" s="1" t="s">
        <v>1745</v>
      </c>
    </row>
    <row r="1750" spans="1:1" x14ac:dyDescent="0.25">
      <c r="A1750" s="1" t="s">
        <v>1746</v>
      </c>
    </row>
    <row r="1751" spans="1:1" x14ac:dyDescent="0.25">
      <c r="A1751" s="1" t="s">
        <v>1747</v>
      </c>
    </row>
    <row r="1752" spans="1:1" x14ac:dyDescent="0.25">
      <c r="A1752" s="1" t="s">
        <v>1748</v>
      </c>
    </row>
    <row r="1753" spans="1:1" x14ac:dyDescent="0.25">
      <c r="A1753" s="1" t="s">
        <v>1749</v>
      </c>
    </row>
    <row r="1754" spans="1:1" x14ac:dyDescent="0.25">
      <c r="A1754" s="1" t="s">
        <v>1750</v>
      </c>
    </row>
    <row r="1755" spans="1:1" x14ac:dyDescent="0.25">
      <c r="A1755" s="1" t="s">
        <v>1751</v>
      </c>
    </row>
    <row r="1756" spans="1:1" x14ac:dyDescent="0.25">
      <c r="A1756" s="1" t="s">
        <v>1752</v>
      </c>
    </row>
    <row r="1757" spans="1:1" x14ac:dyDescent="0.25">
      <c r="A1757" s="1" t="s">
        <v>1753</v>
      </c>
    </row>
    <row r="1758" spans="1:1" x14ac:dyDescent="0.25">
      <c r="A1758" s="1" t="s">
        <v>1754</v>
      </c>
    </row>
    <row r="1759" spans="1:1" x14ac:dyDescent="0.25">
      <c r="A1759" s="1" t="s">
        <v>1755</v>
      </c>
    </row>
    <row r="1760" spans="1:1" x14ac:dyDescent="0.25">
      <c r="A1760" s="1" t="s">
        <v>1756</v>
      </c>
    </row>
    <row r="1761" spans="1:1" x14ac:dyDescent="0.25">
      <c r="A1761" s="1" t="s">
        <v>1757</v>
      </c>
    </row>
    <row r="1762" spans="1:1" x14ac:dyDescent="0.25">
      <c r="A1762" s="1" t="s">
        <v>1758</v>
      </c>
    </row>
    <row r="1763" spans="1:1" x14ac:dyDescent="0.25">
      <c r="A1763" s="1" t="s">
        <v>1759</v>
      </c>
    </row>
    <row r="1764" spans="1:1" x14ac:dyDescent="0.25">
      <c r="A1764" s="1" t="s">
        <v>1760</v>
      </c>
    </row>
    <row r="1765" spans="1:1" x14ac:dyDescent="0.25">
      <c r="A1765" s="1" t="s">
        <v>1761</v>
      </c>
    </row>
    <row r="1766" spans="1:1" x14ac:dyDescent="0.25">
      <c r="A1766" s="1" t="s">
        <v>1762</v>
      </c>
    </row>
    <row r="1767" spans="1:1" x14ac:dyDescent="0.25">
      <c r="A1767" s="1" t="s">
        <v>1763</v>
      </c>
    </row>
    <row r="1768" spans="1:1" x14ac:dyDescent="0.25">
      <c r="A1768" s="1" t="s">
        <v>1764</v>
      </c>
    </row>
    <row r="1769" spans="1:1" x14ac:dyDescent="0.25">
      <c r="A1769" s="1" t="s">
        <v>1765</v>
      </c>
    </row>
    <row r="1770" spans="1:1" x14ac:dyDescent="0.25">
      <c r="A1770" s="1" t="s">
        <v>1766</v>
      </c>
    </row>
    <row r="1771" spans="1:1" x14ac:dyDescent="0.25">
      <c r="A1771" s="1" t="s">
        <v>1767</v>
      </c>
    </row>
    <row r="1772" spans="1:1" x14ac:dyDescent="0.25">
      <c r="A1772" s="1" t="s">
        <v>1768</v>
      </c>
    </row>
    <row r="1773" spans="1:1" x14ac:dyDescent="0.25">
      <c r="A1773" s="1" t="s">
        <v>1769</v>
      </c>
    </row>
    <row r="1774" spans="1:1" x14ac:dyDescent="0.25">
      <c r="A1774" s="1" t="s">
        <v>1770</v>
      </c>
    </row>
    <row r="1775" spans="1:1" x14ac:dyDescent="0.25">
      <c r="A1775" s="1" t="s">
        <v>1771</v>
      </c>
    </row>
    <row r="1776" spans="1:1" x14ac:dyDescent="0.25">
      <c r="A1776" s="1" t="s">
        <v>1772</v>
      </c>
    </row>
    <row r="1777" spans="1:1" x14ac:dyDescent="0.25">
      <c r="A1777" s="1" t="s">
        <v>1773</v>
      </c>
    </row>
    <row r="1778" spans="1:1" x14ac:dyDescent="0.25">
      <c r="A1778" s="1" t="s">
        <v>1774</v>
      </c>
    </row>
    <row r="1779" spans="1:1" x14ac:dyDescent="0.25">
      <c r="A1779" s="1" t="s">
        <v>1775</v>
      </c>
    </row>
    <row r="1780" spans="1:1" x14ac:dyDescent="0.25">
      <c r="A1780" s="1" t="s">
        <v>1776</v>
      </c>
    </row>
    <row r="1781" spans="1:1" x14ac:dyDescent="0.25">
      <c r="A1781" s="1" t="s">
        <v>1777</v>
      </c>
    </row>
    <row r="1782" spans="1:1" x14ac:dyDescent="0.25">
      <c r="A1782" s="1" t="s">
        <v>1778</v>
      </c>
    </row>
    <row r="1783" spans="1:1" x14ac:dyDescent="0.25">
      <c r="A1783" s="1" t="s">
        <v>1779</v>
      </c>
    </row>
    <row r="1784" spans="1:1" x14ac:dyDescent="0.25">
      <c r="A1784" s="1" t="s">
        <v>1780</v>
      </c>
    </row>
    <row r="1785" spans="1:1" x14ac:dyDescent="0.25">
      <c r="A1785" s="1" t="s">
        <v>1781</v>
      </c>
    </row>
    <row r="1786" spans="1:1" x14ac:dyDescent="0.25">
      <c r="A1786" s="1" t="s">
        <v>1782</v>
      </c>
    </row>
    <row r="1787" spans="1:1" x14ac:dyDescent="0.25">
      <c r="A1787" s="1" t="s">
        <v>1783</v>
      </c>
    </row>
    <row r="1788" spans="1:1" x14ac:dyDescent="0.25">
      <c r="A1788" s="1" t="s">
        <v>1784</v>
      </c>
    </row>
    <row r="1789" spans="1:1" x14ac:dyDescent="0.25">
      <c r="A1789" s="1" t="s">
        <v>1785</v>
      </c>
    </row>
    <row r="1790" spans="1:1" x14ac:dyDescent="0.25">
      <c r="A1790" s="1" t="s">
        <v>1786</v>
      </c>
    </row>
    <row r="1791" spans="1:1" x14ac:dyDescent="0.25">
      <c r="A1791" s="1" t="s">
        <v>1787</v>
      </c>
    </row>
    <row r="1792" spans="1:1" x14ac:dyDescent="0.25">
      <c r="A1792" s="1" t="s">
        <v>1788</v>
      </c>
    </row>
    <row r="1793" spans="1:1" x14ac:dyDescent="0.25">
      <c r="A1793" s="1" t="s">
        <v>1789</v>
      </c>
    </row>
    <row r="1794" spans="1:1" x14ac:dyDescent="0.25">
      <c r="A1794" s="1" t="s">
        <v>1790</v>
      </c>
    </row>
    <row r="1795" spans="1:1" x14ac:dyDescent="0.25">
      <c r="A1795" s="1" t="s">
        <v>1791</v>
      </c>
    </row>
    <row r="1796" spans="1:1" x14ac:dyDescent="0.25">
      <c r="A1796" s="1" t="s">
        <v>1792</v>
      </c>
    </row>
    <row r="1797" spans="1:1" x14ac:dyDescent="0.25">
      <c r="A1797" s="1" t="s">
        <v>1793</v>
      </c>
    </row>
    <row r="1798" spans="1:1" x14ac:dyDescent="0.25">
      <c r="A1798" s="1" t="s">
        <v>1794</v>
      </c>
    </row>
    <row r="1799" spans="1:1" x14ac:dyDescent="0.25">
      <c r="A1799" s="1" t="s">
        <v>1795</v>
      </c>
    </row>
    <row r="1800" spans="1:1" x14ac:dyDescent="0.25">
      <c r="A1800" s="1" t="s">
        <v>1796</v>
      </c>
    </row>
    <row r="1801" spans="1:1" x14ac:dyDescent="0.25">
      <c r="A1801" s="1" t="s">
        <v>1797</v>
      </c>
    </row>
    <row r="1802" spans="1:1" x14ac:dyDescent="0.25">
      <c r="A1802" s="1" t="s">
        <v>1798</v>
      </c>
    </row>
    <row r="1803" spans="1:1" x14ac:dyDescent="0.25">
      <c r="A1803" s="1" t="s">
        <v>1799</v>
      </c>
    </row>
    <row r="1804" spans="1:1" x14ac:dyDescent="0.25">
      <c r="A1804" s="1" t="s">
        <v>1800</v>
      </c>
    </row>
    <row r="1805" spans="1:1" x14ac:dyDescent="0.25">
      <c r="A1805" s="1" t="s">
        <v>1801</v>
      </c>
    </row>
    <row r="1806" spans="1:1" x14ac:dyDescent="0.25">
      <c r="A1806" s="1" t="s">
        <v>1802</v>
      </c>
    </row>
    <row r="1807" spans="1:1" x14ac:dyDescent="0.25">
      <c r="A1807" s="1" t="s">
        <v>1803</v>
      </c>
    </row>
    <row r="1808" spans="1:1" x14ac:dyDescent="0.25">
      <c r="A1808" s="1" t="s">
        <v>1804</v>
      </c>
    </row>
    <row r="1809" spans="1:1" x14ac:dyDescent="0.25">
      <c r="A1809" s="1" t="s">
        <v>1805</v>
      </c>
    </row>
    <row r="1810" spans="1:1" x14ac:dyDescent="0.25">
      <c r="A1810" s="1" t="s">
        <v>1806</v>
      </c>
    </row>
    <row r="1811" spans="1:1" x14ac:dyDescent="0.25">
      <c r="A1811" s="1" t="s">
        <v>1807</v>
      </c>
    </row>
    <row r="1812" spans="1:1" x14ac:dyDescent="0.25">
      <c r="A1812" s="1" t="s">
        <v>1808</v>
      </c>
    </row>
    <row r="1813" spans="1:1" x14ac:dyDescent="0.25">
      <c r="A1813" s="1" t="s">
        <v>1809</v>
      </c>
    </row>
    <row r="1814" spans="1:1" x14ac:dyDescent="0.25">
      <c r="A1814" s="1" t="s">
        <v>1810</v>
      </c>
    </row>
    <row r="1815" spans="1:1" x14ac:dyDescent="0.25">
      <c r="A1815" s="1" t="s">
        <v>1811</v>
      </c>
    </row>
    <row r="1816" spans="1:1" x14ac:dyDescent="0.25">
      <c r="A1816" s="1" t="s">
        <v>1812</v>
      </c>
    </row>
    <row r="1817" spans="1:1" x14ac:dyDescent="0.25">
      <c r="A1817" s="1" t="s">
        <v>1813</v>
      </c>
    </row>
    <row r="1818" spans="1:1" x14ac:dyDescent="0.25">
      <c r="A1818" s="1" t="s">
        <v>1814</v>
      </c>
    </row>
    <row r="1819" spans="1:1" x14ac:dyDescent="0.25">
      <c r="A1819" s="1" t="s">
        <v>1815</v>
      </c>
    </row>
    <row r="1820" spans="1:1" x14ac:dyDescent="0.25">
      <c r="A1820" s="1" t="s">
        <v>1816</v>
      </c>
    </row>
    <row r="1821" spans="1:1" x14ac:dyDescent="0.25">
      <c r="A1821" s="1" t="s">
        <v>1817</v>
      </c>
    </row>
    <row r="1822" spans="1:1" x14ac:dyDescent="0.25">
      <c r="A1822" s="1" t="s">
        <v>1818</v>
      </c>
    </row>
    <row r="1823" spans="1:1" x14ac:dyDescent="0.25">
      <c r="A1823" s="1" t="s">
        <v>1819</v>
      </c>
    </row>
    <row r="1824" spans="1:1" x14ac:dyDescent="0.25">
      <c r="A1824" s="1" t="s">
        <v>1820</v>
      </c>
    </row>
    <row r="1825" spans="1:1" x14ac:dyDescent="0.25">
      <c r="A1825" s="1" t="s">
        <v>1821</v>
      </c>
    </row>
    <row r="1826" spans="1:1" x14ac:dyDescent="0.25">
      <c r="A1826" s="1" t="s">
        <v>1822</v>
      </c>
    </row>
    <row r="1827" spans="1:1" x14ac:dyDescent="0.25">
      <c r="A1827" s="1" t="s">
        <v>1823</v>
      </c>
    </row>
    <row r="1828" spans="1:1" x14ac:dyDescent="0.25">
      <c r="A1828" s="1" t="s">
        <v>1824</v>
      </c>
    </row>
    <row r="1829" spans="1:1" x14ac:dyDescent="0.25">
      <c r="A1829" s="1" t="s">
        <v>1825</v>
      </c>
    </row>
    <row r="1830" spans="1:1" x14ac:dyDescent="0.25">
      <c r="A1830" s="1" t="s">
        <v>1826</v>
      </c>
    </row>
    <row r="1831" spans="1:1" x14ac:dyDescent="0.25">
      <c r="A1831" s="1" t="s">
        <v>1827</v>
      </c>
    </row>
    <row r="1832" spans="1:1" x14ac:dyDescent="0.25">
      <c r="A1832" s="1" t="s">
        <v>1828</v>
      </c>
    </row>
    <row r="1833" spans="1:1" x14ac:dyDescent="0.25">
      <c r="A1833" s="1" t="s">
        <v>1829</v>
      </c>
    </row>
    <row r="1834" spans="1:1" x14ac:dyDescent="0.25">
      <c r="A1834" s="1" t="s">
        <v>1830</v>
      </c>
    </row>
    <row r="1835" spans="1:1" x14ac:dyDescent="0.25">
      <c r="A1835" s="1" t="s">
        <v>1831</v>
      </c>
    </row>
    <row r="1836" spans="1:1" x14ac:dyDescent="0.25">
      <c r="A1836" s="1" t="s">
        <v>1832</v>
      </c>
    </row>
    <row r="1837" spans="1:1" x14ac:dyDescent="0.25">
      <c r="A1837" s="1" t="s">
        <v>1833</v>
      </c>
    </row>
    <row r="1838" spans="1:1" x14ac:dyDescent="0.25">
      <c r="A1838" s="1" t="s">
        <v>1834</v>
      </c>
    </row>
    <row r="1839" spans="1:1" x14ac:dyDescent="0.25">
      <c r="A1839" s="1" t="s">
        <v>1835</v>
      </c>
    </row>
    <row r="1840" spans="1:1" x14ac:dyDescent="0.25">
      <c r="A1840" s="1" t="s">
        <v>1836</v>
      </c>
    </row>
    <row r="1841" spans="1:1" x14ac:dyDescent="0.25">
      <c r="A1841" s="1" t="s">
        <v>1837</v>
      </c>
    </row>
    <row r="1842" spans="1:1" x14ac:dyDescent="0.25">
      <c r="A1842" s="1" t="s">
        <v>1838</v>
      </c>
    </row>
    <row r="1843" spans="1:1" x14ac:dyDescent="0.25">
      <c r="A1843" s="1" t="s">
        <v>1839</v>
      </c>
    </row>
    <row r="1844" spans="1:1" x14ac:dyDescent="0.25">
      <c r="A1844" s="1" t="s">
        <v>1840</v>
      </c>
    </row>
    <row r="1845" spans="1:1" x14ac:dyDescent="0.25">
      <c r="A1845" s="1" t="s">
        <v>1841</v>
      </c>
    </row>
    <row r="1846" spans="1:1" x14ac:dyDescent="0.25">
      <c r="A1846" s="1" t="s">
        <v>1842</v>
      </c>
    </row>
    <row r="1847" spans="1:1" x14ac:dyDescent="0.25">
      <c r="A1847" s="1" t="s">
        <v>1843</v>
      </c>
    </row>
    <row r="1848" spans="1:1" x14ac:dyDescent="0.25">
      <c r="A1848" s="1" t="s">
        <v>1844</v>
      </c>
    </row>
    <row r="1849" spans="1:1" x14ac:dyDescent="0.25">
      <c r="A1849" s="1" t="s">
        <v>1845</v>
      </c>
    </row>
    <row r="1850" spans="1:1" x14ac:dyDescent="0.25">
      <c r="A1850" s="1" t="s">
        <v>1846</v>
      </c>
    </row>
    <row r="1851" spans="1:1" x14ac:dyDescent="0.25">
      <c r="A1851" s="1" t="s">
        <v>1847</v>
      </c>
    </row>
    <row r="1852" spans="1:1" x14ac:dyDescent="0.25">
      <c r="A1852" s="1" t="s">
        <v>1848</v>
      </c>
    </row>
    <row r="1853" spans="1:1" x14ac:dyDescent="0.25">
      <c r="A1853" s="1" t="s">
        <v>1849</v>
      </c>
    </row>
    <row r="1854" spans="1:1" x14ac:dyDescent="0.25">
      <c r="A1854" s="1" t="s">
        <v>1850</v>
      </c>
    </row>
    <row r="1855" spans="1:1" x14ac:dyDescent="0.25">
      <c r="A1855" s="1" t="s">
        <v>1851</v>
      </c>
    </row>
    <row r="1856" spans="1:1" x14ac:dyDescent="0.25">
      <c r="A1856" s="1" t="s">
        <v>1852</v>
      </c>
    </row>
    <row r="1857" spans="1:1" x14ac:dyDescent="0.25">
      <c r="A1857" s="1" t="s">
        <v>1853</v>
      </c>
    </row>
    <row r="1858" spans="1:1" x14ac:dyDescent="0.25">
      <c r="A1858" s="1" t="s">
        <v>1854</v>
      </c>
    </row>
    <row r="1859" spans="1:1" x14ac:dyDescent="0.25">
      <c r="A1859" s="1" t="s">
        <v>1855</v>
      </c>
    </row>
    <row r="1860" spans="1:1" x14ac:dyDescent="0.25">
      <c r="A1860" s="1" t="s">
        <v>1856</v>
      </c>
    </row>
    <row r="1861" spans="1:1" x14ac:dyDescent="0.25">
      <c r="A1861" s="1" t="s">
        <v>1857</v>
      </c>
    </row>
    <row r="1862" spans="1:1" x14ac:dyDescent="0.25">
      <c r="A1862" s="1" t="s">
        <v>1858</v>
      </c>
    </row>
    <row r="1863" spans="1:1" x14ac:dyDescent="0.25">
      <c r="A1863" s="1" t="s">
        <v>1859</v>
      </c>
    </row>
    <row r="1864" spans="1:1" x14ac:dyDescent="0.25">
      <c r="A1864" s="1" t="s">
        <v>1860</v>
      </c>
    </row>
    <row r="1865" spans="1:1" x14ac:dyDescent="0.25">
      <c r="A1865" s="1" t="s">
        <v>1861</v>
      </c>
    </row>
    <row r="1866" spans="1:1" x14ac:dyDescent="0.25">
      <c r="A1866" s="1" t="s">
        <v>1862</v>
      </c>
    </row>
    <row r="1867" spans="1:1" x14ac:dyDescent="0.25">
      <c r="A1867" s="1" t="s">
        <v>1863</v>
      </c>
    </row>
    <row r="1868" spans="1:1" x14ac:dyDescent="0.25">
      <c r="A1868" s="1" t="s">
        <v>1864</v>
      </c>
    </row>
    <row r="1869" spans="1:1" x14ac:dyDescent="0.25">
      <c r="A1869" s="1" t="s">
        <v>1865</v>
      </c>
    </row>
    <row r="1870" spans="1:1" x14ac:dyDescent="0.25">
      <c r="A1870" s="1" t="s">
        <v>1866</v>
      </c>
    </row>
    <row r="1871" spans="1:1" x14ac:dyDescent="0.25">
      <c r="A1871" s="1" t="s">
        <v>1867</v>
      </c>
    </row>
    <row r="1872" spans="1:1" x14ac:dyDescent="0.25">
      <c r="A1872" s="1" t="s">
        <v>1868</v>
      </c>
    </row>
    <row r="1873" spans="1:1" x14ac:dyDescent="0.25">
      <c r="A1873" s="1" t="s">
        <v>1869</v>
      </c>
    </row>
    <row r="1874" spans="1:1" x14ac:dyDescent="0.25">
      <c r="A1874" s="1" t="s">
        <v>1870</v>
      </c>
    </row>
    <row r="1875" spans="1:1" x14ac:dyDescent="0.25">
      <c r="A1875" s="1" t="s">
        <v>1871</v>
      </c>
    </row>
    <row r="1876" spans="1:1" x14ac:dyDescent="0.25">
      <c r="A1876" s="1" t="s">
        <v>1872</v>
      </c>
    </row>
    <row r="1877" spans="1:1" x14ac:dyDescent="0.25">
      <c r="A1877" s="1" t="s">
        <v>1873</v>
      </c>
    </row>
    <row r="1878" spans="1:1" x14ac:dyDescent="0.25">
      <c r="A1878" s="1" t="s">
        <v>1874</v>
      </c>
    </row>
    <row r="1879" spans="1:1" x14ac:dyDescent="0.25">
      <c r="A1879" s="1" t="s">
        <v>1875</v>
      </c>
    </row>
    <row r="1880" spans="1:1" x14ac:dyDescent="0.25">
      <c r="A1880" s="1" t="s">
        <v>1876</v>
      </c>
    </row>
    <row r="1881" spans="1:1" x14ac:dyDescent="0.25">
      <c r="A1881" s="1" t="s">
        <v>1877</v>
      </c>
    </row>
    <row r="1882" spans="1:1" x14ac:dyDescent="0.25">
      <c r="A1882" s="1" t="s">
        <v>1878</v>
      </c>
    </row>
    <row r="1883" spans="1:1" x14ac:dyDescent="0.25">
      <c r="A1883" s="1" t="s">
        <v>1879</v>
      </c>
    </row>
    <row r="1884" spans="1:1" x14ac:dyDescent="0.25">
      <c r="A1884" s="1" t="s">
        <v>1880</v>
      </c>
    </row>
    <row r="1885" spans="1:1" x14ac:dyDescent="0.25">
      <c r="A1885" s="1" t="s">
        <v>1881</v>
      </c>
    </row>
    <row r="1886" spans="1:1" x14ac:dyDescent="0.25">
      <c r="A1886" s="1" t="s">
        <v>1882</v>
      </c>
    </row>
    <row r="1887" spans="1:1" x14ac:dyDescent="0.25">
      <c r="A1887" s="1" t="s">
        <v>1883</v>
      </c>
    </row>
    <row r="1888" spans="1:1" x14ac:dyDescent="0.25">
      <c r="A1888" s="1" t="s">
        <v>1884</v>
      </c>
    </row>
    <row r="1889" spans="1:1" x14ac:dyDescent="0.25">
      <c r="A1889" s="1" t="s">
        <v>1885</v>
      </c>
    </row>
    <row r="1890" spans="1:1" x14ac:dyDescent="0.25">
      <c r="A1890" s="1" t="s">
        <v>1886</v>
      </c>
    </row>
    <row r="1891" spans="1:1" x14ac:dyDescent="0.25">
      <c r="A1891" s="1" t="s">
        <v>1887</v>
      </c>
    </row>
    <row r="1892" spans="1:1" x14ac:dyDescent="0.25">
      <c r="A1892" s="1" t="s">
        <v>1888</v>
      </c>
    </row>
    <row r="1893" spans="1:1" x14ac:dyDescent="0.25">
      <c r="A1893" s="1" t="s">
        <v>1889</v>
      </c>
    </row>
    <row r="1894" spans="1:1" x14ac:dyDescent="0.25">
      <c r="A1894" s="1" t="s">
        <v>1890</v>
      </c>
    </row>
    <row r="1895" spans="1:1" x14ac:dyDescent="0.25">
      <c r="A1895" s="1" t="s">
        <v>1891</v>
      </c>
    </row>
    <row r="1896" spans="1:1" x14ac:dyDescent="0.25">
      <c r="A1896" s="1" t="s">
        <v>1892</v>
      </c>
    </row>
    <row r="1897" spans="1:1" x14ac:dyDescent="0.25">
      <c r="A1897" s="1" t="s">
        <v>1893</v>
      </c>
    </row>
    <row r="1898" spans="1:1" x14ac:dyDescent="0.25">
      <c r="A1898" s="1" t="s">
        <v>1894</v>
      </c>
    </row>
    <row r="1899" spans="1:1" x14ac:dyDescent="0.25">
      <c r="A1899" s="1" t="s">
        <v>1895</v>
      </c>
    </row>
    <row r="1900" spans="1:1" x14ac:dyDescent="0.25">
      <c r="A1900" s="1" t="s">
        <v>1896</v>
      </c>
    </row>
    <row r="1901" spans="1:1" x14ac:dyDescent="0.25">
      <c r="A1901" s="1" t="s">
        <v>1897</v>
      </c>
    </row>
    <row r="1902" spans="1:1" x14ac:dyDescent="0.25">
      <c r="A1902" s="1" t="s">
        <v>1898</v>
      </c>
    </row>
    <row r="1903" spans="1:1" x14ac:dyDescent="0.25">
      <c r="A1903" s="1" t="s">
        <v>1899</v>
      </c>
    </row>
    <row r="1904" spans="1:1" x14ac:dyDescent="0.25">
      <c r="A1904" s="1" t="s">
        <v>1900</v>
      </c>
    </row>
    <row r="1905" spans="1:1" x14ac:dyDescent="0.25">
      <c r="A1905" s="1" t="s">
        <v>1901</v>
      </c>
    </row>
    <row r="1906" spans="1:1" x14ac:dyDescent="0.25">
      <c r="A1906" s="1" t="s">
        <v>1902</v>
      </c>
    </row>
    <row r="1907" spans="1:1" x14ac:dyDescent="0.25">
      <c r="A1907" s="1" t="s">
        <v>1903</v>
      </c>
    </row>
    <row r="1908" spans="1:1" x14ac:dyDescent="0.25">
      <c r="A1908" s="1" t="s">
        <v>1904</v>
      </c>
    </row>
    <row r="1909" spans="1:1" x14ac:dyDescent="0.25">
      <c r="A1909" s="1" t="s">
        <v>1905</v>
      </c>
    </row>
    <row r="1910" spans="1:1" x14ac:dyDescent="0.25">
      <c r="A1910" s="1" t="s">
        <v>1906</v>
      </c>
    </row>
    <row r="1911" spans="1:1" x14ac:dyDescent="0.25">
      <c r="A1911" s="1" t="s">
        <v>1907</v>
      </c>
    </row>
    <row r="1912" spans="1:1" x14ac:dyDescent="0.25">
      <c r="A1912" s="1" t="s">
        <v>1908</v>
      </c>
    </row>
    <row r="1913" spans="1:1" x14ac:dyDescent="0.25">
      <c r="A1913" s="1" t="s">
        <v>1909</v>
      </c>
    </row>
    <row r="1914" spans="1:1" x14ac:dyDescent="0.25">
      <c r="A1914" s="1" t="s">
        <v>1910</v>
      </c>
    </row>
    <row r="1915" spans="1:1" x14ac:dyDescent="0.25">
      <c r="A1915" s="1" t="s">
        <v>1911</v>
      </c>
    </row>
    <row r="1916" spans="1:1" x14ac:dyDescent="0.25">
      <c r="A1916" s="1" t="s">
        <v>1912</v>
      </c>
    </row>
    <row r="1917" spans="1:1" x14ac:dyDescent="0.25">
      <c r="A1917" s="1" t="s">
        <v>1913</v>
      </c>
    </row>
    <row r="1918" spans="1:1" x14ac:dyDescent="0.25">
      <c r="A1918" s="1" t="s">
        <v>1914</v>
      </c>
    </row>
    <row r="1919" spans="1:1" x14ac:dyDescent="0.25">
      <c r="A1919" s="1" t="s">
        <v>1915</v>
      </c>
    </row>
    <row r="1920" spans="1:1" x14ac:dyDescent="0.25">
      <c r="A1920" s="1" t="s">
        <v>1916</v>
      </c>
    </row>
    <row r="1921" spans="1:1" x14ac:dyDescent="0.25">
      <c r="A1921" s="1" t="s">
        <v>1917</v>
      </c>
    </row>
    <row r="1922" spans="1:1" x14ac:dyDescent="0.25">
      <c r="A1922" s="1" t="s">
        <v>1918</v>
      </c>
    </row>
    <row r="1923" spans="1:1" x14ac:dyDescent="0.25">
      <c r="A1923" s="1" t="s">
        <v>1919</v>
      </c>
    </row>
    <row r="1924" spans="1:1" x14ac:dyDescent="0.25">
      <c r="A1924" s="1" t="s">
        <v>1920</v>
      </c>
    </row>
    <row r="1925" spans="1:1" x14ac:dyDescent="0.25">
      <c r="A1925" s="1" t="s">
        <v>1921</v>
      </c>
    </row>
    <row r="1926" spans="1:1" x14ac:dyDescent="0.25">
      <c r="A1926" s="1" t="s">
        <v>1922</v>
      </c>
    </row>
    <row r="1927" spans="1:1" x14ac:dyDescent="0.25">
      <c r="A1927" s="1" t="s">
        <v>1923</v>
      </c>
    </row>
    <row r="1928" spans="1:1" x14ac:dyDescent="0.25">
      <c r="A1928" s="1" t="s">
        <v>1924</v>
      </c>
    </row>
    <row r="1929" spans="1:1" x14ac:dyDescent="0.25">
      <c r="A1929" s="1" t="s">
        <v>1925</v>
      </c>
    </row>
    <row r="1930" spans="1:1" x14ac:dyDescent="0.25">
      <c r="A1930" s="1" t="s">
        <v>1926</v>
      </c>
    </row>
    <row r="1931" spans="1:1" x14ac:dyDescent="0.25">
      <c r="A1931" s="1" t="s">
        <v>1927</v>
      </c>
    </row>
    <row r="1932" spans="1:1" x14ac:dyDescent="0.25">
      <c r="A1932" s="1" t="s">
        <v>1928</v>
      </c>
    </row>
    <row r="1933" spans="1:1" x14ac:dyDescent="0.25">
      <c r="A1933" s="1" t="s">
        <v>1929</v>
      </c>
    </row>
    <row r="1934" spans="1:1" x14ac:dyDescent="0.25">
      <c r="A1934" s="1" t="s">
        <v>1930</v>
      </c>
    </row>
    <row r="1935" spans="1:1" x14ac:dyDescent="0.25">
      <c r="A1935" s="1" t="s">
        <v>1931</v>
      </c>
    </row>
    <row r="1936" spans="1:1" x14ac:dyDescent="0.25">
      <c r="A1936" s="1" t="s">
        <v>1932</v>
      </c>
    </row>
    <row r="1937" spans="1:1" x14ac:dyDescent="0.25">
      <c r="A1937" s="1" t="s">
        <v>1933</v>
      </c>
    </row>
    <row r="1938" spans="1:1" x14ac:dyDescent="0.25">
      <c r="A1938" s="1" t="s">
        <v>1934</v>
      </c>
    </row>
    <row r="1939" spans="1:1" x14ac:dyDescent="0.25">
      <c r="A1939" s="1" t="s">
        <v>1935</v>
      </c>
    </row>
    <row r="1940" spans="1:1" x14ac:dyDescent="0.25">
      <c r="A1940" s="1" t="s">
        <v>1936</v>
      </c>
    </row>
    <row r="1941" spans="1:1" x14ac:dyDescent="0.25">
      <c r="A1941" s="1" t="s">
        <v>1937</v>
      </c>
    </row>
    <row r="1942" spans="1:1" x14ac:dyDescent="0.25">
      <c r="A1942" s="1" t="s">
        <v>1938</v>
      </c>
    </row>
    <row r="1943" spans="1:1" x14ac:dyDescent="0.25">
      <c r="A1943" s="1" t="s">
        <v>1939</v>
      </c>
    </row>
    <row r="1944" spans="1:1" x14ac:dyDescent="0.25">
      <c r="A1944" s="1" t="s">
        <v>1940</v>
      </c>
    </row>
    <row r="1945" spans="1:1" x14ac:dyDescent="0.25">
      <c r="A1945" s="1" t="s">
        <v>1941</v>
      </c>
    </row>
    <row r="1946" spans="1:1" x14ac:dyDescent="0.25">
      <c r="A1946" s="1" t="s">
        <v>1942</v>
      </c>
    </row>
    <row r="1947" spans="1:1" x14ac:dyDescent="0.25">
      <c r="A1947" s="1" t="s">
        <v>1943</v>
      </c>
    </row>
    <row r="1948" spans="1:1" x14ac:dyDescent="0.25">
      <c r="A1948" s="1" t="s">
        <v>1944</v>
      </c>
    </row>
    <row r="1949" spans="1:1" x14ac:dyDescent="0.25">
      <c r="A1949" s="1" t="s">
        <v>1945</v>
      </c>
    </row>
    <row r="1950" spans="1:1" x14ac:dyDescent="0.25">
      <c r="A1950" s="1" t="s">
        <v>1946</v>
      </c>
    </row>
    <row r="1951" spans="1:1" x14ac:dyDescent="0.25">
      <c r="A1951" s="1" t="s">
        <v>1947</v>
      </c>
    </row>
    <row r="1952" spans="1:1" x14ac:dyDescent="0.25">
      <c r="A1952" s="1" t="s">
        <v>1948</v>
      </c>
    </row>
    <row r="1953" spans="1:1" x14ac:dyDescent="0.25">
      <c r="A1953" s="1" t="s">
        <v>1949</v>
      </c>
    </row>
    <row r="1954" spans="1:1" x14ac:dyDescent="0.25">
      <c r="A1954" s="1" t="s">
        <v>1950</v>
      </c>
    </row>
    <row r="1955" spans="1:1" x14ac:dyDescent="0.25">
      <c r="A1955" s="1" t="s">
        <v>1951</v>
      </c>
    </row>
    <row r="1956" spans="1:1" x14ac:dyDescent="0.25">
      <c r="A1956" s="1" t="s">
        <v>1952</v>
      </c>
    </row>
    <row r="1957" spans="1:1" x14ac:dyDescent="0.25">
      <c r="A1957" s="1" t="s">
        <v>1953</v>
      </c>
    </row>
    <row r="1958" spans="1:1" x14ac:dyDescent="0.25">
      <c r="A1958" s="1" t="s">
        <v>1954</v>
      </c>
    </row>
    <row r="1959" spans="1:1" x14ac:dyDescent="0.25">
      <c r="A1959" s="1" t="s">
        <v>1955</v>
      </c>
    </row>
    <row r="1960" spans="1:1" x14ac:dyDescent="0.25">
      <c r="A1960" s="1" t="s">
        <v>1956</v>
      </c>
    </row>
    <row r="1961" spans="1:1" x14ac:dyDescent="0.25">
      <c r="A1961" s="1" t="s">
        <v>1957</v>
      </c>
    </row>
    <row r="1962" spans="1:1" x14ac:dyDescent="0.25">
      <c r="A1962" s="1" t="s">
        <v>1958</v>
      </c>
    </row>
    <row r="1963" spans="1:1" x14ac:dyDescent="0.25">
      <c r="A1963" s="1" t="s">
        <v>1959</v>
      </c>
    </row>
    <row r="1964" spans="1:1" x14ac:dyDescent="0.25">
      <c r="A1964" s="1" t="s">
        <v>1960</v>
      </c>
    </row>
    <row r="1965" spans="1:1" x14ac:dyDescent="0.25">
      <c r="A1965" s="1" t="s">
        <v>1961</v>
      </c>
    </row>
    <row r="1966" spans="1:1" x14ac:dyDescent="0.25">
      <c r="A1966" s="1" t="s">
        <v>1962</v>
      </c>
    </row>
    <row r="1967" spans="1:1" x14ac:dyDescent="0.25">
      <c r="A1967" s="1" t="s">
        <v>1963</v>
      </c>
    </row>
    <row r="1968" spans="1:1" x14ac:dyDescent="0.25">
      <c r="A1968" s="1" t="s">
        <v>1964</v>
      </c>
    </row>
    <row r="1969" spans="1:1" x14ac:dyDescent="0.25">
      <c r="A1969" s="1" t="s">
        <v>1965</v>
      </c>
    </row>
    <row r="1970" spans="1:1" x14ac:dyDescent="0.25">
      <c r="A1970" s="1" t="s">
        <v>1966</v>
      </c>
    </row>
    <row r="1971" spans="1:1" x14ac:dyDescent="0.25">
      <c r="A1971" s="1" t="s">
        <v>1967</v>
      </c>
    </row>
    <row r="1972" spans="1:1" x14ac:dyDescent="0.25">
      <c r="A1972" s="1" t="s">
        <v>1968</v>
      </c>
    </row>
    <row r="1973" spans="1:1" x14ac:dyDescent="0.25">
      <c r="A1973" s="1" t="s">
        <v>1969</v>
      </c>
    </row>
    <row r="1974" spans="1:1" x14ac:dyDescent="0.25">
      <c r="A1974" s="1" t="s">
        <v>1970</v>
      </c>
    </row>
    <row r="1975" spans="1:1" x14ac:dyDescent="0.25">
      <c r="A1975" s="1" t="s">
        <v>1971</v>
      </c>
    </row>
    <row r="1976" spans="1:1" x14ac:dyDescent="0.25">
      <c r="A1976" s="1" t="s">
        <v>1972</v>
      </c>
    </row>
    <row r="1977" spans="1:1" x14ac:dyDescent="0.25">
      <c r="A1977" s="1" t="s">
        <v>1973</v>
      </c>
    </row>
    <row r="1978" spans="1:1" x14ac:dyDescent="0.25">
      <c r="A1978" s="1" t="s">
        <v>1974</v>
      </c>
    </row>
    <row r="1979" spans="1:1" x14ac:dyDescent="0.25">
      <c r="A1979" s="1" t="s">
        <v>1975</v>
      </c>
    </row>
    <row r="1980" spans="1:1" x14ac:dyDescent="0.25">
      <c r="A1980" s="1" t="s">
        <v>1976</v>
      </c>
    </row>
    <row r="1981" spans="1:1" x14ac:dyDescent="0.25">
      <c r="A1981" s="1" t="s">
        <v>1977</v>
      </c>
    </row>
    <row r="1982" spans="1:1" x14ac:dyDescent="0.25">
      <c r="A1982" s="1" t="s">
        <v>1978</v>
      </c>
    </row>
    <row r="1983" spans="1:1" x14ac:dyDescent="0.25">
      <c r="A1983" s="1" t="s">
        <v>1979</v>
      </c>
    </row>
    <row r="1984" spans="1:1" x14ac:dyDescent="0.25">
      <c r="A1984" s="1" t="s">
        <v>1980</v>
      </c>
    </row>
    <row r="1985" spans="1:1" x14ac:dyDescent="0.25">
      <c r="A1985" s="1" t="s">
        <v>1981</v>
      </c>
    </row>
    <row r="1986" spans="1:1" x14ac:dyDescent="0.25">
      <c r="A1986" s="1" t="s">
        <v>1982</v>
      </c>
    </row>
    <row r="1987" spans="1:1" x14ac:dyDescent="0.25">
      <c r="A1987" s="1" t="s">
        <v>1983</v>
      </c>
    </row>
    <row r="1988" spans="1:1" x14ac:dyDescent="0.25">
      <c r="A1988" s="1" t="s">
        <v>1984</v>
      </c>
    </row>
    <row r="1989" spans="1:1" x14ac:dyDescent="0.25">
      <c r="A1989" s="1" t="s">
        <v>1985</v>
      </c>
    </row>
    <row r="1990" spans="1:1" x14ac:dyDescent="0.25">
      <c r="A1990" s="1" t="s">
        <v>1986</v>
      </c>
    </row>
    <row r="1991" spans="1:1" x14ac:dyDescent="0.25">
      <c r="A1991" s="1" t="s">
        <v>1987</v>
      </c>
    </row>
    <row r="1992" spans="1:1" x14ac:dyDescent="0.25">
      <c r="A1992" s="1" t="s">
        <v>1988</v>
      </c>
    </row>
    <row r="1993" spans="1:1" x14ac:dyDescent="0.25">
      <c r="A1993" s="1" t="s">
        <v>1989</v>
      </c>
    </row>
    <row r="1994" spans="1:1" x14ac:dyDescent="0.25">
      <c r="A1994" s="1" t="s">
        <v>1990</v>
      </c>
    </row>
    <row r="1995" spans="1:1" x14ac:dyDescent="0.25">
      <c r="A1995" s="1" t="s">
        <v>1991</v>
      </c>
    </row>
    <row r="1996" spans="1:1" x14ac:dyDescent="0.25">
      <c r="A1996" s="1" t="s">
        <v>1992</v>
      </c>
    </row>
    <row r="1997" spans="1:1" x14ac:dyDescent="0.25">
      <c r="A1997" s="1" t="s">
        <v>1993</v>
      </c>
    </row>
    <row r="1998" spans="1:1" x14ac:dyDescent="0.25">
      <c r="A1998" s="1" t="s">
        <v>1994</v>
      </c>
    </row>
    <row r="1999" spans="1:1" x14ac:dyDescent="0.25">
      <c r="A1999" s="1" t="s">
        <v>1995</v>
      </c>
    </row>
    <row r="2000" spans="1:1" x14ac:dyDescent="0.25">
      <c r="A2000" s="1" t="s">
        <v>1996</v>
      </c>
    </row>
    <row r="2001" spans="1:1" x14ac:dyDescent="0.25">
      <c r="A2001" s="1" t="s">
        <v>1997</v>
      </c>
    </row>
    <row r="2002" spans="1:1" x14ac:dyDescent="0.25">
      <c r="A2002" s="1" t="s">
        <v>1998</v>
      </c>
    </row>
    <row r="2003" spans="1:1" x14ac:dyDescent="0.25">
      <c r="A2003" s="1" t="s">
        <v>1999</v>
      </c>
    </row>
    <row r="2004" spans="1:1" x14ac:dyDescent="0.25">
      <c r="A2004" s="1" t="s">
        <v>2000</v>
      </c>
    </row>
    <row r="2005" spans="1:1" x14ac:dyDescent="0.25">
      <c r="A2005" s="1" t="s">
        <v>2001</v>
      </c>
    </row>
    <row r="2006" spans="1:1" x14ac:dyDescent="0.25">
      <c r="A2006" s="1" t="s">
        <v>2002</v>
      </c>
    </row>
    <row r="2007" spans="1:1" x14ac:dyDescent="0.25">
      <c r="A2007" s="1" t="s">
        <v>2003</v>
      </c>
    </row>
    <row r="2008" spans="1:1" x14ac:dyDescent="0.25">
      <c r="A2008" s="1" t="s">
        <v>2004</v>
      </c>
    </row>
    <row r="2009" spans="1:1" x14ac:dyDescent="0.25">
      <c r="A2009" s="1" t="s">
        <v>2005</v>
      </c>
    </row>
    <row r="2010" spans="1:1" x14ac:dyDescent="0.25">
      <c r="A2010" s="1" t="s">
        <v>2006</v>
      </c>
    </row>
    <row r="2011" spans="1:1" x14ac:dyDescent="0.25">
      <c r="A2011" s="1" t="s">
        <v>2007</v>
      </c>
    </row>
    <row r="2012" spans="1:1" x14ac:dyDescent="0.25">
      <c r="A2012" s="1" t="s">
        <v>2008</v>
      </c>
    </row>
    <row r="2013" spans="1:1" x14ac:dyDescent="0.25">
      <c r="A2013" s="1" t="s">
        <v>2009</v>
      </c>
    </row>
    <row r="2014" spans="1:1" x14ac:dyDescent="0.25">
      <c r="A2014" s="1" t="s">
        <v>2010</v>
      </c>
    </row>
    <row r="2015" spans="1:1" x14ac:dyDescent="0.25">
      <c r="A2015" s="1" t="s">
        <v>2011</v>
      </c>
    </row>
    <row r="2016" spans="1:1" x14ac:dyDescent="0.25">
      <c r="A2016" s="1" t="s">
        <v>2012</v>
      </c>
    </row>
    <row r="2017" spans="1:1" x14ac:dyDescent="0.25">
      <c r="A2017" s="1" t="s">
        <v>2013</v>
      </c>
    </row>
    <row r="2018" spans="1:1" x14ac:dyDescent="0.25">
      <c r="A2018" s="1" t="s">
        <v>2014</v>
      </c>
    </row>
    <row r="2019" spans="1:1" x14ac:dyDescent="0.25">
      <c r="A2019" s="1" t="s">
        <v>2015</v>
      </c>
    </row>
    <row r="2020" spans="1:1" x14ac:dyDescent="0.25">
      <c r="A2020" s="1" t="s">
        <v>2016</v>
      </c>
    </row>
    <row r="2021" spans="1:1" x14ac:dyDescent="0.25">
      <c r="A2021" s="1" t="s">
        <v>2017</v>
      </c>
    </row>
    <row r="2022" spans="1:1" x14ac:dyDescent="0.25">
      <c r="A2022" s="1" t="s">
        <v>2018</v>
      </c>
    </row>
    <row r="2023" spans="1:1" x14ac:dyDescent="0.25">
      <c r="A2023" s="1" t="s">
        <v>2019</v>
      </c>
    </row>
    <row r="2024" spans="1:1" x14ac:dyDescent="0.25">
      <c r="A2024" s="1" t="s">
        <v>2020</v>
      </c>
    </row>
    <row r="2025" spans="1:1" x14ac:dyDescent="0.25">
      <c r="A2025" s="1" t="s">
        <v>2021</v>
      </c>
    </row>
    <row r="2026" spans="1:1" x14ac:dyDescent="0.25">
      <c r="A2026" s="1" t="s">
        <v>2022</v>
      </c>
    </row>
    <row r="2027" spans="1:1" x14ac:dyDescent="0.25">
      <c r="A2027" s="1" t="s">
        <v>2023</v>
      </c>
    </row>
    <row r="2028" spans="1:1" x14ac:dyDescent="0.25">
      <c r="A2028" s="1" t="s">
        <v>2024</v>
      </c>
    </row>
    <row r="2029" spans="1:1" x14ac:dyDescent="0.25">
      <c r="A2029" s="1" t="s">
        <v>2025</v>
      </c>
    </row>
    <row r="2030" spans="1:1" x14ac:dyDescent="0.25">
      <c r="A2030" s="1" t="s">
        <v>2026</v>
      </c>
    </row>
    <row r="2031" spans="1:1" x14ac:dyDescent="0.25">
      <c r="A2031" s="1" t="s">
        <v>2027</v>
      </c>
    </row>
    <row r="2032" spans="1:1" x14ac:dyDescent="0.25">
      <c r="A2032" s="1" t="s">
        <v>2028</v>
      </c>
    </row>
    <row r="2033" spans="1:1" x14ac:dyDescent="0.25">
      <c r="A2033" s="1" t="s">
        <v>2029</v>
      </c>
    </row>
    <row r="2034" spans="1:1" x14ac:dyDescent="0.25">
      <c r="A2034" s="1" t="s">
        <v>2030</v>
      </c>
    </row>
    <row r="2035" spans="1:1" x14ac:dyDescent="0.25">
      <c r="A2035" s="1" t="s">
        <v>2031</v>
      </c>
    </row>
    <row r="2036" spans="1:1" x14ac:dyDescent="0.25">
      <c r="A2036" s="1" t="s">
        <v>2032</v>
      </c>
    </row>
    <row r="2037" spans="1:1" x14ac:dyDescent="0.25">
      <c r="A2037" s="1" t="s">
        <v>2033</v>
      </c>
    </row>
    <row r="2038" spans="1:1" x14ac:dyDescent="0.25">
      <c r="A2038" s="1" t="s">
        <v>2034</v>
      </c>
    </row>
    <row r="2039" spans="1:1" x14ac:dyDescent="0.25">
      <c r="A2039" s="1" t="s">
        <v>2035</v>
      </c>
    </row>
    <row r="2040" spans="1:1" x14ac:dyDescent="0.25">
      <c r="A2040" s="1" t="s">
        <v>2036</v>
      </c>
    </row>
    <row r="2041" spans="1:1" x14ac:dyDescent="0.25">
      <c r="A2041" s="1" t="s">
        <v>2037</v>
      </c>
    </row>
    <row r="2042" spans="1:1" x14ac:dyDescent="0.25">
      <c r="A2042" s="1" t="s">
        <v>2038</v>
      </c>
    </row>
    <row r="2043" spans="1:1" x14ac:dyDescent="0.25">
      <c r="A2043" s="1" t="s">
        <v>2039</v>
      </c>
    </row>
    <row r="2044" spans="1:1" x14ac:dyDescent="0.25">
      <c r="A2044" s="1" t="s">
        <v>2040</v>
      </c>
    </row>
    <row r="2045" spans="1:1" x14ac:dyDescent="0.25">
      <c r="A2045" s="1" t="s">
        <v>2041</v>
      </c>
    </row>
    <row r="2046" spans="1:1" x14ac:dyDescent="0.25">
      <c r="A2046" s="1" t="s">
        <v>2042</v>
      </c>
    </row>
    <row r="2047" spans="1:1" x14ac:dyDescent="0.25">
      <c r="A2047" s="1" t="s">
        <v>2043</v>
      </c>
    </row>
    <row r="2048" spans="1:1" x14ac:dyDescent="0.25">
      <c r="A2048" s="1" t="s">
        <v>2044</v>
      </c>
    </row>
    <row r="2049" spans="1:1" x14ac:dyDescent="0.25">
      <c r="A2049" s="1" t="s">
        <v>2045</v>
      </c>
    </row>
    <row r="2050" spans="1:1" x14ac:dyDescent="0.25">
      <c r="A2050" s="1" t="s">
        <v>2046</v>
      </c>
    </row>
    <row r="2051" spans="1:1" x14ac:dyDescent="0.25">
      <c r="A2051" s="1" t="s">
        <v>2047</v>
      </c>
    </row>
    <row r="2052" spans="1:1" x14ac:dyDescent="0.25">
      <c r="A2052" s="1" t="s">
        <v>2048</v>
      </c>
    </row>
    <row r="2053" spans="1:1" x14ac:dyDescent="0.25">
      <c r="A2053" s="1" t="s">
        <v>2049</v>
      </c>
    </row>
    <row r="2054" spans="1:1" x14ac:dyDescent="0.25">
      <c r="A2054" s="1" t="s">
        <v>2050</v>
      </c>
    </row>
    <row r="2055" spans="1:1" x14ac:dyDescent="0.25">
      <c r="A2055" s="1" t="s">
        <v>2051</v>
      </c>
    </row>
    <row r="2056" spans="1:1" x14ac:dyDescent="0.25">
      <c r="A2056" s="1" t="s">
        <v>2052</v>
      </c>
    </row>
    <row r="2057" spans="1:1" x14ac:dyDescent="0.25">
      <c r="A2057" s="1" t="s">
        <v>2053</v>
      </c>
    </row>
    <row r="2058" spans="1:1" x14ac:dyDescent="0.25">
      <c r="A2058" s="1" t="s">
        <v>2054</v>
      </c>
    </row>
    <row r="2059" spans="1:1" x14ac:dyDescent="0.25">
      <c r="A2059" s="1" t="s">
        <v>2055</v>
      </c>
    </row>
    <row r="2060" spans="1:1" x14ac:dyDescent="0.25">
      <c r="A2060" s="1" t="s">
        <v>2056</v>
      </c>
    </row>
    <row r="2061" spans="1:1" x14ac:dyDescent="0.25">
      <c r="A2061" s="1" t="s">
        <v>2057</v>
      </c>
    </row>
    <row r="2062" spans="1:1" x14ac:dyDescent="0.25">
      <c r="A2062" s="1" t="s">
        <v>2058</v>
      </c>
    </row>
    <row r="2063" spans="1:1" x14ac:dyDescent="0.25">
      <c r="A2063" s="1" t="s">
        <v>2059</v>
      </c>
    </row>
    <row r="2064" spans="1:1" x14ac:dyDescent="0.25">
      <c r="A2064" s="1" t="s">
        <v>2060</v>
      </c>
    </row>
    <row r="2065" spans="1:1" x14ac:dyDescent="0.25">
      <c r="A2065" s="1" t="s">
        <v>2061</v>
      </c>
    </row>
    <row r="2066" spans="1:1" x14ac:dyDescent="0.25">
      <c r="A2066" s="1" t="s">
        <v>2062</v>
      </c>
    </row>
    <row r="2067" spans="1:1" x14ac:dyDescent="0.25">
      <c r="A2067" s="1" t="s">
        <v>2063</v>
      </c>
    </row>
    <row r="2068" spans="1:1" x14ac:dyDescent="0.25">
      <c r="A2068" s="1" t="s">
        <v>2064</v>
      </c>
    </row>
    <row r="2069" spans="1:1" x14ac:dyDescent="0.25">
      <c r="A2069" s="1" t="s">
        <v>2065</v>
      </c>
    </row>
    <row r="2070" spans="1:1" x14ac:dyDescent="0.25">
      <c r="A2070" s="1" t="s">
        <v>2066</v>
      </c>
    </row>
    <row r="2071" spans="1:1" x14ac:dyDescent="0.25">
      <c r="A2071" s="1" t="s">
        <v>2067</v>
      </c>
    </row>
    <row r="2072" spans="1:1" x14ac:dyDescent="0.25">
      <c r="A2072" s="1" t="s">
        <v>2068</v>
      </c>
    </row>
    <row r="2073" spans="1:1" x14ac:dyDescent="0.25">
      <c r="A2073" s="1" t="s">
        <v>2069</v>
      </c>
    </row>
    <row r="2074" spans="1:1" x14ac:dyDescent="0.25">
      <c r="A2074" s="1" t="s">
        <v>2070</v>
      </c>
    </row>
    <row r="2075" spans="1:1" x14ac:dyDescent="0.25">
      <c r="A2075" s="1" t="s">
        <v>2071</v>
      </c>
    </row>
    <row r="2076" spans="1:1" x14ac:dyDescent="0.25">
      <c r="A2076" s="1" t="s">
        <v>2072</v>
      </c>
    </row>
    <row r="2077" spans="1:1" x14ac:dyDescent="0.25">
      <c r="A2077" s="1" t="s">
        <v>2073</v>
      </c>
    </row>
    <row r="2078" spans="1:1" x14ac:dyDescent="0.25">
      <c r="A2078" s="1" t="s">
        <v>2074</v>
      </c>
    </row>
    <row r="2079" spans="1:1" x14ac:dyDescent="0.25">
      <c r="A2079" s="1" t="s">
        <v>2075</v>
      </c>
    </row>
    <row r="2080" spans="1:1" x14ac:dyDescent="0.25">
      <c r="A2080" s="1" t="s">
        <v>2076</v>
      </c>
    </row>
    <row r="2081" spans="1:1" x14ac:dyDescent="0.25">
      <c r="A2081" s="1" t="s">
        <v>2077</v>
      </c>
    </row>
    <row r="2082" spans="1:1" x14ac:dyDescent="0.25">
      <c r="A2082" s="1" t="s">
        <v>2078</v>
      </c>
    </row>
    <row r="2083" spans="1:1" x14ac:dyDescent="0.25">
      <c r="A2083" s="1" t="s">
        <v>2079</v>
      </c>
    </row>
    <row r="2084" spans="1:1" x14ac:dyDescent="0.25">
      <c r="A2084" s="1" t="s">
        <v>2080</v>
      </c>
    </row>
    <row r="2085" spans="1:1" x14ac:dyDescent="0.25">
      <c r="A2085" s="1" t="s">
        <v>2081</v>
      </c>
    </row>
    <row r="2086" spans="1:1" x14ac:dyDescent="0.25">
      <c r="A2086" s="1" t="s">
        <v>2082</v>
      </c>
    </row>
    <row r="2087" spans="1:1" x14ac:dyDescent="0.25">
      <c r="A2087" s="1" t="s">
        <v>2083</v>
      </c>
    </row>
    <row r="2088" spans="1:1" x14ac:dyDescent="0.25">
      <c r="A2088" s="1" t="s">
        <v>2084</v>
      </c>
    </row>
    <row r="2089" spans="1:1" x14ac:dyDescent="0.25">
      <c r="A2089" s="1" t="s">
        <v>2085</v>
      </c>
    </row>
    <row r="2090" spans="1:1" x14ac:dyDescent="0.25">
      <c r="A2090" s="1" t="s">
        <v>2086</v>
      </c>
    </row>
    <row r="2091" spans="1:1" x14ac:dyDescent="0.25">
      <c r="A2091" s="1" t="s">
        <v>2087</v>
      </c>
    </row>
    <row r="2092" spans="1:1" x14ac:dyDescent="0.25">
      <c r="A2092" s="1" t="s">
        <v>2088</v>
      </c>
    </row>
    <row r="2093" spans="1:1" x14ac:dyDescent="0.25">
      <c r="A2093" s="1" t="s">
        <v>2089</v>
      </c>
    </row>
    <row r="2094" spans="1:1" x14ac:dyDescent="0.25">
      <c r="A2094" s="1" t="s">
        <v>2090</v>
      </c>
    </row>
    <row r="2095" spans="1:1" x14ac:dyDescent="0.25">
      <c r="A2095" s="1" t="s">
        <v>2091</v>
      </c>
    </row>
    <row r="2096" spans="1:1" x14ac:dyDescent="0.25">
      <c r="A2096" s="1" t="s">
        <v>2092</v>
      </c>
    </row>
    <row r="2097" spans="1:1" x14ac:dyDescent="0.25">
      <c r="A2097" s="1" t="s">
        <v>2093</v>
      </c>
    </row>
    <row r="2098" spans="1:1" x14ac:dyDescent="0.25">
      <c r="A2098" s="1" t="s">
        <v>2094</v>
      </c>
    </row>
    <row r="2099" spans="1:1" x14ac:dyDescent="0.25">
      <c r="A2099" s="1" t="s">
        <v>2095</v>
      </c>
    </row>
    <row r="2100" spans="1:1" x14ac:dyDescent="0.25">
      <c r="A2100" s="1" t="s">
        <v>2096</v>
      </c>
    </row>
    <row r="2101" spans="1:1" x14ac:dyDescent="0.25">
      <c r="A2101" s="1" t="s">
        <v>2097</v>
      </c>
    </row>
    <row r="2102" spans="1:1" x14ac:dyDescent="0.25">
      <c r="A2102" s="1" t="s">
        <v>2098</v>
      </c>
    </row>
    <row r="2103" spans="1:1" x14ac:dyDescent="0.25">
      <c r="A2103" s="1" t="s">
        <v>2099</v>
      </c>
    </row>
    <row r="2104" spans="1:1" x14ac:dyDescent="0.25">
      <c r="A2104" s="1" t="s">
        <v>2100</v>
      </c>
    </row>
    <row r="2105" spans="1:1" x14ac:dyDescent="0.25">
      <c r="A2105" s="1" t="s">
        <v>2101</v>
      </c>
    </row>
    <row r="2106" spans="1:1" x14ac:dyDescent="0.25">
      <c r="A2106" s="1" t="s">
        <v>2102</v>
      </c>
    </row>
    <row r="2107" spans="1:1" x14ac:dyDescent="0.25">
      <c r="A2107" s="1" t="s">
        <v>2103</v>
      </c>
    </row>
    <row r="2108" spans="1:1" x14ac:dyDescent="0.25">
      <c r="A2108" s="1" t="s">
        <v>2104</v>
      </c>
    </row>
    <row r="2109" spans="1:1" x14ac:dyDescent="0.25">
      <c r="A2109" s="1" t="s">
        <v>2105</v>
      </c>
    </row>
    <row r="2110" spans="1:1" x14ac:dyDescent="0.25">
      <c r="A2110" s="1" t="s">
        <v>2106</v>
      </c>
    </row>
    <row r="2111" spans="1:1" x14ac:dyDescent="0.25">
      <c r="A2111" s="1" t="s">
        <v>2107</v>
      </c>
    </row>
    <row r="2112" spans="1:1" x14ac:dyDescent="0.25">
      <c r="A2112" s="1" t="s">
        <v>2108</v>
      </c>
    </row>
    <row r="2113" spans="1:1" x14ac:dyDescent="0.25">
      <c r="A2113" s="1" t="s">
        <v>2109</v>
      </c>
    </row>
    <row r="2114" spans="1:1" x14ac:dyDescent="0.25">
      <c r="A2114" s="1" t="s">
        <v>2110</v>
      </c>
    </row>
    <row r="2115" spans="1:1" x14ac:dyDescent="0.25">
      <c r="A2115" s="1" t="s">
        <v>2111</v>
      </c>
    </row>
    <row r="2116" spans="1:1" x14ac:dyDescent="0.25">
      <c r="A2116" s="1" t="s">
        <v>2112</v>
      </c>
    </row>
    <row r="2117" spans="1:1" x14ac:dyDescent="0.25">
      <c r="A2117" s="1" t="s">
        <v>2113</v>
      </c>
    </row>
    <row r="2118" spans="1:1" x14ac:dyDescent="0.25">
      <c r="A2118" s="1" t="s">
        <v>2114</v>
      </c>
    </row>
    <row r="2119" spans="1:1" x14ac:dyDescent="0.25">
      <c r="A2119" s="1" t="s">
        <v>2115</v>
      </c>
    </row>
    <row r="2120" spans="1:1" x14ac:dyDescent="0.25">
      <c r="A2120" s="1" t="s">
        <v>2116</v>
      </c>
    </row>
    <row r="2121" spans="1:1" x14ac:dyDescent="0.25">
      <c r="A2121" s="1" t="s">
        <v>2117</v>
      </c>
    </row>
    <row r="2122" spans="1:1" x14ac:dyDescent="0.25">
      <c r="A2122" s="1" t="s">
        <v>2118</v>
      </c>
    </row>
    <row r="2123" spans="1:1" x14ac:dyDescent="0.25">
      <c r="A2123" s="1" t="s">
        <v>2119</v>
      </c>
    </row>
    <row r="2124" spans="1:1" x14ac:dyDescent="0.25">
      <c r="A2124" s="1" t="s">
        <v>2120</v>
      </c>
    </row>
    <row r="2125" spans="1:1" x14ac:dyDescent="0.25">
      <c r="A2125" s="1" t="s">
        <v>2121</v>
      </c>
    </row>
    <row r="2126" spans="1:1" x14ac:dyDescent="0.25">
      <c r="A2126" s="1" t="s">
        <v>2122</v>
      </c>
    </row>
    <row r="2127" spans="1:1" x14ac:dyDescent="0.25">
      <c r="A2127" s="1" t="s">
        <v>2123</v>
      </c>
    </row>
    <row r="2128" spans="1:1" x14ac:dyDescent="0.25">
      <c r="A2128" s="1" t="s">
        <v>2124</v>
      </c>
    </row>
    <row r="2129" spans="1:1" x14ac:dyDescent="0.25">
      <c r="A2129" s="1" t="s">
        <v>2125</v>
      </c>
    </row>
    <row r="2130" spans="1:1" x14ac:dyDescent="0.25">
      <c r="A2130" s="1" t="s">
        <v>2126</v>
      </c>
    </row>
    <row r="2131" spans="1:1" x14ac:dyDescent="0.25">
      <c r="A2131" s="1" t="s">
        <v>2127</v>
      </c>
    </row>
    <row r="2132" spans="1:1" x14ac:dyDescent="0.25">
      <c r="A2132" s="1" t="s">
        <v>2128</v>
      </c>
    </row>
    <row r="2133" spans="1:1" x14ac:dyDescent="0.25">
      <c r="A2133" s="1" t="s">
        <v>2129</v>
      </c>
    </row>
    <row r="2134" spans="1:1" x14ac:dyDescent="0.25">
      <c r="A2134" s="1" t="s">
        <v>2130</v>
      </c>
    </row>
    <row r="2135" spans="1:1" x14ac:dyDescent="0.25">
      <c r="A2135" s="1" t="s">
        <v>2131</v>
      </c>
    </row>
    <row r="2136" spans="1:1" x14ac:dyDescent="0.25">
      <c r="A2136" s="1" t="s">
        <v>2132</v>
      </c>
    </row>
    <row r="2137" spans="1:1" x14ac:dyDescent="0.25">
      <c r="A2137" s="1" t="s">
        <v>2133</v>
      </c>
    </row>
    <row r="2138" spans="1:1" x14ac:dyDescent="0.25">
      <c r="A2138" s="1" t="s">
        <v>2134</v>
      </c>
    </row>
    <row r="2139" spans="1:1" x14ac:dyDescent="0.25">
      <c r="A2139" s="1" t="s">
        <v>2135</v>
      </c>
    </row>
    <row r="2140" spans="1:1" x14ac:dyDescent="0.25">
      <c r="A2140" s="1" t="s">
        <v>2136</v>
      </c>
    </row>
    <row r="2141" spans="1:1" x14ac:dyDescent="0.25">
      <c r="A2141" s="1" t="s">
        <v>2137</v>
      </c>
    </row>
    <row r="2142" spans="1:1" x14ac:dyDescent="0.25">
      <c r="A2142" s="1" t="s">
        <v>2138</v>
      </c>
    </row>
    <row r="2143" spans="1:1" x14ac:dyDescent="0.25">
      <c r="A2143" s="1" t="s">
        <v>2139</v>
      </c>
    </row>
    <row r="2144" spans="1:1" x14ac:dyDescent="0.25">
      <c r="A2144" s="1" t="s">
        <v>2140</v>
      </c>
    </row>
    <row r="2145" spans="1:1" x14ac:dyDescent="0.25">
      <c r="A2145" s="1" t="s">
        <v>2141</v>
      </c>
    </row>
    <row r="2146" spans="1:1" x14ac:dyDescent="0.25">
      <c r="A2146" s="1" t="s">
        <v>2142</v>
      </c>
    </row>
    <row r="2147" spans="1:1" x14ac:dyDescent="0.25">
      <c r="A2147" s="1" t="s">
        <v>2143</v>
      </c>
    </row>
    <row r="2148" spans="1:1" x14ac:dyDescent="0.25">
      <c r="A2148" s="1" t="s">
        <v>2144</v>
      </c>
    </row>
    <row r="2149" spans="1:1" x14ac:dyDescent="0.25">
      <c r="A2149" s="1" t="s">
        <v>2145</v>
      </c>
    </row>
    <row r="2150" spans="1:1" x14ac:dyDescent="0.25">
      <c r="A2150" s="1" t="s">
        <v>2146</v>
      </c>
    </row>
    <row r="2151" spans="1:1" x14ac:dyDescent="0.25">
      <c r="A2151" s="1" t="s">
        <v>2147</v>
      </c>
    </row>
    <row r="2152" spans="1:1" x14ac:dyDescent="0.25">
      <c r="A2152" s="1" t="s">
        <v>2148</v>
      </c>
    </row>
    <row r="2153" spans="1:1" x14ac:dyDescent="0.25">
      <c r="A2153" s="1" t="s">
        <v>2149</v>
      </c>
    </row>
    <row r="2154" spans="1:1" x14ac:dyDescent="0.25">
      <c r="A2154" s="1" t="s">
        <v>2150</v>
      </c>
    </row>
    <row r="2155" spans="1:1" x14ac:dyDescent="0.25">
      <c r="A2155" s="1" t="s">
        <v>2151</v>
      </c>
    </row>
    <row r="2156" spans="1:1" x14ac:dyDescent="0.25">
      <c r="A2156" s="1" t="s">
        <v>2152</v>
      </c>
    </row>
    <row r="2157" spans="1:1" x14ac:dyDescent="0.25">
      <c r="A2157" s="1" t="s">
        <v>2153</v>
      </c>
    </row>
    <row r="2158" spans="1:1" x14ac:dyDescent="0.25">
      <c r="A2158" s="1" t="s">
        <v>2154</v>
      </c>
    </row>
    <row r="2159" spans="1:1" x14ac:dyDescent="0.25">
      <c r="A2159" s="1" t="s">
        <v>2155</v>
      </c>
    </row>
    <row r="2160" spans="1:1" x14ac:dyDescent="0.25">
      <c r="A2160" s="1" t="s">
        <v>2156</v>
      </c>
    </row>
    <row r="2161" spans="1:1" x14ac:dyDescent="0.25">
      <c r="A2161" s="1" t="s">
        <v>2157</v>
      </c>
    </row>
    <row r="2162" spans="1:1" x14ac:dyDescent="0.25">
      <c r="A2162" s="1" t="s">
        <v>2158</v>
      </c>
    </row>
    <row r="2163" spans="1:1" x14ac:dyDescent="0.25">
      <c r="A2163" s="1" t="s">
        <v>2159</v>
      </c>
    </row>
    <row r="2164" spans="1:1" x14ac:dyDescent="0.25">
      <c r="A2164" s="1" t="s">
        <v>2160</v>
      </c>
    </row>
    <row r="2165" spans="1:1" x14ac:dyDescent="0.25">
      <c r="A2165" s="1" t="s">
        <v>2161</v>
      </c>
    </row>
    <row r="2166" spans="1:1" x14ac:dyDescent="0.25">
      <c r="A2166" s="1" t="s">
        <v>2162</v>
      </c>
    </row>
    <row r="2167" spans="1:1" x14ac:dyDescent="0.25">
      <c r="A2167" s="1" t="s">
        <v>2163</v>
      </c>
    </row>
    <row r="2168" spans="1:1" x14ac:dyDescent="0.25">
      <c r="A2168" s="1" t="s">
        <v>2164</v>
      </c>
    </row>
    <row r="2169" spans="1:1" x14ac:dyDescent="0.25">
      <c r="A2169" s="1" t="s">
        <v>2165</v>
      </c>
    </row>
    <row r="2170" spans="1:1" x14ac:dyDescent="0.25">
      <c r="A2170" s="1" t="s">
        <v>2166</v>
      </c>
    </row>
    <row r="2171" spans="1:1" x14ac:dyDescent="0.25">
      <c r="A2171" s="1" t="s">
        <v>2167</v>
      </c>
    </row>
    <row r="2172" spans="1:1" x14ac:dyDescent="0.25">
      <c r="A2172" s="1" t="s">
        <v>2168</v>
      </c>
    </row>
    <row r="2173" spans="1:1" x14ac:dyDescent="0.25">
      <c r="A2173" s="1" t="s">
        <v>2169</v>
      </c>
    </row>
    <row r="2174" spans="1:1" x14ac:dyDescent="0.25">
      <c r="A2174" s="1" t="s">
        <v>2170</v>
      </c>
    </row>
    <row r="2175" spans="1:1" x14ac:dyDescent="0.25">
      <c r="A2175" s="1" t="s">
        <v>2171</v>
      </c>
    </row>
    <row r="2176" spans="1:1" x14ac:dyDescent="0.25">
      <c r="A2176" s="1" t="s">
        <v>2172</v>
      </c>
    </row>
    <row r="2177" spans="1:1" x14ac:dyDescent="0.25">
      <c r="A2177" s="1" t="s">
        <v>2173</v>
      </c>
    </row>
    <row r="2178" spans="1:1" x14ac:dyDescent="0.25">
      <c r="A2178" s="1" t="s">
        <v>2174</v>
      </c>
    </row>
    <row r="2179" spans="1:1" x14ac:dyDescent="0.25">
      <c r="A2179" s="1" t="s">
        <v>2175</v>
      </c>
    </row>
    <row r="2180" spans="1:1" x14ac:dyDescent="0.25">
      <c r="A2180" s="1" t="s">
        <v>2176</v>
      </c>
    </row>
    <row r="2181" spans="1:1" x14ac:dyDescent="0.25">
      <c r="A2181" s="1" t="s">
        <v>2177</v>
      </c>
    </row>
    <row r="2182" spans="1:1" x14ac:dyDescent="0.25">
      <c r="A2182" s="1" t="s">
        <v>2178</v>
      </c>
    </row>
    <row r="2183" spans="1:1" x14ac:dyDescent="0.25">
      <c r="A2183" s="1" t="s">
        <v>2179</v>
      </c>
    </row>
    <row r="2184" spans="1:1" x14ac:dyDescent="0.25">
      <c r="A2184" s="1" t="s">
        <v>2180</v>
      </c>
    </row>
    <row r="2185" spans="1:1" x14ac:dyDescent="0.25">
      <c r="A2185" s="1" t="s">
        <v>2181</v>
      </c>
    </row>
    <row r="2186" spans="1:1" x14ac:dyDescent="0.25">
      <c r="A2186" s="1" t="s">
        <v>2182</v>
      </c>
    </row>
    <row r="2187" spans="1:1" x14ac:dyDescent="0.25">
      <c r="A2187" s="1" t="s">
        <v>2183</v>
      </c>
    </row>
    <row r="2188" spans="1:1" x14ac:dyDescent="0.25">
      <c r="A2188" s="1" t="s">
        <v>2184</v>
      </c>
    </row>
    <row r="2189" spans="1:1" x14ac:dyDescent="0.25">
      <c r="A2189" s="1" t="s">
        <v>2185</v>
      </c>
    </row>
    <row r="2190" spans="1:1" x14ac:dyDescent="0.25">
      <c r="A2190" s="1" t="s">
        <v>2186</v>
      </c>
    </row>
    <row r="2191" spans="1:1" x14ac:dyDescent="0.25">
      <c r="A2191" s="1" t="s">
        <v>2187</v>
      </c>
    </row>
    <row r="2192" spans="1:1" x14ac:dyDescent="0.25">
      <c r="A2192" s="1" t="s">
        <v>2188</v>
      </c>
    </row>
    <row r="2193" spans="1:1" x14ac:dyDescent="0.25">
      <c r="A2193" s="1" t="s">
        <v>2189</v>
      </c>
    </row>
    <row r="2194" spans="1:1" x14ac:dyDescent="0.25">
      <c r="A2194" s="1" t="s">
        <v>2190</v>
      </c>
    </row>
    <row r="2195" spans="1:1" x14ac:dyDescent="0.25">
      <c r="A2195" s="1" t="s">
        <v>2191</v>
      </c>
    </row>
    <row r="2196" spans="1:1" x14ac:dyDescent="0.25">
      <c r="A2196" s="1" t="s">
        <v>2192</v>
      </c>
    </row>
    <row r="2197" spans="1:1" x14ac:dyDescent="0.25">
      <c r="A2197" s="1" t="s">
        <v>2193</v>
      </c>
    </row>
    <row r="2198" spans="1:1" x14ac:dyDescent="0.25">
      <c r="A2198" s="1" t="s">
        <v>2194</v>
      </c>
    </row>
    <row r="2199" spans="1:1" x14ac:dyDescent="0.25">
      <c r="A2199" s="1" t="s">
        <v>2195</v>
      </c>
    </row>
    <row r="2200" spans="1:1" x14ac:dyDescent="0.25">
      <c r="A2200" s="1" t="s">
        <v>2196</v>
      </c>
    </row>
    <row r="2201" spans="1:1" x14ac:dyDescent="0.25">
      <c r="A2201" s="1" t="s">
        <v>2197</v>
      </c>
    </row>
    <row r="2202" spans="1:1" x14ac:dyDescent="0.25">
      <c r="A2202" s="1" t="s">
        <v>2198</v>
      </c>
    </row>
    <row r="2203" spans="1:1" x14ac:dyDescent="0.25">
      <c r="A2203" s="1" t="s">
        <v>2199</v>
      </c>
    </row>
    <row r="2204" spans="1:1" x14ac:dyDescent="0.25">
      <c r="A2204" s="1" t="s">
        <v>2200</v>
      </c>
    </row>
    <row r="2205" spans="1:1" x14ac:dyDescent="0.25">
      <c r="A2205" s="1" t="s">
        <v>2201</v>
      </c>
    </row>
    <row r="2206" spans="1:1" x14ac:dyDescent="0.25">
      <c r="A2206" s="1" t="s">
        <v>2202</v>
      </c>
    </row>
    <row r="2207" spans="1:1" x14ac:dyDescent="0.25">
      <c r="A2207" s="1" t="s">
        <v>2203</v>
      </c>
    </row>
    <row r="2208" spans="1:1" x14ac:dyDescent="0.25">
      <c r="A2208" s="1" t="s">
        <v>2204</v>
      </c>
    </row>
    <row r="2209" spans="1:1" x14ac:dyDescent="0.25">
      <c r="A2209" s="1" t="s">
        <v>2205</v>
      </c>
    </row>
    <row r="2210" spans="1:1" x14ac:dyDescent="0.25">
      <c r="A2210" s="1" t="s">
        <v>2206</v>
      </c>
    </row>
    <row r="2211" spans="1:1" x14ac:dyDescent="0.25">
      <c r="A2211" s="1" t="s">
        <v>2207</v>
      </c>
    </row>
    <row r="2212" spans="1:1" x14ac:dyDescent="0.25">
      <c r="A2212" s="1" t="s">
        <v>2208</v>
      </c>
    </row>
    <row r="2213" spans="1:1" x14ac:dyDescent="0.25">
      <c r="A2213" s="1" t="s">
        <v>2209</v>
      </c>
    </row>
    <row r="2214" spans="1:1" x14ac:dyDescent="0.25">
      <c r="A2214" s="1" t="s">
        <v>2210</v>
      </c>
    </row>
    <row r="2215" spans="1:1" x14ac:dyDescent="0.25">
      <c r="A2215" s="1" t="s">
        <v>2211</v>
      </c>
    </row>
    <row r="2216" spans="1:1" x14ac:dyDescent="0.25">
      <c r="A2216" s="1" t="s">
        <v>2212</v>
      </c>
    </row>
    <row r="2217" spans="1:1" x14ac:dyDescent="0.25">
      <c r="A2217" s="1" t="s">
        <v>2213</v>
      </c>
    </row>
    <row r="2218" spans="1:1" x14ac:dyDescent="0.25">
      <c r="A2218" s="1" t="s">
        <v>2214</v>
      </c>
    </row>
    <row r="2219" spans="1:1" x14ac:dyDescent="0.25">
      <c r="A2219" s="1" t="s">
        <v>2215</v>
      </c>
    </row>
    <row r="2220" spans="1:1" x14ac:dyDescent="0.25">
      <c r="A2220" s="1" t="s">
        <v>2216</v>
      </c>
    </row>
    <row r="2221" spans="1:1" x14ac:dyDescent="0.25">
      <c r="A2221" s="1" t="s">
        <v>2217</v>
      </c>
    </row>
    <row r="2222" spans="1:1" x14ac:dyDescent="0.25">
      <c r="A2222" s="1" t="s">
        <v>2218</v>
      </c>
    </row>
    <row r="2223" spans="1:1" x14ac:dyDescent="0.25">
      <c r="A2223" s="1" t="s">
        <v>2219</v>
      </c>
    </row>
    <row r="2224" spans="1:1" x14ac:dyDescent="0.25">
      <c r="A2224" s="1" t="s">
        <v>2220</v>
      </c>
    </row>
    <row r="2225" spans="1:1" x14ac:dyDescent="0.25">
      <c r="A2225" s="1" t="s">
        <v>2221</v>
      </c>
    </row>
    <row r="2226" spans="1:1" x14ac:dyDescent="0.25">
      <c r="A2226" s="1" t="s">
        <v>2222</v>
      </c>
    </row>
    <row r="2227" spans="1:1" x14ac:dyDescent="0.25">
      <c r="A2227" s="1" t="s">
        <v>2223</v>
      </c>
    </row>
    <row r="2228" spans="1:1" x14ac:dyDescent="0.25">
      <c r="A2228" s="1" t="s">
        <v>2224</v>
      </c>
    </row>
    <row r="2229" spans="1:1" x14ac:dyDescent="0.25">
      <c r="A2229" s="1" t="s">
        <v>2225</v>
      </c>
    </row>
    <row r="2230" spans="1:1" x14ac:dyDescent="0.25">
      <c r="A2230" s="1" t="s">
        <v>2226</v>
      </c>
    </row>
    <row r="2231" spans="1:1" x14ac:dyDescent="0.25">
      <c r="A2231" s="1" t="s">
        <v>2227</v>
      </c>
    </row>
    <row r="2232" spans="1:1" x14ac:dyDescent="0.25">
      <c r="A2232" s="1" t="s">
        <v>2228</v>
      </c>
    </row>
    <row r="2233" spans="1:1" x14ac:dyDescent="0.25">
      <c r="A2233" s="1" t="s">
        <v>2229</v>
      </c>
    </row>
    <row r="2234" spans="1:1" x14ac:dyDescent="0.25">
      <c r="A2234" s="1" t="s">
        <v>2230</v>
      </c>
    </row>
    <row r="2235" spans="1:1" x14ac:dyDescent="0.25">
      <c r="A2235" s="1" t="s">
        <v>2231</v>
      </c>
    </row>
    <row r="2236" spans="1:1" x14ac:dyDescent="0.25">
      <c r="A2236" s="1" t="s">
        <v>2232</v>
      </c>
    </row>
    <row r="2237" spans="1:1" x14ac:dyDescent="0.25">
      <c r="A2237" s="1" t="s">
        <v>2233</v>
      </c>
    </row>
    <row r="2238" spans="1:1" x14ac:dyDescent="0.25">
      <c r="A2238" s="1" t="s">
        <v>2234</v>
      </c>
    </row>
    <row r="2239" spans="1:1" x14ac:dyDescent="0.25">
      <c r="A2239" s="1" t="s">
        <v>2235</v>
      </c>
    </row>
    <row r="2240" spans="1:1" x14ac:dyDescent="0.25">
      <c r="A2240" s="1" t="s">
        <v>2236</v>
      </c>
    </row>
    <row r="2241" spans="1:1" x14ac:dyDescent="0.25">
      <c r="A2241" s="1" t="s">
        <v>2237</v>
      </c>
    </row>
    <row r="2242" spans="1:1" x14ac:dyDescent="0.25">
      <c r="A2242" s="1" t="s">
        <v>2238</v>
      </c>
    </row>
    <row r="2243" spans="1:1" x14ac:dyDescent="0.25">
      <c r="A2243" s="1" t="s">
        <v>2239</v>
      </c>
    </row>
    <row r="2244" spans="1:1" x14ac:dyDescent="0.25">
      <c r="A2244" s="1" t="s">
        <v>2240</v>
      </c>
    </row>
    <row r="2245" spans="1:1" x14ac:dyDescent="0.25">
      <c r="A2245" s="1" t="s">
        <v>2241</v>
      </c>
    </row>
    <row r="2246" spans="1:1" x14ac:dyDescent="0.25">
      <c r="A2246" s="1" t="s">
        <v>2242</v>
      </c>
    </row>
    <row r="2247" spans="1:1" x14ac:dyDescent="0.25">
      <c r="A2247" s="1" t="s">
        <v>2243</v>
      </c>
    </row>
    <row r="2248" spans="1:1" x14ac:dyDescent="0.25">
      <c r="A2248" s="1" t="s">
        <v>2244</v>
      </c>
    </row>
    <row r="2249" spans="1:1" x14ac:dyDescent="0.25">
      <c r="A2249" s="1" t="s">
        <v>2245</v>
      </c>
    </row>
    <row r="2250" spans="1:1" x14ac:dyDescent="0.25">
      <c r="A2250" s="1" t="s">
        <v>2246</v>
      </c>
    </row>
    <row r="2251" spans="1:1" x14ac:dyDescent="0.25">
      <c r="A2251" s="1" t="s">
        <v>2247</v>
      </c>
    </row>
    <row r="2252" spans="1:1" x14ac:dyDescent="0.25">
      <c r="A2252" s="1" t="s">
        <v>2248</v>
      </c>
    </row>
    <row r="2253" spans="1:1" x14ac:dyDescent="0.25">
      <c r="A2253" s="1" t="s">
        <v>2249</v>
      </c>
    </row>
    <row r="2254" spans="1:1" x14ac:dyDescent="0.25">
      <c r="A2254" s="1" t="s">
        <v>2250</v>
      </c>
    </row>
    <row r="2255" spans="1:1" x14ac:dyDescent="0.25">
      <c r="A2255" s="1" t="s">
        <v>2251</v>
      </c>
    </row>
    <row r="2256" spans="1:1" x14ac:dyDescent="0.25">
      <c r="A2256" s="1" t="s">
        <v>2252</v>
      </c>
    </row>
    <row r="2257" spans="1:1" x14ac:dyDescent="0.25">
      <c r="A2257" s="1" t="s">
        <v>2253</v>
      </c>
    </row>
    <row r="2258" spans="1:1" x14ac:dyDescent="0.25">
      <c r="A2258" s="1" t="s">
        <v>2254</v>
      </c>
    </row>
    <row r="2259" spans="1:1" x14ac:dyDescent="0.25">
      <c r="A2259" s="1" t="s">
        <v>2255</v>
      </c>
    </row>
    <row r="2260" spans="1:1" x14ac:dyDescent="0.25">
      <c r="A2260" s="1" t="s">
        <v>2256</v>
      </c>
    </row>
    <row r="2261" spans="1:1" x14ac:dyDescent="0.25">
      <c r="A2261" s="1" t="s">
        <v>2257</v>
      </c>
    </row>
    <row r="2262" spans="1:1" x14ac:dyDescent="0.25">
      <c r="A2262" s="1" t="s">
        <v>2258</v>
      </c>
    </row>
    <row r="2263" spans="1:1" x14ac:dyDescent="0.25">
      <c r="A2263" s="1" t="s">
        <v>2259</v>
      </c>
    </row>
    <row r="2264" spans="1:1" x14ac:dyDescent="0.25">
      <c r="A2264" s="1" t="s">
        <v>2260</v>
      </c>
    </row>
    <row r="2265" spans="1:1" x14ac:dyDescent="0.25">
      <c r="A2265" s="1" t="s">
        <v>2261</v>
      </c>
    </row>
    <row r="2266" spans="1:1" x14ac:dyDescent="0.25">
      <c r="A2266" s="1" t="s">
        <v>2262</v>
      </c>
    </row>
    <row r="2267" spans="1:1" x14ac:dyDescent="0.25">
      <c r="A2267" s="1" t="s">
        <v>2263</v>
      </c>
    </row>
    <row r="2268" spans="1:1" x14ac:dyDescent="0.25">
      <c r="A2268" s="1" t="s">
        <v>2264</v>
      </c>
    </row>
    <row r="2269" spans="1:1" x14ac:dyDescent="0.25">
      <c r="A2269" s="1" t="s">
        <v>2265</v>
      </c>
    </row>
    <row r="2270" spans="1:1" x14ac:dyDescent="0.25">
      <c r="A2270" s="1" t="s">
        <v>2266</v>
      </c>
    </row>
    <row r="2271" spans="1:1" x14ac:dyDescent="0.25">
      <c r="A2271" s="1" t="s">
        <v>2267</v>
      </c>
    </row>
    <row r="2272" spans="1:1" x14ac:dyDescent="0.25">
      <c r="A2272" s="1" t="s">
        <v>2268</v>
      </c>
    </row>
    <row r="2273" spans="1:1" x14ac:dyDescent="0.25">
      <c r="A2273" s="1" t="s">
        <v>2269</v>
      </c>
    </row>
    <row r="2274" spans="1:1" x14ac:dyDescent="0.25">
      <c r="A2274" s="1" t="s">
        <v>2270</v>
      </c>
    </row>
    <row r="2275" spans="1:1" x14ac:dyDescent="0.25">
      <c r="A2275" s="1" t="s">
        <v>2271</v>
      </c>
    </row>
    <row r="2276" spans="1:1" x14ac:dyDescent="0.25">
      <c r="A2276" s="1" t="s">
        <v>2272</v>
      </c>
    </row>
    <row r="2277" spans="1:1" x14ac:dyDescent="0.25">
      <c r="A2277" s="1" t="s">
        <v>2273</v>
      </c>
    </row>
    <row r="2278" spans="1:1" x14ac:dyDescent="0.25">
      <c r="A2278" s="1" t="s">
        <v>2274</v>
      </c>
    </row>
    <row r="2279" spans="1:1" x14ac:dyDescent="0.25">
      <c r="A2279" s="1" t="s">
        <v>2275</v>
      </c>
    </row>
    <row r="2280" spans="1:1" x14ac:dyDescent="0.25">
      <c r="A2280" s="1" t="s">
        <v>2276</v>
      </c>
    </row>
    <row r="2281" spans="1:1" x14ac:dyDescent="0.25">
      <c r="A2281" s="1" t="s">
        <v>2277</v>
      </c>
    </row>
    <row r="2282" spans="1:1" x14ac:dyDescent="0.25">
      <c r="A2282" s="1" t="s">
        <v>2278</v>
      </c>
    </row>
    <row r="2283" spans="1:1" x14ac:dyDescent="0.25">
      <c r="A2283" s="1" t="s">
        <v>2279</v>
      </c>
    </row>
    <row r="2284" spans="1:1" x14ac:dyDescent="0.25">
      <c r="A2284" s="1" t="s">
        <v>2280</v>
      </c>
    </row>
    <row r="2285" spans="1:1" x14ac:dyDescent="0.25">
      <c r="A2285" s="1" t="s">
        <v>2281</v>
      </c>
    </row>
    <row r="2286" spans="1:1" x14ac:dyDescent="0.25">
      <c r="A2286" s="1" t="s">
        <v>2282</v>
      </c>
    </row>
    <row r="2287" spans="1:1" x14ac:dyDescent="0.25">
      <c r="A2287" s="1" t="s">
        <v>2283</v>
      </c>
    </row>
    <row r="2288" spans="1:1" x14ac:dyDescent="0.25">
      <c r="A2288" s="1" t="s">
        <v>2284</v>
      </c>
    </row>
    <row r="2289" spans="1:1" x14ac:dyDescent="0.25">
      <c r="A2289" s="1" t="s">
        <v>2285</v>
      </c>
    </row>
    <row r="2290" spans="1:1" x14ac:dyDescent="0.25">
      <c r="A2290" s="1" t="s">
        <v>2286</v>
      </c>
    </row>
    <row r="2291" spans="1:1" x14ac:dyDescent="0.25">
      <c r="A2291" s="1" t="s">
        <v>2287</v>
      </c>
    </row>
    <row r="2292" spans="1:1" x14ac:dyDescent="0.25">
      <c r="A2292" s="1" t="s">
        <v>2288</v>
      </c>
    </row>
    <row r="2293" spans="1:1" x14ac:dyDescent="0.25">
      <c r="A2293" s="1" t="s">
        <v>2289</v>
      </c>
    </row>
    <row r="2294" spans="1:1" x14ac:dyDescent="0.25">
      <c r="A2294" s="1" t="s">
        <v>2290</v>
      </c>
    </row>
    <row r="2295" spans="1:1" x14ac:dyDescent="0.25">
      <c r="A2295" s="1" t="s">
        <v>2291</v>
      </c>
    </row>
    <row r="2296" spans="1:1" x14ac:dyDescent="0.25">
      <c r="A2296" s="1" t="s">
        <v>2292</v>
      </c>
    </row>
    <row r="2297" spans="1:1" x14ac:dyDescent="0.25">
      <c r="A2297" s="1" t="s">
        <v>2293</v>
      </c>
    </row>
    <row r="2298" spans="1:1" x14ac:dyDescent="0.25">
      <c r="A2298" s="1" t="s">
        <v>2294</v>
      </c>
    </row>
    <row r="2299" spans="1:1" x14ac:dyDescent="0.25">
      <c r="A2299" s="1" t="s">
        <v>2295</v>
      </c>
    </row>
    <row r="2300" spans="1:1" x14ac:dyDescent="0.25">
      <c r="A2300" s="1" t="s">
        <v>2296</v>
      </c>
    </row>
    <row r="2301" spans="1:1" x14ac:dyDescent="0.25">
      <c r="A2301" s="1" t="s">
        <v>2297</v>
      </c>
    </row>
    <row r="2302" spans="1:1" x14ac:dyDescent="0.25">
      <c r="A2302" s="1" t="s">
        <v>2298</v>
      </c>
    </row>
    <row r="2303" spans="1:1" x14ac:dyDescent="0.25">
      <c r="A2303" s="1" t="s">
        <v>2299</v>
      </c>
    </row>
    <row r="2304" spans="1:1" x14ac:dyDescent="0.25">
      <c r="A2304" s="1" t="s">
        <v>2300</v>
      </c>
    </row>
    <row r="2305" spans="1:1" x14ac:dyDescent="0.25">
      <c r="A2305" s="1" t="s">
        <v>2301</v>
      </c>
    </row>
    <row r="2306" spans="1:1" x14ac:dyDescent="0.25">
      <c r="A2306" s="1" t="s">
        <v>2302</v>
      </c>
    </row>
    <row r="2307" spans="1:1" x14ac:dyDescent="0.25">
      <c r="A2307" s="1" t="s">
        <v>2303</v>
      </c>
    </row>
    <row r="2308" spans="1:1" x14ac:dyDescent="0.25">
      <c r="A2308" s="1" t="s">
        <v>2304</v>
      </c>
    </row>
    <row r="2309" spans="1:1" x14ac:dyDescent="0.25">
      <c r="A2309" s="1" t="s">
        <v>2305</v>
      </c>
    </row>
    <row r="2310" spans="1:1" x14ac:dyDescent="0.25">
      <c r="A2310" s="1" t="s">
        <v>2306</v>
      </c>
    </row>
    <row r="2311" spans="1:1" x14ac:dyDescent="0.25">
      <c r="A2311" s="1" t="s">
        <v>2307</v>
      </c>
    </row>
    <row r="2312" spans="1:1" x14ac:dyDescent="0.25">
      <c r="A2312" s="1" t="s">
        <v>2308</v>
      </c>
    </row>
    <row r="2313" spans="1:1" x14ac:dyDescent="0.25">
      <c r="A2313" s="1" t="s">
        <v>2309</v>
      </c>
    </row>
    <row r="2314" spans="1:1" x14ac:dyDescent="0.25">
      <c r="A2314" s="1" t="s">
        <v>2310</v>
      </c>
    </row>
    <row r="2315" spans="1:1" x14ac:dyDescent="0.25">
      <c r="A2315" s="1" t="s">
        <v>2311</v>
      </c>
    </row>
    <row r="2316" spans="1:1" x14ac:dyDescent="0.25">
      <c r="A2316" s="1" t="s">
        <v>2312</v>
      </c>
    </row>
    <row r="2317" spans="1:1" x14ac:dyDescent="0.25">
      <c r="A2317" s="1" t="s">
        <v>2313</v>
      </c>
    </row>
    <row r="2318" spans="1:1" x14ac:dyDescent="0.25">
      <c r="A2318" s="1" t="s">
        <v>2314</v>
      </c>
    </row>
    <row r="2319" spans="1:1" x14ac:dyDescent="0.25">
      <c r="A2319" s="1" t="s">
        <v>2315</v>
      </c>
    </row>
    <row r="2320" spans="1:1" x14ac:dyDescent="0.25">
      <c r="A2320" s="1" t="s">
        <v>2316</v>
      </c>
    </row>
    <row r="2321" spans="1:1" x14ac:dyDescent="0.25">
      <c r="A2321" s="1" t="s">
        <v>2317</v>
      </c>
    </row>
    <row r="2322" spans="1:1" x14ac:dyDescent="0.25">
      <c r="A2322" s="1" t="s">
        <v>2318</v>
      </c>
    </row>
    <row r="2323" spans="1:1" x14ac:dyDescent="0.25">
      <c r="A2323" s="1" t="s">
        <v>2319</v>
      </c>
    </row>
    <row r="2324" spans="1:1" x14ac:dyDescent="0.25">
      <c r="A2324" s="1" t="s">
        <v>2320</v>
      </c>
    </row>
    <row r="2325" spans="1:1" x14ac:dyDescent="0.25">
      <c r="A2325" s="1" t="s">
        <v>2321</v>
      </c>
    </row>
    <row r="2326" spans="1:1" x14ac:dyDescent="0.25">
      <c r="A2326" s="1" t="s">
        <v>2322</v>
      </c>
    </row>
    <row r="2327" spans="1:1" x14ac:dyDescent="0.25">
      <c r="A2327" s="1" t="s">
        <v>2323</v>
      </c>
    </row>
    <row r="2328" spans="1:1" x14ac:dyDescent="0.25">
      <c r="A2328" s="1" t="s">
        <v>2324</v>
      </c>
    </row>
    <row r="2329" spans="1:1" x14ac:dyDescent="0.25">
      <c r="A2329" s="1" t="s">
        <v>2325</v>
      </c>
    </row>
    <row r="2330" spans="1:1" x14ac:dyDescent="0.25">
      <c r="A2330" s="1" t="s">
        <v>2326</v>
      </c>
    </row>
    <row r="2331" spans="1:1" x14ac:dyDescent="0.25">
      <c r="A2331" s="1" t="s">
        <v>2327</v>
      </c>
    </row>
    <row r="2332" spans="1:1" x14ac:dyDescent="0.25">
      <c r="A2332" s="1" t="s">
        <v>2328</v>
      </c>
    </row>
    <row r="2333" spans="1:1" x14ac:dyDescent="0.25">
      <c r="A2333" s="1" t="s">
        <v>2329</v>
      </c>
    </row>
    <row r="2334" spans="1:1" x14ac:dyDescent="0.25">
      <c r="A2334" s="1" t="s">
        <v>2330</v>
      </c>
    </row>
    <row r="2335" spans="1:1" x14ac:dyDescent="0.25">
      <c r="A2335" s="1" t="s">
        <v>2331</v>
      </c>
    </row>
    <row r="2336" spans="1:1" x14ac:dyDescent="0.25">
      <c r="A2336" s="1" t="s">
        <v>2332</v>
      </c>
    </row>
    <row r="2337" spans="1:1" x14ac:dyDescent="0.25">
      <c r="A2337" s="1" t="s">
        <v>2333</v>
      </c>
    </row>
    <row r="2338" spans="1:1" x14ac:dyDescent="0.25">
      <c r="A2338" s="1" t="s">
        <v>2334</v>
      </c>
    </row>
    <row r="2339" spans="1:1" x14ac:dyDescent="0.25">
      <c r="A2339" s="1" t="s">
        <v>2335</v>
      </c>
    </row>
    <row r="2340" spans="1:1" x14ac:dyDescent="0.25">
      <c r="A2340" s="1" t="s">
        <v>2336</v>
      </c>
    </row>
    <row r="2341" spans="1:1" x14ac:dyDescent="0.25">
      <c r="A2341" s="1" t="s">
        <v>2337</v>
      </c>
    </row>
    <row r="2342" spans="1:1" x14ac:dyDescent="0.25">
      <c r="A2342" s="1" t="s">
        <v>2338</v>
      </c>
    </row>
    <row r="2343" spans="1:1" x14ac:dyDescent="0.25">
      <c r="A2343" s="1" t="s">
        <v>2339</v>
      </c>
    </row>
    <row r="2344" spans="1:1" x14ac:dyDescent="0.25">
      <c r="A2344" s="1" t="s">
        <v>2340</v>
      </c>
    </row>
    <row r="2345" spans="1:1" x14ac:dyDescent="0.25">
      <c r="A2345" s="1" t="s">
        <v>2341</v>
      </c>
    </row>
    <row r="2346" spans="1:1" x14ac:dyDescent="0.25">
      <c r="A2346" s="1" t="s">
        <v>2342</v>
      </c>
    </row>
    <row r="2347" spans="1:1" x14ac:dyDescent="0.25">
      <c r="A2347" s="1" t="s">
        <v>2343</v>
      </c>
    </row>
    <row r="2348" spans="1:1" x14ac:dyDescent="0.25">
      <c r="A2348" s="1" t="s">
        <v>2344</v>
      </c>
    </row>
    <row r="2349" spans="1:1" x14ac:dyDescent="0.25">
      <c r="A2349" s="1" t="s">
        <v>2345</v>
      </c>
    </row>
    <row r="2350" spans="1:1" x14ac:dyDescent="0.25">
      <c r="A2350" s="1" t="s">
        <v>2346</v>
      </c>
    </row>
    <row r="2351" spans="1:1" x14ac:dyDescent="0.25">
      <c r="A2351" s="1" t="s">
        <v>2347</v>
      </c>
    </row>
    <row r="2352" spans="1:1" x14ac:dyDescent="0.25">
      <c r="A2352" s="1" t="s">
        <v>2348</v>
      </c>
    </row>
    <row r="2353" spans="1:1" x14ac:dyDescent="0.25">
      <c r="A2353" s="1" t="s">
        <v>2349</v>
      </c>
    </row>
    <row r="2354" spans="1:1" x14ac:dyDescent="0.25">
      <c r="A2354" s="1" t="s">
        <v>2350</v>
      </c>
    </row>
    <row r="2355" spans="1:1" x14ac:dyDescent="0.25">
      <c r="A2355" s="1" t="s">
        <v>2351</v>
      </c>
    </row>
    <row r="2356" spans="1:1" x14ac:dyDescent="0.25">
      <c r="A2356" s="1" t="s">
        <v>2352</v>
      </c>
    </row>
    <row r="2357" spans="1:1" x14ac:dyDescent="0.25">
      <c r="A2357" s="1" t="s">
        <v>2353</v>
      </c>
    </row>
    <row r="2358" spans="1:1" x14ac:dyDescent="0.25">
      <c r="A2358" s="1" t="s">
        <v>2354</v>
      </c>
    </row>
    <row r="2359" spans="1:1" x14ac:dyDescent="0.25">
      <c r="A2359" s="1" t="s">
        <v>2355</v>
      </c>
    </row>
    <row r="2360" spans="1:1" x14ac:dyDescent="0.25">
      <c r="A2360" s="1" t="s">
        <v>2356</v>
      </c>
    </row>
    <row r="2361" spans="1:1" x14ac:dyDescent="0.25">
      <c r="A2361" s="1" t="s">
        <v>2357</v>
      </c>
    </row>
    <row r="2362" spans="1:1" x14ac:dyDescent="0.25">
      <c r="A2362" s="1" t="s">
        <v>2358</v>
      </c>
    </row>
    <row r="2363" spans="1:1" x14ac:dyDescent="0.25">
      <c r="A2363" s="1" t="s">
        <v>2359</v>
      </c>
    </row>
    <row r="2364" spans="1:1" x14ac:dyDescent="0.25">
      <c r="A2364" s="1" t="s">
        <v>2360</v>
      </c>
    </row>
    <row r="2365" spans="1:1" x14ac:dyDescent="0.25">
      <c r="A2365" s="1" t="s">
        <v>2361</v>
      </c>
    </row>
    <row r="2366" spans="1:1" x14ac:dyDescent="0.25">
      <c r="A2366" s="1" t="s">
        <v>2362</v>
      </c>
    </row>
    <row r="2367" spans="1:1" x14ac:dyDescent="0.25">
      <c r="A2367" s="1" t="s">
        <v>2363</v>
      </c>
    </row>
    <row r="2368" spans="1:1" x14ac:dyDescent="0.25">
      <c r="A2368" s="1" t="s">
        <v>2364</v>
      </c>
    </row>
    <row r="2369" spans="1:1" x14ac:dyDescent="0.25">
      <c r="A2369" s="1" t="s">
        <v>2365</v>
      </c>
    </row>
    <row r="2370" spans="1:1" x14ac:dyDescent="0.25">
      <c r="A2370" s="1" t="s">
        <v>2366</v>
      </c>
    </row>
    <row r="2371" spans="1:1" x14ac:dyDescent="0.25">
      <c r="A2371" s="1" t="s">
        <v>2367</v>
      </c>
    </row>
    <row r="2372" spans="1:1" x14ac:dyDescent="0.25">
      <c r="A2372" s="1" t="s">
        <v>2368</v>
      </c>
    </row>
    <row r="2373" spans="1:1" x14ac:dyDescent="0.25">
      <c r="A2373" s="1" t="s">
        <v>2369</v>
      </c>
    </row>
    <row r="2374" spans="1:1" x14ac:dyDescent="0.25">
      <c r="A2374" s="1" t="s">
        <v>2370</v>
      </c>
    </row>
    <row r="2375" spans="1:1" x14ac:dyDescent="0.25">
      <c r="A2375" s="1" t="s">
        <v>2371</v>
      </c>
    </row>
    <row r="2376" spans="1:1" x14ac:dyDescent="0.25">
      <c r="A2376" s="1" t="s">
        <v>2372</v>
      </c>
    </row>
    <row r="2377" spans="1:1" x14ac:dyDescent="0.25">
      <c r="A2377" s="1" t="s">
        <v>2373</v>
      </c>
    </row>
    <row r="2378" spans="1:1" x14ac:dyDescent="0.25">
      <c r="A2378" s="1" t="s">
        <v>2374</v>
      </c>
    </row>
    <row r="2379" spans="1:1" x14ac:dyDescent="0.25">
      <c r="A2379" s="1" t="s">
        <v>2375</v>
      </c>
    </row>
    <row r="2380" spans="1:1" x14ac:dyDescent="0.25">
      <c r="A2380" s="1" t="s">
        <v>2376</v>
      </c>
    </row>
    <row r="2381" spans="1:1" x14ac:dyDescent="0.25">
      <c r="A2381" s="1" t="s">
        <v>2377</v>
      </c>
    </row>
    <row r="2382" spans="1:1" x14ac:dyDescent="0.25">
      <c r="A2382" s="1" t="s">
        <v>2378</v>
      </c>
    </row>
    <row r="2383" spans="1:1" x14ac:dyDescent="0.25">
      <c r="A2383" s="1" t="s">
        <v>2379</v>
      </c>
    </row>
    <row r="2384" spans="1:1" x14ac:dyDescent="0.25">
      <c r="A2384" s="1" t="s">
        <v>2380</v>
      </c>
    </row>
    <row r="2385" spans="1:1" x14ac:dyDescent="0.25">
      <c r="A2385" s="1" t="s">
        <v>2381</v>
      </c>
    </row>
    <row r="2386" spans="1:1" x14ac:dyDescent="0.25">
      <c r="A2386" s="1" t="s">
        <v>2382</v>
      </c>
    </row>
    <row r="2387" spans="1:1" x14ac:dyDescent="0.25">
      <c r="A2387" s="1" t="s">
        <v>2383</v>
      </c>
    </row>
    <row r="2388" spans="1:1" x14ac:dyDescent="0.25">
      <c r="A2388" s="1" t="s">
        <v>2384</v>
      </c>
    </row>
    <row r="2389" spans="1:1" x14ac:dyDescent="0.25">
      <c r="A2389" s="1" t="s">
        <v>2385</v>
      </c>
    </row>
    <row r="2390" spans="1:1" x14ac:dyDescent="0.25">
      <c r="A2390" s="1" t="s">
        <v>2386</v>
      </c>
    </row>
    <row r="2391" spans="1:1" x14ac:dyDescent="0.25">
      <c r="A2391" s="1" t="s">
        <v>2387</v>
      </c>
    </row>
    <row r="2392" spans="1:1" x14ac:dyDescent="0.25">
      <c r="A2392" s="1" t="s">
        <v>2388</v>
      </c>
    </row>
    <row r="2393" spans="1:1" x14ac:dyDescent="0.25">
      <c r="A2393" s="1" t="s">
        <v>2389</v>
      </c>
    </row>
    <row r="2394" spans="1:1" x14ac:dyDescent="0.25">
      <c r="A2394" s="1" t="s">
        <v>2390</v>
      </c>
    </row>
    <row r="2395" spans="1:1" x14ac:dyDescent="0.25">
      <c r="A2395" s="1" t="s">
        <v>2391</v>
      </c>
    </row>
    <row r="2396" spans="1:1" x14ac:dyDescent="0.25">
      <c r="A2396" s="1" t="s">
        <v>2392</v>
      </c>
    </row>
    <row r="2397" spans="1:1" x14ac:dyDescent="0.25">
      <c r="A2397" s="1" t="s">
        <v>2393</v>
      </c>
    </row>
    <row r="2398" spans="1:1" x14ac:dyDescent="0.25">
      <c r="A2398" s="1" t="s">
        <v>2394</v>
      </c>
    </row>
    <row r="2399" spans="1:1" x14ac:dyDescent="0.25">
      <c r="A2399" s="1" t="s">
        <v>2395</v>
      </c>
    </row>
    <row r="2400" spans="1:1" x14ac:dyDescent="0.25">
      <c r="A2400" s="1" t="s">
        <v>2396</v>
      </c>
    </row>
    <row r="2401" spans="1:1" x14ac:dyDescent="0.25">
      <c r="A2401" s="1" t="s">
        <v>2397</v>
      </c>
    </row>
    <row r="2402" spans="1:1" x14ac:dyDescent="0.25">
      <c r="A2402" s="1" t="s">
        <v>2398</v>
      </c>
    </row>
    <row r="2403" spans="1:1" x14ac:dyDescent="0.25">
      <c r="A2403" s="1" t="s">
        <v>2399</v>
      </c>
    </row>
    <row r="2404" spans="1:1" x14ac:dyDescent="0.25">
      <c r="A2404" s="1" t="s">
        <v>2400</v>
      </c>
    </row>
    <row r="2405" spans="1:1" x14ac:dyDescent="0.25">
      <c r="A2405" s="1" t="s">
        <v>2401</v>
      </c>
    </row>
    <row r="2406" spans="1:1" x14ac:dyDescent="0.25">
      <c r="A2406" s="1" t="s">
        <v>2402</v>
      </c>
    </row>
    <row r="2407" spans="1:1" x14ac:dyDescent="0.25">
      <c r="A2407" s="1" t="s">
        <v>2403</v>
      </c>
    </row>
    <row r="2408" spans="1:1" x14ac:dyDescent="0.25">
      <c r="A2408" s="1" t="s">
        <v>2404</v>
      </c>
    </row>
    <row r="2409" spans="1:1" x14ac:dyDescent="0.25">
      <c r="A2409" s="1" t="s">
        <v>2405</v>
      </c>
    </row>
    <row r="2410" spans="1:1" x14ac:dyDescent="0.25">
      <c r="A2410" s="1" t="s">
        <v>2406</v>
      </c>
    </row>
    <row r="2411" spans="1:1" x14ac:dyDescent="0.25">
      <c r="A2411" s="1" t="s">
        <v>2407</v>
      </c>
    </row>
    <row r="2412" spans="1:1" x14ac:dyDescent="0.25">
      <c r="A2412" s="1" t="s">
        <v>2408</v>
      </c>
    </row>
    <row r="2413" spans="1:1" x14ac:dyDescent="0.25">
      <c r="A2413" s="1" t="s">
        <v>2409</v>
      </c>
    </row>
    <row r="2414" spans="1:1" x14ac:dyDescent="0.25">
      <c r="A2414" s="1" t="s">
        <v>2410</v>
      </c>
    </row>
    <row r="2415" spans="1:1" x14ac:dyDescent="0.25">
      <c r="A2415" s="1" t="s">
        <v>2411</v>
      </c>
    </row>
    <row r="2416" spans="1:1" x14ac:dyDescent="0.25">
      <c r="A2416" s="1" t="s">
        <v>2412</v>
      </c>
    </row>
    <row r="2417" spans="1:1" x14ac:dyDescent="0.25">
      <c r="A2417" s="1" t="s">
        <v>2413</v>
      </c>
    </row>
    <row r="2418" spans="1:1" x14ac:dyDescent="0.25">
      <c r="A2418" s="1" t="s">
        <v>2414</v>
      </c>
    </row>
    <row r="2419" spans="1:1" x14ac:dyDescent="0.25">
      <c r="A2419" s="1" t="s">
        <v>2415</v>
      </c>
    </row>
    <row r="2420" spans="1:1" x14ac:dyDescent="0.25">
      <c r="A2420" s="1" t="s">
        <v>2416</v>
      </c>
    </row>
    <row r="2421" spans="1:1" x14ac:dyDescent="0.25">
      <c r="A2421" s="1" t="s">
        <v>2417</v>
      </c>
    </row>
    <row r="2422" spans="1:1" x14ac:dyDescent="0.25">
      <c r="A2422" s="1" t="s">
        <v>2418</v>
      </c>
    </row>
    <row r="2423" spans="1:1" x14ac:dyDescent="0.25">
      <c r="A2423" s="1" t="s">
        <v>2419</v>
      </c>
    </row>
    <row r="2424" spans="1:1" x14ac:dyDescent="0.25">
      <c r="A2424" s="1" t="s">
        <v>2420</v>
      </c>
    </row>
    <row r="2425" spans="1:1" x14ac:dyDescent="0.25">
      <c r="A2425" s="1" t="s">
        <v>2421</v>
      </c>
    </row>
    <row r="2426" spans="1:1" x14ac:dyDescent="0.25">
      <c r="A2426" s="1" t="s">
        <v>2422</v>
      </c>
    </row>
    <row r="2427" spans="1:1" x14ac:dyDescent="0.25">
      <c r="A2427" s="1" t="s">
        <v>2423</v>
      </c>
    </row>
    <row r="2428" spans="1:1" x14ac:dyDescent="0.25">
      <c r="A2428" s="1" t="s">
        <v>2424</v>
      </c>
    </row>
    <row r="2429" spans="1:1" x14ac:dyDescent="0.25">
      <c r="A2429" s="1" t="s">
        <v>2425</v>
      </c>
    </row>
    <row r="2430" spans="1:1" x14ac:dyDescent="0.25">
      <c r="A2430" s="1" t="s">
        <v>2426</v>
      </c>
    </row>
    <row r="2431" spans="1:1" x14ac:dyDescent="0.25">
      <c r="A2431" s="1" t="s">
        <v>2427</v>
      </c>
    </row>
    <row r="2432" spans="1:1" x14ac:dyDescent="0.25">
      <c r="A2432" s="1" t="s">
        <v>2428</v>
      </c>
    </row>
    <row r="2433" spans="1:1" x14ac:dyDescent="0.25">
      <c r="A2433" s="1" t="s">
        <v>2429</v>
      </c>
    </row>
    <row r="2434" spans="1:1" x14ac:dyDescent="0.25">
      <c r="A2434" s="1" t="s">
        <v>2430</v>
      </c>
    </row>
    <row r="2435" spans="1:1" x14ac:dyDescent="0.25">
      <c r="A2435" s="1" t="s">
        <v>2431</v>
      </c>
    </row>
    <row r="2436" spans="1:1" x14ac:dyDescent="0.25">
      <c r="A2436" s="1" t="s">
        <v>2432</v>
      </c>
    </row>
    <row r="2437" spans="1:1" x14ac:dyDescent="0.25">
      <c r="A2437" s="1" t="s">
        <v>2433</v>
      </c>
    </row>
    <row r="2438" spans="1:1" x14ac:dyDescent="0.25">
      <c r="A2438" s="1" t="s">
        <v>2434</v>
      </c>
    </row>
    <row r="2439" spans="1:1" x14ac:dyDescent="0.25">
      <c r="A2439" s="1" t="s">
        <v>2435</v>
      </c>
    </row>
    <row r="2440" spans="1:1" x14ac:dyDescent="0.25">
      <c r="A2440" s="1" t="s">
        <v>2436</v>
      </c>
    </row>
    <row r="2441" spans="1:1" x14ac:dyDescent="0.25">
      <c r="A2441" s="1" t="s">
        <v>2437</v>
      </c>
    </row>
    <row r="2442" spans="1:1" x14ac:dyDescent="0.25">
      <c r="A2442" s="1" t="s">
        <v>2438</v>
      </c>
    </row>
    <row r="2443" spans="1:1" x14ac:dyDescent="0.25">
      <c r="A2443" s="1" t="s">
        <v>2439</v>
      </c>
    </row>
    <row r="2444" spans="1:1" x14ac:dyDescent="0.25">
      <c r="A2444" s="1" t="s">
        <v>2440</v>
      </c>
    </row>
    <row r="2445" spans="1:1" x14ac:dyDescent="0.25">
      <c r="A2445" s="1" t="s">
        <v>2441</v>
      </c>
    </row>
    <row r="2446" spans="1:1" x14ac:dyDescent="0.25">
      <c r="A2446" s="1" t="s">
        <v>2442</v>
      </c>
    </row>
    <row r="2447" spans="1:1" x14ac:dyDescent="0.25">
      <c r="A2447" s="1" t="s">
        <v>2443</v>
      </c>
    </row>
    <row r="2448" spans="1:1" x14ac:dyDescent="0.25">
      <c r="A2448" s="1" t="s">
        <v>2444</v>
      </c>
    </row>
    <row r="2449" spans="1:1" x14ac:dyDescent="0.25">
      <c r="A2449" s="1" t="s">
        <v>2445</v>
      </c>
    </row>
    <row r="2450" spans="1:1" x14ac:dyDescent="0.25">
      <c r="A2450" s="1" t="s">
        <v>2446</v>
      </c>
    </row>
    <row r="2451" spans="1:1" x14ac:dyDescent="0.25">
      <c r="A2451" s="1" t="s">
        <v>2447</v>
      </c>
    </row>
    <row r="2452" spans="1:1" x14ac:dyDescent="0.25">
      <c r="A2452" s="1" t="s">
        <v>2448</v>
      </c>
    </row>
    <row r="2453" spans="1:1" x14ac:dyDescent="0.25">
      <c r="A2453" s="1" t="s">
        <v>2449</v>
      </c>
    </row>
    <row r="2454" spans="1:1" x14ac:dyDescent="0.25">
      <c r="A2454" s="1" t="s">
        <v>2450</v>
      </c>
    </row>
    <row r="2455" spans="1:1" x14ac:dyDescent="0.25">
      <c r="A2455" s="1" t="s">
        <v>2451</v>
      </c>
    </row>
    <row r="2456" spans="1:1" x14ac:dyDescent="0.25">
      <c r="A2456" s="1" t="s">
        <v>2452</v>
      </c>
    </row>
    <row r="2457" spans="1:1" x14ac:dyDescent="0.25">
      <c r="A2457" s="1" t="s">
        <v>2453</v>
      </c>
    </row>
    <row r="2458" spans="1:1" x14ac:dyDescent="0.25">
      <c r="A2458" s="1" t="s">
        <v>2454</v>
      </c>
    </row>
    <row r="2459" spans="1:1" x14ac:dyDescent="0.25">
      <c r="A2459" s="1" t="s">
        <v>2455</v>
      </c>
    </row>
    <row r="2460" spans="1:1" x14ac:dyDescent="0.25">
      <c r="A2460" s="1" t="s">
        <v>2456</v>
      </c>
    </row>
    <row r="2461" spans="1:1" x14ac:dyDescent="0.25">
      <c r="A2461" s="1" t="s">
        <v>2457</v>
      </c>
    </row>
    <row r="2462" spans="1:1" x14ac:dyDescent="0.25">
      <c r="A2462" s="1" t="s">
        <v>2458</v>
      </c>
    </row>
    <row r="2463" spans="1:1" x14ac:dyDescent="0.25">
      <c r="A2463" s="1" t="s">
        <v>2459</v>
      </c>
    </row>
    <row r="2464" spans="1:1" x14ac:dyDescent="0.25">
      <c r="A2464" s="1" t="s">
        <v>2460</v>
      </c>
    </row>
    <row r="2465" spans="1:1" x14ac:dyDescent="0.25">
      <c r="A2465" s="1" t="s">
        <v>2461</v>
      </c>
    </row>
    <row r="2466" spans="1:1" x14ac:dyDescent="0.25">
      <c r="A2466" s="1" t="s">
        <v>2462</v>
      </c>
    </row>
    <row r="2467" spans="1:1" x14ac:dyDescent="0.25">
      <c r="A2467" s="1" t="s">
        <v>2463</v>
      </c>
    </row>
    <row r="2468" spans="1:1" x14ac:dyDescent="0.25">
      <c r="A2468" s="1" t="s">
        <v>2464</v>
      </c>
    </row>
    <row r="2469" spans="1:1" x14ac:dyDescent="0.25">
      <c r="A2469" s="1" t="s">
        <v>2465</v>
      </c>
    </row>
    <row r="2470" spans="1:1" x14ac:dyDescent="0.25">
      <c r="A2470" s="1" t="s">
        <v>2466</v>
      </c>
    </row>
    <row r="2471" spans="1:1" x14ac:dyDescent="0.25">
      <c r="A2471" s="1" t="s">
        <v>2467</v>
      </c>
    </row>
    <row r="2472" spans="1:1" x14ac:dyDescent="0.25">
      <c r="A2472" s="1" t="s">
        <v>2468</v>
      </c>
    </row>
    <row r="2473" spans="1:1" x14ac:dyDescent="0.25">
      <c r="A2473" s="1" t="s">
        <v>2469</v>
      </c>
    </row>
    <row r="2474" spans="1:1" x14ac:dyDescent="0.25">
      <c r="A2474" s="1" t="s">
        <v>2470</v>
      </c>
    </row>
    <row r="2475" spans="1:1" x14ac:dyDescent="0.25">
      <c r="A2475" s="1" t="s">
        <v>2471</v>
      </c>
    </row>
    <row r="2476" spans="1:1" x14ac:dyDescent="0.25">
      <c r="A2476" s="1" t="s">
        <v>2472</v>
      </c>
    </row>
    <row r="2477" spans="1:1" x14ac:dyDescent="0.25">
      <c r="A2477" s="1" t="s">
        <v>2473</v>
      </c>
    </row>
    <row r="2478" spans="1:1" x14ac:dyDescent="0.25">
      <c r="A2478" s="1" t="s">
        <v>2474</v>
      </c>
    </row>
    <row r="2479" spans="1:1" x14ac:dyDescent="0.25">
      <c r="A2479" s="1" t="s">
        <v>2475</v>
      </c>
    </row>
    <row r="2480" spans="1:1" x14ac:dyDescent="0.25">
      <c r="A2480" s="1" t="s">
        <v>2476</v>
      </c>
    </row>
    <row r="2481" spans="1:1" x14ac:dyDescent="0.25">
      <c r="A2481" s="1" t="s">
        <v>2477</v>
      </c>
    </row>
    <row r="2482" spans="1:1" x14ac:dyDescent="0.25">
      <c r="A2482" s="1" t="s">
        <v>2478</v>
      </c>
    </row>
    <row r="2483" spans="1:1" x14ac:dyDescent="0.25">
      <c r="A2483" s="1" t="s">
        <v>2479</v>
      </c>
    </row>
    <row r="2484" spans="1:1" x14ac:dyDescent="0.25">
      <c r="A2484" s="1" t="s">
        <v>2480</v>
      </c>
    </row>
    <row r="2485" spans="1:1" x14ac:dyDescent="0.25">
      <c r="A2485" s="1" t="s">
        <v>2481</v>
      </c>
    </row>
    <row r="2486" spans="1:1" x14ac:dyDescent="0.25">
      <c r="A2486" s="1" t="s">
        <v>2482</v>
      </c>
    </row>
    <row r="2487" spans="1:1" x14ac:dyDescent="0.25">
      <c r="A2487" s="1" t="s">
        <v>2483</v>
      </c>
    </row>
    <row r="2488" spans="1:1" x14ac:dyDescent="0.25">
      <c r="A2488" s="1" t="s">
        <v>2484</v>
      </c>
    </row>
    <row r="2489" spans="1:1" x14ac:dyDescent="0.25">
      <c r="A2489" s="1" t="s">
        <v>2485</v>
      </c>
    </row>
    <row r="2490" spans="1:1" x14ac:dyDescent="0.25">
      <c r="A2490" s="1" t="s">
        <v>2486</v>
      </c>
    </row>
    <row r="2491" spans="1:1" x14ac:dyDescent="0.25">
      <c r="A2491" s="1" t="s">
        <v>2487</v>
      </c>
    </row>
    <row r="2492" spans="1:1" x14ac:dyDescent="0.25">
      <c r="A2492" s="1" t="s">
        <v>2488</v>
      </c>
    </row>
    <row r="2493" spans="1:1" x14ac:dyDescent="0.25">
      <c r="A2493" s="1" t="s">
        <v>2489</v>
      </c>
    </row>
    <row r="2494" spans="1:1" x14ac:dyDescent="0.25">
      <c r="A2494" s="1" t="s">
        <v>2490</v>
      </c>
    </row>
    <row r="2495" spans="1:1" x14ac:dyDescent="0.25">
      <c r="A2495" s="1" t="s">
        <v>2491</v>
      </c>
    </row>
    <row r="2496" spans="1:1" x14ac:dyDescent="0.25">
      <c r="A2496" s="1" t="s">
        <v>2492</v>
      </c>
    </row>
    <row r="2497" spans="1:1" x14ac:dyDescent="0.25">
      <c r="A2497" s="1" t="s">
        <v>2493</v>
      </c>
    </row>
    <row r="2498" spans="1:1" x14ac:dyDescent="0.25">
      <c r="A2498" s="1" t="s">
        <v>2494</v>
      </c>
    </row>
    <row r="2499" spans="1:1" x14ac:dyDescent="0.25">
      <c r="A2499" s="1" t="s">
        <v>2495</v>
      </c>
    </row>
    <row r="2500" spans="1:1" x14ac:dyDescent="0.25">
      <c r="A2500" s="1" t="s">
        <v>2496</v>
      </c>
    </row>
    <row r="2501" spans="1:1" x14ac:dyDescent="0.25">
      <c r="A2501" s="1" t="s">
        <v>2497</v>
      </c>
    </row>
    <row r="2502" spans="1:1" x14ac:dyDescent="0.25">
      <c r="A2502" s="1" t="s">
        <v>2498</v>
      </c>
    </row>
    <row r="2503" spans="1:1" x14ac:dyDescent="0.25">
      <c r="A2503" s="1" t="s">
        <v>2499</v>
      </c>
    </row>
    <row r="2504" spans="1:1" x14ac:dyDescent="0.25">
      <c r="A2504" s="1" t="s">
        <v>2500</v>
      </c>
    </row>
    <row r="2505" spans="1:1" x14ac:dyDescent="0.25">
      <c r="A2505" s="1" t="s">
        <v>2501</v>
      </c>
    </row>
    <row r="2506" spans="1:1" x14ac:dyDescent="0.25">
      <c r="A2506" s="1" t="s">
        <v>2502</v>
      </c>
    </row>
    <row r="2507" spans="1:1" x14ac:dyDescent="0.25">
      <c r="A2507" s="1" t="s">
        <v>2503</v>
      </c>
    </row>
    <row r="2508" spans="1:1" x14ac:dyDescent="0.25">
      <c r="A2508" s="1" t="s">
        <v>2504</v>
      </c>
    </row>
    <row r="2509" spans="1:1" x14ac:dyDescent="0.25">
      <c r="A2509" s="1" t="s">
        <v>2505</v>
      </c>
    </row>
    <row r="2510" spans="1:1" x14ac:dyDescent="0.25">
      <c r="A2510" s="1" t="s">
        <v>2506</v>
      </c>
    </row>
    <row r="2511" spans="1:1" x14ac:dyDescent="0.25">
      <c r="A2511" s="1" t="s">
        <v>2507</v>
      </c>
    </row>
    <row r="2512" spans="1:1" x14ac:dyDescent="0.25">
      <c r="A2512" s="1" t="s">
        <v>2508</v>
      </c>
    </row>
    <row r="2513" spans="1:1" x14ac:dyDescent="0.25">
      <c r="A2513" s="1" t="s">
        <v>2509</v>
      </c>
    </row>
    <row r="2514" spans="1:1" x14ac:dyDescent="0.25">
      <c r="A2514" s="1" t="s">
        <v>2510</v>
      </c>
    </row>
    <row r="2515" spans="1:1" x14ac:dyDescent="0.25">
      <c r="A2515" s="1" t="s">
        <v>2511</v>
      </c>
    </row>
    <row r="2516" spans="1:1" x14ac:dyDescent="0.25">
      <c r="A2516" s="1" t="s">
        <v>2512</v>
      </c>
    </row>
    <row r="2517" spans="1:1" x14ac:dyDescent="0.25">
      <c r="A2517" s="1" t="s">
        <v>2513</v>
      </c>
    </row>
    <row r="2518" spans="1:1" x14ac:dyDescent="0.25">
      <c r="A2518" s="1" t="s">
        <v>2514</v>
      </c>
    </row>
    <row r="2519" spans="1:1" x14ac:dyDescent="0.25">
      <c r="A2519" s="1" t="s">
        <v>2515</v>
      </c>
    </row>
    <row r="2520" spans="1:1" x14ac:dyDescent="0.25">
      <c r="A2520" s="1" t="s">
        <v>2516</v>
      </c>
    </row>
    <row r="2521" spans="1:1" x14ac:dyDescent="0.25">
      <c r="A2521" s="1" t="s">
        <v>2517</v>
      </c>
    </row>
    <row r="2522" spans="1:1" x14ac:dyDescent="0.25">
      <c r="A2522" s="1" t="s">
        <v>2518</v>
      </c>
    </row>
    <row r="2523" spans="1:1" x14ac:dyDescent="0.25">
      <c r="A2523" s="1" t="s">
        <v>2519</v>
      </c>
    </row>
    <row r="2524" spans="1:1" x14ac:dyDescent="0.25">
      <c r="A2524" s="1" t="s">
        <v>2520</v>
      </c>
    </row>
    <row r="2525" spans="1:1" x14ac:dyDescent="0.25">
      <c r="A2525" s="1" t="s">
        <v>2521</v>
      </c>
    </row>
    <row r="2526" spans="1:1" x14ac:dyDescent="0.25">
      <c r="A2526" s="1" t="s">
        <v>2522</v>
      </c>
    </row>
    <row r="2527" spans="1:1" x14ac:dyDescent="0.25">
      <c r="A2527" s="1" t="s">
        <v>2523</v>
      </c>
    </row>
    <row r="2528" spans="1:1" x14ac:dyDescent="0.25">
      <c r="A2528" s="1" t="s">
        <v>2524</v>
      </c>
    </row>
    <row r="2529" spans="1:1" x14ac:dyDescent="0.25">
      <c r="A2529" s="1" t="s">
        <v>2525</v>
      </c>
    </row>
    <row r="2530" spans="1:1" x14ac:dyDescent="0.25">
      <c r="A2530" s="1" t="s">
        <v>2526</v>
      </c>
    </row>
    <row r="2531" spans="1:1" x14ac:dyDescent="0.25">
      <c r="A2531" s="1" t="s">
        <v>2527</v>
      </c>
    </row>
    <row r="2532" spans="1:1" x14ac:dyDescent="0.25">
      <c r="A2532" s="1" t="s">
        <v>2528</v>
      </c>
    </row>
    <row r="2533" spans="1:1" x14ac:dyDescent="0.25">
      <c r="A2533" s="1" t="s">
        <v>2529</v>
      </c>
    </row>
    <row r="2534" spans="1:1" x14ac:dyDescent="0.25">
      <c r="A2534" s="1" t="s">
        <v>2530</v>
      </c>
    </row>
    <row r="2535" spans="1:1" x14ac:dyDescent="0.25">
      <c r="A2535" s="1" t="s">
        <v>2531</v>
      </c>
    </row>
    <row r="2536" spans="1:1" x14ac:dyDescent="0.25">
      <c r="A2536" s="1" t="s">
        <v>2532</v>
      </c>
    </row>
    <row r="2537" spans="1:1" x14ac:dyDescent="0.25">
      <c r="A2537" s="1" t="s">
        <v>2533</v>
      </c>
    </row>
    <row r="2538" spans="1:1" x14ac:dyDescent="0.25">
      <c r="A2538" s="1" t="s">
        <v>2534</v>
      </c>
    </row>
    <row r="2539" spans="1:1" x14ac:dyDescent="0.25">
      <c r="A2539" s="1" t="s">
        <v>2535</v>
      </c>
    </row>
    <row r="2540" spans="1:1" x14ac:dyDescent="0.25">
      <c r="A2540" s="1" t="s">
        <v>2536</v>
      </c>
    </row>
    <row r="2541" spans="1:1" x14ac:dyDescent="0.25">
      <c r="A2541" s="1" t="s">
        <v>2537</v>
      </c>
    </row>
    <row r="2542" spans="1:1" x14ac:dyDescent="0.25">
      <c r="A2542" s="1" t="s">
        <v>2538</v>
      </c>
    </row>
    <row r="2543" spans="1:1" x14ac:dyDescent="0.25">
      <c r="A2543" s="1" t="s">
        <v>2539</v>
      </c>
    </row>
    <row r="2544" spans="1:1" x14ac:dyDescent="0.25">
      <c r="A2544" s="1" t="s">
        <v>2540</v>
      </c>
    </row>
    <row r="2545" spans="1:1" x14ac:dyDescent="0.25">
      <c r="A2545" s="1" t="s">
        <v>2541</v>
      </c>
    </row>
    <row r="2546" spans="1:1" x14ac:dyDescent="0.25">
      <c r="A2546" s="1" t="s">
        <v>2542</v>
      </c>
    </row>
    <row r="2547" spans="1:1" x14ac:dyDescent="0.25">
      <c r="A2547" s="1" t="s">
        <v>2543</v>
      </c>
    </row>
    <row r="2548" spans="1:1" x14ac:dyDescent="0.25">
      <c r="A2548" s="1" t="s">
        <v>2544</v>
      </c>
    </row>
    <row r="2549" spans="1:1" x14ac:dyDescent="0.25">
      <c r="A2549" s="1" t="s">
        <v>2545</v>
      </c>
    </row>
    <row r="2550" spans="1:1" x14ac:dyDescent="0.25">
      <c r="A2550" s="1" t="s">
        <v>2546</v>
      </c>
    </row>
    <row r="2551" spans="1:1" x14ac:dyDescent="0.25">
      <c r="A2551" s="1" t="s">
        <v>2547</v>
      </c>
    </row>
    <row r="2552" spans="1:1" x14ac:dyDescent="0.25">
      <c r="A2552" s="1" t="s">
        <v>2548</v>
      </c>
    </row>
    <row r="2553" spans="1:1" x14ac:dyDescent="0.25">
      <c r="A2553" s="1" t="s">
        <v>2549</v>
      </c>
    </row>
    <row r="2554" spans="1:1" x14ac:dyDescent="0.25">
      <c r="A2554" s="1" t="s">
        <v>2550</v>
      </c>
    </row>
    <row r="2555" spans="1:1" x14ac:dyDescent="0.25">
      <c r="A2555" s="1" t="s">
        <v>2551</v>
      </c>
    </row>
    <row r="2556" spans="1:1" x14ac:dyDescent="0.25">
      <c r="A2556" s="1" t="s">
        <v>2552</v>
      </c>
    </row>
    <row r="2557" spans="1:1" x14ac:dyDescent="0.25">
      <c r="A2557" s="1" t="s">
        <v>2553</v>
      </c>
    </row>
    <row r="2558" spans="1:1" x14ac:dyDescent="0.25">
      <c r="A2558" s="1" t="s">
        <v>2554</v>
      </c>
    </row>
    <row r="2559" spans="1:1" x14ac:dyDescent="0.25">
      <c r="A2559" s="1" t="s">
        <v>2555</v>
      </c>
    </row>
    <row r="2560" spans="1:1" x14ac:dyDescent="0.25">
      <c r="A2560" s="1" t="s">
        <v>2556</v>
      </c>
    </row>
    <row r="2561" spans="1:1" x14ac:dyDescent="0.25">
      <c r="A2561" s="1" t="s">
        <v>2557</v>
      </c>
    </row>
    <row r="2562" spans="1:1" x14ac:dyDescent="0.25">
      <c r="A2562" s="1" t="s">
        <v>2558</v>
      </c>
    </row>
    <row r="2563" spans="1:1" x14ac:dyDescent="0.25">
      <c r="A2563" s="1" t="s">
        <v>2559</v>
      </c>
    </row>
    <row r="2564" spans="1:1" x14ac:dyDescent="0.25">
      <c r="A2564" s="1" t="s">
        <v>2560</v>
      </c>
    </row>
    <row r="2565" spans="1:1" x14ac:dyDescent="0.25">
      <c r="A2565" s="1" t="s">
        <v>2561</v>
      </c>
    </row>
    <row r="2566" spans="1:1" x14ac:dyDescent="0.25">
      <c r="A2566" s="1" t="s">
        <v>2562</v>
      </c>
    </row>
    <row r="2567" spans="1:1" x14ac:dyDescent="0.25">
      <c r="A2567" s="1" t="s">
        <v>2563</v>
      </c>
    </row>
    <row r="2568" spans="1:1" x14ac:dyDescent="0.25">
      <c r="A2568" s="1" t="s">
        <v>2564</v>
      </c>
    </row>
    <row r="2569" spans="1:1" x14ac:dyDescent="0.25">
      <c r="A2569" s="1" t="s">
        <v>2565</v>
      </c>
    </row>
    <row r="2570" spans="1:1" x14ac:dyDescent="0.25">
      <c r="A2570" s="1" t="s">
        <v>2566</v>
      </c>
    </row>
    <row r="2571" spans="1:1" x14ac:dyDescent="0.25">
      <c r="A2571" s="1" t="s">
        <v>2567</v>
      </c>
    </row>
    <row r="2572" spans="1:1" x14ac:dyDescent="0.25">
      <c r="A2572" s="1" t="s">
        <v>2568</v>
      </c>
    </row>
    <row r="2573" spans="1:1" x14ac:dyDescent="0.25">
      <c r="A2573" s="1" t="s">
        <v>2569</v>
      </c>
    </row>
    <row r="2574" spans="1:1" x14ac:dyDescent="0.25">
      <c r="A2574" s="1" t="s">
        <v>2570</v>
      </c>
    </row>
    <row r="2575" spans="1:1" x14ac:dyDescent="0.25">
      <c r="A2575" s="1" t="s">
        <v>2571</v>
      </c>
    </row>
    <row r="2576" spans="1:1" x14ac:dyDescent="0.25">
      <c r="A2576" s="1" t="s">
        <v>2572</v>
      </c>
    </row>
    <row r="2577" spans="1:1" x14ac:dyDescent="0.25">
      <c r="A2577" s="1" t="s">
        <v>2573</v>
      </c>
    </row>
    <row r="2578" spans="1:1" x14ac:dyDescent="0.25">
      <c r="A2578" s="1" t="s">
        <v>2574</v>
      </c>
    </row>
    <row r="2579" spans="1:1" x14ac:dyDescent="0.25">
      <c r="A2579" s="1" t="s">
        <v>2575</v>
      </c>
    </row>
    <row r="2580" spans="1:1" x14ac:dyDescent="0.25">
      <c r="A2580" s="1" t="s">
        <v>2576</v>
      </c>
    </row>
    <row r="2581" spans="1:1" x14ac:dyDescent="0.25">
      <c r="A2581" s="1" t="s">
        <v>2577</v>
      </c>
    </row>
    <row r="2582" spans="1:1" x14ac:dyDescent="0.25">
      <c r="A2582" s="1" t="s">
        <v>2578</v>
      </c>
    </row>
    <row r="2583" spans="1:1" x14ac:dyDescent="0.25">
      <c r="A2583" s="1" t="s">
        <v>2579</v>
      </c>
    </row>
    <row r="2584" spans="1:1" x14ac:dyDescent="0.25">
      <c r="A2584" s="1" t="s">
        <v>2580</v>
      </c>
    </row>
    <row r="2585" spans="1:1" x14ac:dyDescent="0.25">
      <c r="A2585" s="1" t="s">
        <v>2581</v>
      </c>
    </row>
    <row r="2586" spans="1:1" x14ac:dyDescent="0.25">
      <c r="A2586" s="1" t="s">
        <v>2582</v>
      </c>
    </row>
    <row r="2587" spans="1:1" x14ac:dyDescent="0.25">
      <c r="A2587" s="1" t="s">
        <v>2583</v>
      </c>
    </row>
    <row r="2588" spans="1:1" x14ac:dyDescent="0.25">
      <c r="A2588" s="1" t="s">
        <v>2584</v>
      </c>
    </row>
    <row r="2589" spans="1:1" x14ac:dyDescent="0.25">
      <c r="A2589" s="1" t="s">
        <v>2585</v>
      </c>
    </row>
    <row r="2590" spans="1:1" x14ac:dyDescent="0.25">
      <c r="A2590" s="1" t="s">
        <v>2586</v>
      </c>
    </row>
    <row r="2591" spans="1:1" x14ac:dyDescent="0.25">
      <c r="A2591" s="1" t="s">
        <v>2587</v>
      </c>
    </row>
    <row r="2592" spans="1:1" x14ac:dyDescent="0.25">
      <c r="A2592" s="1" t="s">
        <v>2588</v>
      </c>
    </row>
    <row r="2593" spans="1:1" x14ac:dyDescent="0.25">
      <c r="A2593" s="1" t="s">
        <v>2589</v>
      </c>
    </row>
    <row r="2594" spans="1:1" x14ac:dyDescent="0.25">
      <c r="A2594" s="1" t="s">
        <v>2590</v>
      </c>
    </row>
    <row r="2595" spans="1:1" x14ac:dyDescent="0.25">
      <c r="A2595" s="1" t="s">
        <v>2591</v>
      </c>
    </row>
    <row r="2596" spans="1:1" x14ac:dyDescent="0.25">
      <c r="A2596" s="1" t="s">
        <v>2592</v>
      </c>
    </row>
    <row r="2597" spans="1:1" x14ac:dyDescent="0.25">
      <c r="A2597" s="1" t="s">
        <v>2593</v>
      </c>
    </row>
    <row r="2598" spans="1:1" x14ac:dyDescent="0.25">
      <c r="A2598" s="1" t="s">
        <v>2594</v>
      </c>
    </row>
    <row r="2599" spans="1:1" x14ac:dyDescent="0.25">
      <c r="A2599" s="1" t="s">
        <v>2595</v>
      </c>
    </row>
    <row r="2600" spans="1:1" x14ac:dyDescent="0.25">
      <c r="A2600" s="1" t="s">
        <v>2596</v>
      </c>
    </row>
    <row r="2601" spans="1:1" x14ac:dyDescent="0.25">
      <c r="A2601" s="1" t="s">
        <v>2597</v>
      </c>
    </row>
    <row r="2602" spans="1:1" x14ac:dyDescent="0.25">
      <c r="A2602" s="1" t="s">
        <v>2598</v>
      </c>
    </row>
    <row r="2603" spans="1:1" x14ac:dyDescent="0.25">
      <c r="A2603" s="1" t="s">
        <v>2599</v>
      </c>
    </row>
    <row r="2604" spans="1:1" x14ac:dyDescent="0.25">
      <c r="A2604" s="1" t="s">
        <v>2600</v>
      </c>
    </row>
    <row r="2605" spans="1:1" x14ac:dyDescent="0.25">
      <c r="A2605" s="1" t="s">
        <v>2601</v>
      </c>
    </row>
    <row r="2606" spans="1:1" x14ac:dyDescent="0.25">
      <c r="A2606" s="1" t="s">
        <v>2602</v>
      </c>
    </row>
    <row r="2607" spans="1:1" x14ac:dyDescent="0.25">
      <c r="A2607" s="1" t="s">
        <v>2603</v>
      </c>
    </row>
    <row r="2608" spans="1:1" x14ac:dyDescent="0.25">
      <c r="A2608" s="1" t="s">
        <v>2604</v>
      </c>
    </row>
    <row r="2609" spans="1:1" x14ac:dyDescent="0.25">
      <c r="A2609" s="1" t="s">
        <v>2605</v>
      </c>
    </row>
    <row r="2610" spans="1:1" x14ac:dyDescent="0.25">
      <c r="A2610" s="1" t="s">
        <v>2606</v>
      </c>
    </row>
    <row r="2611" spans="1:1" x14ac:dyDescent="0.25">
      <c r="A2611" s="1" t="s">
        <v>2607</v>
      </c>
    </row>
    <row r="2612" spans="1:1" x14ac:dyDescent="0.25">
      <c r="A2612" s="1" t="s">
        <v>2608</v>
      </c>
    </row>
    <row r="2613" spans="1:1" x14ac:dyDescent="0.25">
      <c r="A2613" s="1" t="s">
        <v>2609</v>
      </c>
    </row>
    <row r="2614" spans="1:1" x14ac:dyDescent="0.25">
      <c r="A2614" s="1" t="s">
        <v>2610</v>
      </c>
    </row>
    <row r="2615" spans="1:1" x14ac:dyDescent="0.25">
      <c r="A2615" s="1" t="s">
        <v>2611</v>
      </c>
    </row>
    <row r="2616" spans="1:1" x14ac:dyDescent="0.25">
      <c r="A2616" s="1" t="s">
        <v>2612</v>
      </c>
    </row>
    <row r="2617" spans="1:1" x14ac:dyDescent="0.25">
      <c r="A2617" s="1" t="s">
        <v>2613</v>
      </c>
    </row>
    <row r="2618" spans="1:1" x14ac:dyDescent="0.25">
      <c r="A2618" s="1" t="s">
        <v>2614</v>
      </c>
    </row>
    <row r="2619" spans="1:1" x14ac:dyDescent="0.25">
      <c r="A2619" s="1" t="s">
        <v>2615</v>
      </c>
    </row>
    <row r="2620" spans="1:1" x14ac:dyDescent="0.25">
      <c r="A2620" s="1" t="s">
        <v>2616</v>
      </c>
    </row>
    <row r="2621" spans="1:1" x14ac:dyDescent="0.25">
      <c r="A2621" s="1" t="s">
        <v>2617</v>
      </c>
    </row>
    <row r="2622" spans="1:1" x14ac:dyDescent="0.25">
      <c r="A2622" s="1" t="s">
        <v>2618</v>
      </c>
    </row>
    <row r="2623" spans="1:1" x14ac:dyDescent="0.25">
      <c r="A2623" s="1" t="s">
        <v>2619</v>
      </c>
    </row>
    <row r="2624" spans="1:1" x14ac:dyDescent="0.25">
      <c r="A2624" s="1" t="s">
        <v>2620</v>
      </c>
    </row>
    <row r="2625" spans="1:1" x14ac:dyDescent="0.25">
      <c r="A2625" s="1" t="s">
        <v>2621</v>
      </c>
    </row>
    <row r="2626" spans="1:1" x14ac:dyDescent="0.25">
      <c r="A2626" s="1" t="s">
        <v>2622</v>
      </c>
    </row>
    <row r="2627" spans="1:1" x14ac:dyDescent="0.25">
      <c r="A2627" s="1" t="s">
        <v>2623</v>
      </c>
    </row>
    <row r="2628" spans="1:1" x14ac:dyDescent="0.25">
      <c r="A2628" s="1" t="s">
        <v>2624</v>
      </c>
    </row>
    <row r="2629" spans="1:1" x14ac:dyDescent="0.25">
      <c r="A2629" s="1" t="s">
        <v>2625</v>
      </c>
    </row>
    <row r="2630" spans="1:1" x14ac:dyDescent="0.25">
      <c r="A2630" s="1" t="s">
        <v>2626</v>
      </c>
    </row>
    <row r="2631" spans="1:1" x14ac:dyDescent="0.25">
      <c r="A2631" s="1" t="s">
        <v>2627</v>
      </c>
    </row>
    <row r="2632" spans="1:1" x14ac:dyDescent="0.25">
      <c r="A2632" s="1" t="s">
        <v>2628</v>
      </c>
    </row>
    <row r="2633" spans="1:1" x14ac:dyDescent="0.25">
      <c r="A2633" s="1" t="s">
        <v>2629</v>
      </c>
    </row>
    <row r="2634" spans="1:1" x14ac:dyDescent="0.25">
      <c r="A2634" s="1" t="s">
        <v>2630</v>
      </c>
    </row>
    <row r="2635" spans="1:1" x14ac:dyDescent="0.25">
      <c r="A2635" s="1" t="s">
        <v>2631</v>
      </c>
    </row>
    <row r="2636" spans="1:1" x14ac:dyDescent="0.25">
      <c r="A2636" s="1" t="s">
        <v>2632</v>
      </c>
    </row>
    <row r="2637" spans="1:1" x14ac:dyDescent="0.25">
      <c r="A2637" s="1" t="s">
        <v>2633</v>
      </c>
    </row>
    <row r="2638" spans="1:1" x14ac:dyDescent="0.25">
      <c r="A2638" s="1" t="s">
        <v>2634</v>
      </c>
    </row>
    <row r="2639" spans="1:1" x14ac:dyDescent="0.25">
      <c r="A2639" s="1" t="s">
        <v>2635</v>
      </c>
    </row>
    <row r="2640" spans="1:1" x14ac:dyDescent="0.25">
      <c r="A2640" s="1" t="s">
        <v>2636</v>
      </c>
    </row>
    <row r="2641" spans="1:1" x14ac:dyDescent="0.25">
      <c r="A2641" s="1" t="s">
        <v>2637</v>
      </c>
    </row>
    <row r="2642" spans="1:1" x14ac:dyDescent="0.25">
      <c r="A2642" s="1" t="s">
        <v>2638</v>
      </c>
    </row>
    <row r="2643" spans="1:1" x14ac:dyDescent="0.25">
      <c r="A2643" s="1" t="s">
        <v>2639</v>
      </c>
    </row>
    <row r="2644" spans="1:1" x14ac:dyDescent="0.25">
      <c r="A2644" s="1" t="s">
        <v>2640</v>
      </c>
    </row>
    <row r="2645" spans="1:1" x14ac:dyDescent="0.25">
      <c r="A2645" s="1" t="s">
        <v>2641</v>
      </c>
    </row>
    <row r="2646" spans="1:1" x14ac:dyDescent="0.25">
      <c r="A2646" s="1" t="s">
        <v>2642</v>
      </c>
    </row>
    <row r="2647" spans="1:1" x14ac:dyDescent="0.25">
      <c r="A2647" s="1" t="s">
        <v>2643</v>
      </c>
    </row>
    <row r="2648" spans="1:1" x14ac:dyDescent="0.25">
      <c r="A2648" s="1" t="s">
        <v>2644</v>
      </c>
    </row>
    <row r="2649" spans="1:1" x14ac:dyDescent="0.25">
      <c r="A2649" s="1" t="s">
        <v>2645</v>
      </c>
    </row>
    <row r="2650" spans="1:1" x14ac:dyDescent="0.25">
      <c r="A2650" s="1" t="s">
        <v>2646</v>
      </c>
    </row>
    <row r="2651" spans="1:1" x14ac:dyDescent="0.25">
      <c r="A2651" s="1" t="s">
        <v>2647</v>
      </c>
    </row>
    <row r="2652" spans="1:1" x14ac:dyDescent="0.25">
      <c r="A2652" s="1" t="s">
        <v>2648</v>
      </c>
    </row>
    <row r="2653" spans="1:1" x14ac:dyDescent="0.25">
      <c r="A2653" s="1" t="s">
        <v>2649</v>
      </c>
    </row>
    <row r="2654" spans="1:1" x14ac:dyDescent="0.25">
      <c r="A2654" s="1" t="s">
        <v>2650</v>
      </c>
    </row>
    <row r="2655" spans="1:1" x14ac:dyDescent="0.25">
      <c r="A2655" s="1" t="s">
        <v>2651</v>
      </c>
    </row>
    <row r="2656" spans="1:1" x14ac:dyDescent="0.25">
      <c r="A2656" s="1" t="s">
        <v>2652</v>
      </c>
    </row>
    <row r="2657" spans="1:1" x14ac:dyDescent="0.25">
      <c r="A2657" s="1" t="s">
        <v>2653</v>
      </c>
    </row>
    <row r="2658" spans="1:1" x14ac:dyDescent="0.25">
      <c r="A2658" s="1" t="s">
        <v>2654</v>
      </c>
    </row>
    <row r="2659" spans="1:1" x14ac:dyDescent="0.25">
      <c r="A2659" s="1" t="s">
        <v>2655</v>
      </c>
    </row>
    <row r="2660" spans="1:1" x14ac:dyDescent="0.25">
      <c r="A2660" s="1" t="s">
        <v>2656</v>
      </c>
    </row>
    <row r="2661" spans="1:1" x14ac:dyDescent="0.25">
      <c r="A2661" s="1" t="s">
        <v>2657</v>
      </c>
    </row>
    <row r="2662" spans="1:1" x14ac:dyDescent="0.25">
      <c r="A2662" s="1" t="s">
        <v>2658</v>
      </c>
    </row>
    <row r="2663" spans="1:1" x14ac:dyDescent="0.25">
      <c r="A2663" s="1" t="s">
        <v>2659</v>
      </c>
    </row>
    <row r="2664" spans="1:1" x14ac:dyDescent="0.25">
      <c r="A2664" s="1" t="s">
        <v>2660</v>
      </c>
    </row>
    <row r="2665" spans="1:1" x14ac:dyDescent="0.25">
      <c r="A2665" s="1" t="s">
        <v>2661</v>
      </c>
    </row>
    <row r="2666" spans="1:1" x14ac:dyDescent="0.25">
      <c r="A2666" s="1" t="s">
        <v>2662</v>
      </c>
    </row>
    <row r="2667" spans="1:1" x14ac:dyDescent="0.25">
      <c r="A2667" s="1" t="s">
        <v>2663</v>
      </c>
    </row>
    <row r="2668" spans="1:1" x14ac:dyDescent="0.25">
      <c r="A2668" s="1" t="s">
        <v>2664</v>
      </c>
    </row>
    <row r="2669" spans="1:1" x14ac:dyDescent="0.25">
      <c r="A2669" s="1" t="s">
        <v>2665</v>
      </c>
    </row>
    <row r="2670" spans="1:1" x14ac:dyDescent="0.25">
      <c r="A2670" s="1" t="s">
        <v>2666</v>
      </c>
    </row>
    <row r="2671" spans="1:1" x14ac:dyDescent="0.25">
      <c r="A2671" s="1" t="s">
        <v>2667</v>
      </c>
    </row>
    <row r="2672" spans="1:1" x14ac:dyDescent="0.25">
      <c r="A2672" s="1" t="s">
        <v>2668</v>
      </c>
    </row>
    <row r="2673" spans="1:1" x14ac:dyDescent="0.25">
      <c r="A2673" s="1" t="s">
        <v>2669</v>
      </c>
    </row>
    <row r="2674" spans="1:1" x14ac:dyDescent="0.25">
      <c r="A2674" s="1" t="s">
        <v>2670</v>
      </c>
    </row>
    <row r="2675" spans="1:1" x14ac:dyDescent="0.25">
      <c r="A2675" s="1" t="s">
        <v>2671</v>
      </c>
    </row>
    <row r="2676" spans="1:1" x14ac:dyDescent="0.25">
      <c r="A2676" s="1" t="s">
        <v>2672</v>
      </c>
    </row>
    <row r="2677" spans="1:1" x14ac:dyDescent="0.25">
      <c r="A2677" s="1" t="s">
        <v>2673</v>
      </c>
    </row>
    <row r="2678" spans="1:1" x14ac:dyDescent="0.25">
      <c r="A2678" s="1" t="s">
        <v>2674</v>
      </c>
    </row>
    <row r="2679" spans="1:1" x14ac:dyDescent="0.25">
      <c r="A2679" s="1" t="s">
        <v>2675</v>
      </c>
    </row>
    <row r="2680" spans="1:1" x14ac:dyDescent="0.25">
      <c r="A2680" s="1" t="s">
        <v>2676</v>
      </c>
    </row>
    <row r="2681" spans="1:1" x14ac:dyDescent="0.25">
      <c r="A2681" s="1" t="s">
        <v>2677</v>
      </c>
    </row>
    <row r="2682" spans="1:1" x14ac:dyDescent="0.25">
      <c r="A2682" s="1" t="s">
        <v>2678</v>
      </c>
    </row>
    <row r="2683" spans="1:1" x14ac:dyDescent="0.25">
      <c r="A2683" s="1" t="s">
        <v>2679</v>
      </c>
    </row>
    <row r="2684" spans="1:1" x14ac:dyDescent="0.25">
      <c r="A2684" s="1" t="s">
        <v>2680</v>
      </c>
    </row>
    <row r="2685" spans="1:1" x14ac:dyDescent="0.25">
      <c r="A2685" s="1" t="s">
        <v>2681</v>
      </c>
    </row>
    <row r="2686" spans="1:1" x14ac:dyDescent="0.25">
      <c r="A2686" s="1" t="s">
        <v>2682</v>
      </c>
    </row>
    <row r="2687" spans="1:1" x14ac:dyDescent="0.25">
      <c r="A2687" s="1" t="s">
        <v>2683</v>
      </c>
    </row>
    <row r="2688" spans="1:1" x14ac:dyDescent="0.25">
      <c r="A2688" s="1" t="s">
        <v>2684</v>
      </c>
    </row>
    <row r="2689" spans="1:1" x14ac:dyDescent="0.25">
      <c r="A2689" s="1" t="s">
        <v>2685</v>
      </c>
    </row>
    <row r="2690" spans="1:1" x14ac:dyDescent="0.25">
      <c r="A2690" s="1" t="s">
        <v>2686</v>
      </c>
    </row>
    <row r="2691" spans="1:1" x14ac:dyDescent="0.25">
      <c r="A2691" s="1" t="s">
        <v>2687</v>
      </c>
    </row>
    <row r="2692" spans="1:1" x14ac:dyDescent="0.25">
      <c r="A2692" s="1" t="s">
        <v>2688</v>
      </c>
    </row>
    <row r="2693" spans="1:1" x14ac:dyDescent="0.25">
      <c r="A2693" s="1" t="s">
        <v>2689</v>
      </c>
    </row>
    <row r="2694" spans="1:1" x14ac:dyDescent="0.25">
      <c r="A2694" s="1" t="s">
        <v>2690</v>
      </c>
    </row>
    <row r="2695" spans="1:1" x14ac:dyDescent="0.25">
      <c r="A2695" s="1" t="s">
        <v>2691</v>
      </c>
    </row>
    <row r="2696" spans="1:1" x14ac:dyDescent="0.25">
      <c r="A2696" s="1" t="s">
        <v>2692</v>
      </c>
    </row>
    <row r="2697" spans="1:1" x14ac:dyDescent="0.25">
      <c r="A2697" s="1" t="s">
        <v>2693</v>
      </c>
    </row>
    <row r="2698" spans="1:1" x14ac:dyDescent="0.25">
      <c r="A2698" s="1" t="s">
        <v>2694</v>
      </c>
    </row>
    <row r="2699" spans="1:1" x14ac:dyDescent="0.25">
      <c r="A2699" s="1" t="s">
        <v>2695</v>
      </c>
    </row>
    <row r="2700" spans="1:1" x14ac:dyDescent="0.25">
      <c r="A2700" s="1" t="s">
        <v>2696</v>
      </c>
    </row>
    <row r="2701" spans="1:1" x14ac:dyDescent="0.25">
      <c r="A2701" s="1" t="s">
        <v>2697</v>
      </c>
    </row>
    <row r="2702" spans="1:1" x14ac:dyDescent="0.25">
      <c r="A2702" s="1" t="s">
        <v>2698</v>
      </c>
    </row>
    <row r="2703" spans="1:1" x14ac:dyDescent="0.25">
      <c r="A2703" s="1" t="s">
        <v>2699</v>
      </c>
    </row>
    <row r="2704" spans="1:1" x14ac:dyDescent="0.25">
      <c r="A2704" s="1" t="s">
        <v>2700</v>
      </c>
    </row>
    <row r="2705" spans="1:1" x14ac:dyDescent="0.25">
      <c r="A2705" s="1" t="s">
        <v>2701</v>
      </c>
    </row>
    <row r="2706" spans="1:1" x14ac:dyDescent="0.25">
      <c r="A2706" s="1" t="s">
        <v>2702</v>
      </c>
    </row>
    <row r="2707" spans="1:1" x14ac:dyDescent="0.25">
      <c r="A2707" s="1" t="s">
        <v>2703</v>
      </c>
    </row>
    <row r="2708" spans="1:1" x14ac:dyDescent="0.25">
      <c r="A2708" s="1" t="s">
        <v>2704</v>
      </c>
    </row>
    <row r="2709" spans="1:1" x14ac:dyDescent="0.25">
      <c r="A2709" s="1" t="s">
        <v>2705</v>
      </c>
    </row>
    <row r="2710" spans="1:1" x14ac:dyDescent="0.25">
      <c r="A2710" s="1" t="s">
        <v>2706</v>
      </c>
    </row>
    <row r="2711" spans="1:1" x14ac:dyDescent="0.25">
      <c r="A2711" s="1" t="s">
        <v>2707</v>
      </c>
    </row>
    <row r="2712" spans="1:1" x14ac:dyDescent="0.25">
      <c r="A2712" s="1" t="s">
        <v>2708</v>
      </c>
    </row>
    <row r="2713" spans="1:1" x14ac:dyDescent="0.25">
      <c r="A2713" s="1" t="s">
        <v>2709</v>
      </c>
    </row>
    <row r="2714" spans="1:1" x14ac:dyDescent="0.25">
      <c r="A2714" s="1" t="s">
        <v>2710</v>
      </c>
    </row>
    <row r="2715" spans="1:1" x14ac:dyDescent="0.25">
      <c r="A2715" s="1" t="s">
        <v>2711</v>
      </c>
    </row>
    <row r="2716" spans="1:1" x14ac:dyDescent="0.25">
      <c r="A2716" s="1" t="s">
        <v>2712</v>
      </c>
    </row>
    <row r="2717" spans="1:1" x14ac:dyDescent="0.25">
      <c r="A2717" s="1" t="s">
        <v>2713</v>
      </c>
    </row>
    <row r="2718" spans="1:1" x14ac:dyDescent="0.25">
      <c r="A2718" s="1" t="s">
        <v>2714</v>
      </c>
    </row>
    <row r="2719" spans="1:1" x14ac:dyDescent="0.25">
      <c r="A2719" s="1" t="s">
        <v>2715</v>
      </c>
    </row>
    <row r="2720" spans="1:1" x14ac:dyDescent="0.25">
      <c r="A2720" s="1" t="s">
        <v>2716</v>
      </c>
    </row>
    <row r="2721" spans="1:1" x14ac:dyDescent="0.25">
      <c r="A2721" s="1" t="s">
        <v>2717</v>
      </c>
    </row>
    <row r="2722" spans="1:1" x14ac:dyDescent="0.25">
      <c r="A2722" s="1" t="s">
        <v>2718</v>
      </c>
    </row>
    <row r="2723" spans="1:1" x14ac:dyDescent="0.25">
      <c r="A2723" s="1" t="s">
        <v>2719</v>
      </c>
    </row>
    <row r="2724" spans="1:1" x14ac:dyDescent="0.25">
      <c r="A2724" s="1" t="s">
        <v>2720</v>
      </c>
    </row>
    <row r="2725" spans="1:1" x14ac:dyDescent="0.25">
      <c r="A2725" s="1" t="s">
        <v>2721</v>
      </c>
    </row>
    <row r="2726" spans="1:1" x14ac:dyDescent="0.25">
      <c r="A2726" s="1" t="s">
        <v>2722</v>
      </c>
    </row>
    <row r="2727" spans="1:1" x14ac:dyDescent="0.25">
      <c r="A2727" s="1" t="s">
        <v>2723</v>
      </c>
    </row>
    <row r="2728" spans="1:1" x14ac:dyDescent="0.25">
      <c r="A2728" s="1" t="s">
        <v>2724</v>
      </c>
    </row>
    <row r="2729" spans="1:1" x14ac:dyDescent="0.25">
      <c r="A2729" s="1" t="s">
        <v>2725</v>
      </c>
    </row>
    <row r="2730" spans="1:1" x14ac:dyDescent="0.25">
      <c r="A2730" s="1" t="s">
        <v>2726</v>
      </c>
    </row>
    <row r="2731" spans="1:1" x14ac:dyDescent="0.25">
      <c r="A2731" s="1" t="s">
        <v>2727</v>
      </c>
    </row>
    <row r="2732" spans="1:1" x14ac:dyDescent="0.25">
      <c r="A2732" s="1" t="s">
        <v>2728</v>
      </c>
    </row>
    <row r="2733" spans="1:1" x14ac:dyDescent="0.25">
      <c r="A2733" s="1" t="s">
        <v>2729</v>
      </c>
    </row>
    <row r="2734" spans="1:1" x14ac:dyDescent="0.25">
      <c r="A2734" s="1" t="s">
        <v>2730</v>
      </c>
    </row>
    <row r="2735" spans="1:1" x14ac:dyDescent="0.25">
      <c r="A2735" s="1" t="s">
        <v>2731</v>
      </c>
    </row>
    <row r="2736" spans="1:1" x14ac:dyDescent="0.25">
      <c r="A2736" s="1" t="s">
        <v>2732</v>
      </c>
    </row>
    <row r="2737" spans="1:1" x14ac:dyDescent="0.25">
      <c r="A2737" s="1" t="s">
        <v>2733</v>
      </c>
    </row>
    <row r="2738" spans="1:1" x14ac:dyDescent="0.25">
      <c r="A2738" s="1" t="s">
        <v>2734</v>
      </c>
    </row>
    <row r="2739" spans="1:1" x14ac:dyDescent="0.25">
      <c r="A2739" s="1" t="s">
        <v>2735</v>
      </c>
    </row>
    <row r="2740" spans="1:1" x14ac:dyDescent="0.25">
      <c r="A2740" s="1" t="s">
        <v>2736</v>
      </c>
    </row>
    <row r="2741" spans="1:1" x14ac:dyDescent="0.25">
      <c r="A2741" s="1" t="s">
        <v>2737</v>
      </c>
    </row>
    <row r="2742" spans="1:1" x14ac:dyDescent="0.25">
      <c r="A2742" s="1" t="s">
        <v>2738</v>
      </c>
    </row>
    <row r="2743" spans="1:1" x14ac:dyDescent="0.25">
      <c r="A2743" s="1" t="s">
        <v>2739</v>
      </c>
    </row>
    <row r="2744" spans="1:1" x14ac:dyDescent="0.25">
      <c r="A2744" s="1" t="s">
        <v>2740</v>
      </c>
    </row>
    <row r="2745" spans="1:1" x14ac:dyDescent="0.25">
      <c r="A2745" s="1" t="s">
        <v>2741</v>
      </c>
    </row>
    <row r="2746" spans="1:1" x14ac:dyDescent="0.25">
      <c r="A2746" s="1" t="s">
        <v>2742</v>
      </c>
    </row>
    <row r="2747" spans="1:1" x14ac:dyDescent="0.25">
      <c r="A2747" s="1" t="s">
        <v>2743</v>
      </c>
    </row>
    <row r="2748" spans="1:1" x14ac:dyDescent="0.25">
      <c r="A2748" s="1" t="s">
        <v>2744</v>
      </c>
    </row>
    <row r="2749" spans="1:1" x14ac:dyDescent="0.25">
      <c r="A2749" s="1" t="s">
        <v>2745</v>
      </c>
    </row>
    <row r="2750" spans="1:1" x14ac:dyDescent="0.25">
      <c r="A2750" s="1" t="s">
        <v>2746</v>
      </c>
    </row>
    <row r="2751" spans="1:1" x14ac:dyDescent="0.25">
      <c r="A2751" s="1" t="s">
        <v>2747</v>
      </c>
    </row>
    <row r="2752" spans="1:1" x14ac:dyDescent="0.25">
      <c r="A2752" s="1" t="s">
        <v>2748</v>
      </c>
    </row>
    <row r="2753" spans="1:1" x14ac:dyDescent="0.25">
      <c r="A2753" s="1" t="s">
        <v>2749</v>
      </c>
    </row>
    <row r="2754" spans="1:1" x14ac:dyDescent="0.25">
      <c r="A2754" s="1" t="s">
        <v>2750</v>
      </c>
    </row>
    <row r="2755" spans="1:1" x14ac:dyDescent="0.25">
      <c r="A2755" s="1" t="s">
        <v>2751</v>
      </c>
    </row>
    <row r="2756" spans="1:1" x14ac:dyDescent="0.25">
      <c r="A2756" s="1" t="s">
        <v>2752</v>
      </c>
    </row>
    <row r="2757" spans="1:1" x14ac:dyDescent="0.25">
      <c r="A2757" s="1" t="s">
        <v>2753</v>
      </c>
    </row>
    <row r="2758" spans="1:1" x14ac:dyDescent="0.25">
      <c r="A2758" s="1" t="s">
        <v>2754</v>
      </c>
    </row>
    <row r="2759" spans="1:1" x14ac:dyDescent="0.25">
      <c r="A2759" s="1" t="s">
        <v>2755</v>
      </c>
    </row>
    <row r="2760" spans="1:1" x14ac:dyDescent="0.25">
      <c r="A2760" s="1" t="s">
        <v>2756</v>
      </c>
    </row>
    <row r="2761" spans="1:1" x14ac:dyDescent="0.25">
      <c r="A2761" s="1" t="s">
        <v>2757</v>
      </c>
    </row>
    <row r="2762" spans="1:1" x14ac:dyDescent="0.25">
      <c r="A2762" s="1" t="s">
        <v>2758</v>
      </c>
    </row>
    <row r="2763" spans="1:1" x14ac:dyDescent="0.25">
      <c r="A2763" s="1" t="s">
        <v>2759</v>
      </c>
    </row>
    <row r="2764" spans="1:1" x14ac:dyDescent="0.25">
      <c r="A2764" s="1" t="s">
        <v>2760</v>
      </c>
    </row>
    <row r="2765" spans="1:1" x14ac:dyDescent="0.25">
      <c r="A2765" s="1" t="s">
        <v>2761</v>
      </c>
    </row>
    <row r="2766" spans="1:1" x14ac:dyDescent="0.25">
      <c r="A2766" s="1" t="s">
        <v>2762</v>
      </c>
    </row>
    <row r="2767" spans="1:1" x14ac:dyDescent="0.25">
      <c r="A2767" s="1" t="s">
        <v>2763</v>
      </c>
    </row>
    <row r="2768" spans="1:1" x14ac:dyDescent="0.25">
      <c r="A2768" s="1" t="s">
        <v>2764</v>
      </c>
    </row>
    <row r="2769" spans="1:1" x14ac:dyDescent="0.25">
      <c r="A2769" s="1" t="s">
        <v>2765</v>
      </c>
    </row>
    <row r="2770" spans="1:1" x14ac:dyDescent="0.25">
      <c r="A2770" s="1" t="s">
        <v>2766</v>
      </c>
    </row>
    <row r="2771" spans="1:1" x14ac:dyDescent="0.25">
      <c r="A2771" s="1" t="s">
        <v>2767</v>
      </c>
    </row>
    <row r="2772" spans="1:1" x14ac:dyDescent="0.25">
      <c r="A2772" s="1" t="s">
        <v>2768</v>
      </c>
    </row>
    <row r="2773" spans="1:1" x14ac:dyDescent="0.25">
      <c r="A2773" s="1" t="s">
        <v>2769</v>
      </c>
    </row>
    <row r="2774" spans="1:1" x14ac:dyDescent="0.25">
      <c r="A2774" s="1" t="s">
        <v>2770</v>
      </c>
    </row>
    <row r="2775" spans="1:1" x14ac:dyDescent="0.25">
      <c r="A2775" s="1" t="s">
        <v>2771</v>
      </c>
    </row>
    <row r="2776" spans="1:1" x14ac:dyDescent="0.25">
      <c r="A2776" s="1" t="s">
        <v>2772</v>
      </c>
    </row>
    <row r="2777" spans="1:1" x14ac:dyDescent="0.25">
      <c r="A2777" s="1" t="s">
        <v>2773</v>
      </c>
    </row>
    <row r="2778" spans="1:1" x14ac:dyDescent="0.25">
      <c r="A2778" s="1" t="s">
        <v>2774</v>
      </c>
    </row>
    <row r="2779" spans="1:1" x14ac:dyDescent="0.25">
      <c r="A2779" s="1" t="s">
        <v>2775</v>
      </c>
    </row>
    <row r="2780" spans="1:1" x14ac:dyDescent="0.25">
      <c r="A2780" s="1" t="s">
        <v>2776</v>
      </c>
    </row>
    <row r="2781" spans="1:1" x14ac:dyDescent="0.25">
      <c r="A2781" s="1" t="s">
        <v>2777</v>
      </c>
    </row>
    <row r="2782" spans="1:1" x14ac:dyDescent="0.25">
      <c r="A2782" s="1" t="s">
        <v>2778</v>
      </c>
    </row>
    <row r="2783" spans="1:1" x14ac:dyDescent="0.25">
      <c r="A2783" s="1" t="s">
        <v>2779</v>
      </c>
    </row>
    <row r="2784" spans="1:1" x14ac:dyDescent="0.25">
      <c r="A2784" s="1" t="s">
        <v>2780</v>
      </c>
    </row>
    <row r="2785" spans="1:1" x14ac:dyDescent="0.25">
      <c r="A2785" s="1" t="s">
        <v>2781</v>
      </c>
    </row>
    <row r="2786" spans="1:1" x14ac:dyDescent="0.25">
      <c r="A2786" s="1" t="s">
        <v>2782</v>
      </c>
    </row>
    <row r="2787" spans="1:1" x14ac:dyDescent="0.25">
      <c r="A2787" s="1" t="s">
        <v>2783</v>
      </c>
    </row>
    <row r="2788" spans="1:1" x14ac:dyDescent="0.25">
      <c r="A2788" s="1" t="s">
        <v>2784</v>
      </c>
    </row>
    <row r="2789" spans="1:1" x14ac:dyDescent="0.25">
      <c r="A2789" s="1" t="s">
        <v>2785</v>
      </c>
    </row>
    <row r="2790" spans="1:1" x14ac:dyDescent="0.25">
      <c r="A2790" s="1" t="s">
        <v>2786</v>
      </c>
    </row>
    <row r="2791" spans="1:1" x14ac:dyDescent="0.25">
      <c r="A2791" s="1" t="s">
        <v>2787</v>
      </c>
    </row>
    <row r="2792" spans="1:1" x14ac:dyDescent="0.25">
      <c r="A2792" s="1" t="s">
        <v>2788</v>
      </c>
    </row>
    <row r="2793" spans="1:1" x14ac:dyDescent="0.25">
      <c r="A2793" s="1" t="s">
        <v>2789</v>
      </c>
    </row>
    <row r="2794" spans="1:1" x14ac:dyDescent="0.25">
      <c r="A2794" s="1" t="s">
        <v>2790</v>
      </c>
    </row>
    <row r="2795" spans="1:1" x14ac:dyDescent="0.25">
      <c r="A2795" s="1" t="s">
        <v>2791</v>
      </c>
    </row>
    <row r="2796" spans="1:1" x14ac:dyDescent="0.25">
      <c r="A2796" s="1" t="s">
        <v>2792</v>
      </c>
    </row>
    <row r="2797" spans="1:1" x14ac:dyDescent="0.25">
      <c r="A2797" s="1" t="s">
        <v>2793</v>
      </c>
    </row>
    <row r="2798" spans="1:1" x14ac:dyDescent="0.25">
      <c r="A2798" s="1" t="s">
        <v>2794</v>
      </c>
    </row>
    <row r="2799" spans="1:1" x14ac:dyDescent="0.25">
      <c r="A2799" s="1" t="s">
        <v>2795</v>
      </c>
    </row>
    <row r="2800" spans="1:1" x14ac:dyDescent="0.25">
      <c r="A2800" s="1" t="s">
        <v>2796</v>
      </c>
    </row>
    <row r="2801" spans="1:1" x14ac:dyDescent="0.25">
      <c r="A2801" s="1" t="s">
        <v>2797</v>
      </c>
    </row>
    <row r="2802" spans="1:1" x14ac:dyDescent="0.25">
      <c r="A2802" s="1" t="s">
        <v>2798</v>
      </c>
    </row>
    <row r="2803" spans="1:1" x14ac:dyDescent="0.25">
      <c r="A2803" s="1" t="s">
        <v>2799</v>
      </c>
    </row>
    <row r="2804" spans="1:1" x14ac:dyDescent="0.25">
      <c r="A2804" s="1" t="s">
        <v>2800</v>
      </c>
    </row>
    <row r="2805" spans="1:1" x14ac:dyDescent="0.25">
      <c r="A2805" s="1" t="s">
        <v>2801</v>
      </c>
    </row>
    <row r="2806" spans="1:1" x14ac:dyDescent="0.25">
      <c r="A2806" s="1" t="s">
        <v>2802</v>
      </c>
    </row>
    <row r="2807" spans="1:1" x14ac:dyDescent="0.25">
      <c r="A2807" s="1" t="s">
        <v>2803</v>
      </c>
    </row>
    <row r="2808" spans="1:1" x14ac:dyDescent="0.25">
      <c r="A2808" s="1" t="s">
        <v>2804</v>
      </c>
    </row>
    <row r="2809" spans="1:1" x14ac:dyDescent="0.25">
      <c r="A2809" s="1" t="s">
        <v>2805</v>
      </c>
    </row>
    <row r="2810" spans="1:1" x14ac:dyDescent="0.25">
      <c r="A2810" s="1" t="s">
        <v>2806</v>
      </c>
    </row>
    <row r="2811" spans="1:1" x14ac:dyDescent="0.25">
      <c r="A2811" s="1" t="s">
        <v>2807</v>
      </c>
    </row>
    <row r="2812" spans="1:1" x14ac:dyDescent="0.25">
      <c r="A2812" s="1" t="s">
        <v>2808</v>
      </c>
    </row>
    <row r="2813" spans="1:1" x14ac:dyDescent="0.25">
      <c r="A2813" s="1" t="s">
        <v>2809</v>
      </c>
    </row>
    <row r="2814" spans="1:1" x14ac:dyDescent="0.25">
      <c r="A2814" s="1" t="s">
        <v>2810</v>
      </c>
    </row>
    <row r="2815" spans="1:1" x14ac:dyDescent="0.25">
      <c r="A2815" s="1" t="s">
        <v>2811</v>
      </c>
    </row>
    <row r="2816" spans="1:1" x14ac:dyDescent="0.25">
      <c r="A2816" s="1" t="s">
        <v>2812</v>
      </c>
    </row>
    <row r="2817" spans="1:1" x14ac:dyDescent="0.25">
      <c r="A2817" s="1" t="s">
        <v>2813</v>
      </c>
    </row>
    <row r="2818" spans="1:1" x14ac:dyDescent="0.25">
      <c r="A2818" s="1" t="s">
        <v>2814</v>
      </c>
    </row>
    <row r="2819" spans="1:1" x14ac:dyDescent="0.25">
      <c r="A2819" s="1" t="s">
        <v>2815</v>
      </c>
    </row>
    <row r="2820" spans="1:1" x14ac:dyDescent="0.25">
      <c r="A2820" s="1" t="s">
        <v>2816</v>
      </c>
    </row>
    <row r="2821" spans="1:1" x14ac:dyDescent="0.25">
      <c r="A2821" s="1" t="s">
        <v>2817</v>
      </c>
    </row>
    <row r="2822" spans="1:1" x14ac:dyDescent="0.25">
      <c r="A2822" s="1" t="s">
        <v>2818</v>
      </c>
    </row>
    <row r="2823" spans="1:1" x14ac:dyDescent="0.25">
      <c r="A2823" s="1" t="s">
        <v>2819</v>
      </c>
    </row>
    <row r="2824" spans="1:1" x14ac:dyDescent="0.25">
      <c r="A2824" s="1" t="s">
        <v>2820</v>
      </c>
    </row>
    <row r="2825" spans="1:1" x14ac:dyDescent="0.25">
      <c r="A2825" s="1" t="s">
        <v>2821</v>
      </c>
    </row>
    <row r="2826" spans="1:1" x14ac:dyDescent="0.25">
      <c r="A2826" s="1" t="s">
        <v>2822</v>
      </c>
    </row>
    <row r="2827" spans="1:1" x14ac:dyDescent="0.25">
      <c r="A2827" s="1" t="s">
        <v>2823</v>
      </c>
    </row>
    <row r="2828" spans="1:1" x14ac:dyDescent="0.25">
      <c r="A2828" s="1" t="s">
        <v>2824</v>
      </c>
    </row>
    <row r="2829" spans="1:1" x14ac:dyDescent="0.25">
      <c r="A2829" s="1" t="s">
        <v>2825</v>
      </c>
    </row>
    <row r="2830" spans="1:1" x14ac:dyDescent="0.25">
      <c r="A2830" s="1" t="s">
        <v>2826</v>
      </c>
    </row>
    <row r="2831" spans="1:1" x14ac:dyDescent="0.25">
      <c r="A2831" s="1" t="s">
        <v>2827</v>
      </c>
    </row>
    <row r="2832" spans="1:1" x14ac:dyDescent="0.25">
      <c r="A2832" s="1" t="s">
        <v>2828</v>
      </c>
    </row>
    <row r="2833" spans="1:1" x14ac:dyDescent="0.25">
      <c r="A2833" s="1" t="s">
        <v>2829</v>
      </c>
    </row>
    <row r="2834" spans="1:1" x14ac:dyDescent="0.25">
      <c r="A2834" s="1" t="s">
        <v>2830</v>
      </c>
    </row>
    <row r="2835" spans="1:1" x14ac:dyDescent="0.25">
      <c r="A2835" s="1" t="s">
        <v>2831</v>
      </c>
    </row>
    <row r="2836" spans="1:1" x14ac:dyDescent="0.25">
      <c r="A2836" s="1" t="s">
        <v>2832</v>
      </c>
    </row>
    <row r="2837" spans="1:1" x14ac:dyDescent="0.25">
      <c r="A2837" s="1" t="s">
        <v>2833</v>
      </c>
    </row>
    <row r="2838" spans="1:1" x14ac:dyDescent="0.25">
      <c r="A2838" s="1" t="s">
        <v>2834</v>
      </c>
    </row>
    <row r="2839" spans="1:1" x14ac:dyDescent="0.25">
      <c r="A2839" s="1" t="s">
        <v>2835</v>
      </c>
    </row>
    <row r="2840" spans="1:1" x14ac:dyDescent="0.25">
      <c r="A2840" s="1" t="s">
        <v>2836</v>
      </c>
    </row>
    <row r="2841" spans="1:1" x14ac:dyDescent="0.25">
      <c r="A2841" s="1" t="s">
        <v>2837</v>
      </c>
    </row>
    <row r="2842" spans="1:1" x14ac:dyDescent="0.25">
      <c r="A2842" s="1" t="s">
        <v>2838</v>
      </c>
    </row>
    <row r="2843" spans="1:1" x14ac:dyDescent="0.25">
      <c r="A2843" s="1" t="s">
        <v>2839</v>
      </c>
    </row>
    <row r="2844" spans="1:1" x14ac:dyDescent="0.25">
      <c r="A2844" s="1" t="s">
        <v>2840</v>
      </c>
    </row>
    <row r="2845" spans="1:1" x14ac:dyDescent="0.25">
      <c r="A2845" s="1" t="s">
        <v>2841</v>
      </c>
    </row>
    <row r="2846" spans="1:1" x14ac:dyDescent="0.25">
      <c r="A2846" s="1" t="s">
        <v>2842</v>
      </c>
    </row>
    <row r="2847" spans="1:1" x14ac:dyDescent="0.25">
      <c r="A2847" s="1" t="s">
        <v>2843</v>
      </c>
    </row>
    <row r="2848" spans="1:1" x14ac:dyDescent="0.25">
      <c r="A2848" s="1" t="s">
        <v>2844</v>
      </c>
    </row>
    <row r="2849" spans="1:1" x14ac:dyDescent="0.25">
      <c r="A2849" s="1" t="s">
        <v>2845</v>
      </c>
    </row>
    <row r="2850" spans="1:1" x14ac:dyDescent="0.25">
      <c r="A2850" s="1" t="s">
        <v>2846</v>
      </c>
    </row>
    <row r="2851" spans="1:1" x14ac:dyDescent="0.25">
      <c r="A2851" s="1" t="s">
        <v>2847</v>
      </c>
    </row>
    <row r="2852" spans="1:1" x14ac:dyDescent="0.25">
      <c r="A2852" s="1" t="s">
        <v>2848</v>
      </c>
    </row>
    <row r="2853" spans="1:1" x14ac:dyDescent="0.25">
      <c r="A2853" s="1" t="s">
        <v>2849</v>
      </c>
    </row>
    <row r="2854" spans="1:1" x14ac:dyDescent="0.25">
      <c r="A2854" s="1" t="s">
        <v>2850</v>
      </c>
    </row>
    <row r="2855" spans="1:1" x14ac:dyDescent="0.25">
      <c r="A2855" s="1" t="s">
        <v>2851</v>
      </c>
    </row>
    <row r="2856" spans="1:1" x14ac:dyDescent="0.25">
      <c r="A2856" s="1" t="s">
        <v>2852</v>
      </c>
    </row>
    <row r="2857" spans="1:1" x14ac:dyDescent="0.25">
      <c r="A2857" s="1" t="s">
        <v>2853</v>
      </c>
    </row>
    <row r="2858" spans="1:1" x14ac:dyDescent="0.25">
      <c r="A2858" s="1" t="s">
        <v>2854</v>
      </c>
    </row>
    <row r="2859" spans="1:1" x14ac:dyDescent="0.25">
      <c r="A2859" s="1" t="s">
        <v>2855</v>
      </c>
    </row>
    <row r="2860" spans="1:1" x14ac:dyDescent="0.25">
      <c r="A2860" s="1" t="s">
        <v>2856</v>
      </c>
    </row>
    <row r="2861" spans="1:1" x14ac:dyDescent="0.25">
      <c r="A2861" s="1" t="s">
        <v>2857</v>
      </c>
    </row>
    <row r="2862" spans="1:1" x14ac:dyDescent="0.25">
      <c r="A2862" s="1" t="s">
        <v>2858</v>
      </c>
    </row>
    <row r="2863" spans="1:1" x14ac:dyDescent="0.25">
      <c r="A2863" s="1" t="s">
        <v>2859</v>
      </c>
    </row>
    <row r="2864" spans="1:1" x14ac:dyDescent="0.25">
      <c r="A2864" s="1" t="s">
        <v>2860</v>
      </c>
    </row>
    <row r="2865" spans="1:1" x14ac:dyDescent="0.25">
      <c r="A2865" s="1" t="s">
        <v>2861</v>
      </c>
    </row>
    <row r="2866" spans="1:1" x14ac:dyDescent="0.25">
      <c r="A2866" s="1" t="s">
        <v>2862</v>
      </c>
    </row>
    <row r="2867" spans="1:1" x14ac:dyDescent="0.25">
      <c r="A2867" s="1" t="s">
        <v>2863</v>
      </c>
    </row>
    <row r="2868" spans="1:1" x14ac:dyDescent="0.25">
      <c r="A2868" s="1" t="s">
        <v>2864</v>
      </c>
    </row>
    <row r="2869" spans="1:1" x14ac:dyDescent="0.25">
      <c r="A2869" s="1" t="s">
        <v>2865</v>
      </c>
    </row>
    <row r="2870" spans="1:1" x14ac:dyDescent="0.25">
      <c r="A2870" s="1" t="s">
        <v>2866</v>
      </c>
    </row>
    <row r="2871" spans="1:1" x14ac:dyDescent="0.25">
      <c r="A2871" s="1" t="s">
        <v>2867</v>
      </c>
    </row>
    <row r="2872" spans="1:1" x14ac:dyDescent="0.25">
      <c r="A2872" s="1" t="s">
        <v>2868</v>
      </c>
    </row>
    <row r="2873" spans="1:1" x14ac:dyDescent="0.25">
      <c r="A2873" s="1" t="s">
        <v>2869</v>
      </c>
    </row>
    <row r="2874" spans="1:1" x14ac:dyDescent="0.25">
      <c r="A2874" s="1" t="s">
        <v>2870</v>
      </c>
    </row>
    <row r="2875" spans="1:1" x14ac:dyDescent="0.25">
      <c r="A2875" s="1" t="s">
        <v>2871</v>
      </c>
    </row>
    <row r="2876" spans="1:1" x14ac:dyDescent="0.25">
      <c r="A2876" s="1" t="s">
        <v>2872</v>
      </c>
    </row>
    <row r="2877" spans="1:1" x14ac:dyDescent="0.25">
      <c r="A2877" s="1" t="s">
        <v>2873</v>
      </c>
    </row>
    <row r="2878" spans="1:1" x14ac:dyDescent="0.25">
      <c r="A2878" s="1" t="s">
        <v>2874</v>
      </c>
    </row>
    <row r="2879" spans="1:1" x14ac:dyDescent="0.25">
      <c r="A2879" s="1" t="s">
        <v>2875</v>
      </c>
    </row>
    <row r="2880" spans="1:1" x14ac:dyDescent="0.25">
      <c r="A2880" s="1" t="s">
        <v>2876</v>
      </c>
    </row>
    <row r="2881" spans="1:1" x14ac:dyDescent="0.25">
      <c r="A2881" s="1" t="s">
        <v>2877</v>
      </c>
    </row>
    <row r="2882" spans="1:1" x14ac:dyDescent="0.25">
      <c r="A2882" s="1" t="s">
        <v>2878</v>
      </c>
    </row>
    <row r="2883" spans="1:1" x14ac:dyDescent="0.25">
      <c r="A2883" s="1" t="s">
        <v>2879</v>
      </c>
    </row>
    <row r="2884" spans="1:1" x14ac:dyDescent="0.25">
      <c r="A2884" s="1" t="s">
        <v>2880</v>
      </c>
    </row>
    <row r="2885" spans="1:1" x14ac:dyDescent="0.25">
      <c r="A2885" s="1" t="s">
        <v>2881</v>
      </c>
    </row>
    <row r="2886" spans="1:1" x14ac:dyDescent="0.25">
      <c r="A2886" s="1" t="s">
        <v>2882</v>
      </c>
    </row>
    <row r="2887" spans="1:1" x14ac:dyDescent="0.25">
      <c r="A2887" s="1" t="s">
        <v>2883</v>
      </c>
    </row>
    <row r="2888" spans="1:1" x14ac:dyDescent="0.25">
      <c r="A2888" s="1" t="s">
        <v>2884</v>
      </c>
    </row>
    <row r="2889" spans="1:1" x14ac:dyDescent="0.25">
      <c r="A2889" s="1" t="s">
        <v>2885</v>
      </c>
    </row>
    <row r="2890" spans="1:1" x14ac:dyDescent="0.25">
      <c r="A2890" s="1" t="s">
        <v>2886</v>
      </c>
    </row>
    <row r="2891" spans="1:1" x14ac:dyDescent="0.25">
      <c r="A2891" s="1" t="s">
        <v>2887</v>
      </c>
    </row>
    <row r="2892" spans="1:1" x14ac:dyDescent="0.25">
      <c r="A2892" s="1" t="s">
        <v>2888</v>
      </c>
    </row>
    <row r="2893" spans="1:1" x14ac:dyDescent="0.25">
      <c r="A2893" s="1" t="s">
        <v>2889</v>
      </c>
    </row>
    <row r="2894" spans="1:1" x14ac:dyDescent="0.25">
      <c r="A2894" s="1" t="s">
        <v>2890</v>
      </c>
    </row>
    <row r="2895" spans="1:1" x14ac:dyDescent="0.25">
      <c r="A2895" s="1" t="s">
        <v>2891</v>
      </c>
    </row>
    <row r="2896" spans="1:1" x14ac:dyDescent="0.25">
      <c r="A2896" s="1" t="s">
        <v>2892</v>
      </c>
    </row>
    <row r="2897" spans="1:1" x14ac:dyDescent="0.25">
      <c r="A2897" s="1" t="s">
        <v>2893</v>
      </c>
    </row>
    <row r="2898" spans="1:1" x14ac:dyDescent="0.25">
      <c r="A2898" s="1" t="s">
        <v>2894</v>
      </c>
    </row>
    <row r="2899" spans="1:1" x14ac:dyDescent="0.25">
      <c r="A2899" s="1" t="s">
        <v>2895</v>
      </c>
    </row>
    <row r="2900" spans="1:1" x14ac:dyDescent="0.25">
      <c r="A2900" s="1" t="s">
        <v>2896</v>
      </c>
    </row>
    <row r="2901" spans="1:1" x14ac:dyDescent="0.25">
      <c r="A2901" s="1" t="s">
        <v>2897</v>
      </c>
    </row>
    <row r="2902" spans="1:1" x14ac:dyDescent="0.25">
      <c r="A2902" s="1" t="s">
        <v>2898</v>
      </c>
    </row>
    <row r="2903" spans="1:1" x14ac:dyDescent="0.25">
      <c r="A2903" s="1" t="s">
        <v>2899</v>
      </c>
    </row>
    <row r="2904" spans="1:1" x14ac:dyDescent="0.25">
      <c r="A2904" s="1" t="s">
        <v>2900</v>
      </c>
    </row>
    <row r="2905" spans="1:1" x14ac:dyDescent="0.25">
      <c r="A2905" s="1" t="s">
        <v>2901</v>
      </c>
    </row>
    <row r="2906" spans="1:1" x14ac:dyDescent="0.25">
      <c r="A2906" s="1" t="s">
        <v>2902</v>
      </c>
    </row>
    <row r="2907" spans="1:1" x14ac:dyDescent="0.25">
      <c r="A2907" s="1" t="s">
        <v>2903</v>
      </c>
    </row>
    <row r="2908" spans="1:1" x14ac:dyDescent="0.25">
      <c r="A2908" s="1" t="s">
        <v>2904</v>
      </c>
    </row>
    <row r="2909" spans="1:1" x14ac:dyDescent="0.25">
      <c r="A2909" s="1" t="s">
        <v>2905</v>
      </c>
    </row>
    <row r="2910" spans="1:1" x14ac:dyDescent="0.25">
      <c r="A2910" s="1" t="s">
        <v>2906</v>
      </c>
    </row>
    <row r="2911" spans="1:1" x14ac:dyDescent="0.25">
      <c r="A2911" s="1" t="s">
        <v>2907</v>
      </c>
    </row>
    <row r="2912" spans="1:1" x14ac:dyDescent="0.25">
      <c r="A2912" s="1" t="s">
        <v>2908</v>
      </c>
    </row>
    <row r="2913" spans="1:1" x14ac:dyDescent="0.25">
      <c r="A2913" s="1" t="s">
        <v>2909</v>
      </c>
    </row>
    <row r="2914" spans="1:1" x14ac:dyDescent="0.25">
      <c r="A2914" s="1" t="s">
        <v>2910</v>
      </c>
    </row>
    <row r="2915" spans="1:1" x14ac:dyDescent="0.25">
      <c r="A2915" s="1" t="s">
        <v>2911</v>
      </c>
    </row>
    <row r="2916" spans="1:1" x14ac:dyDescent="0.25">
      <c r="A2916" s="1" t="s">
        <v>2912</v>
      </c>
    </row>
    <row r="2917" spans="1:1" x14ac:dyDescent="0.25">
      <c r="A2917" s="1" t="s">
        <v>2913</v>
      </c>
    </row>
    <row r="2918" spans="1:1" x14ac:dyDescent="0.25">
      <c r="A2918" s="1" t="s">
        <v>2914</v>
      </c>
    </row>
    <row r="2919" spans="1:1" x14ac:dyDescent="0.25">
      <c r="A2919" s="1" t="s">
        <v>2915</v>
      </c>
    </row>
    <row r="2920" spans="1:1" x14ac:dyDescent="0.25">
      <c r="A2920" s="1" t="s">
        <v>2916</v>
      </c>
    </row>
    <row r="2921" spans="1:1" x14ac:dyDescent="0.25">
      <c r="A2921" s="1" t="s">
        <v>2917</v>
      </c>
    </row>
    <row r="2922" spans="1:1" x14ac:dyDescent="0.25">
      <c r="A2922" s="1" t="s">
        <v>2918</v>
      </c>
    </row>
    <row r="2923" spans="1:1" x14ac:dyDescent="0.25">
      <c r="A2923" s="1" t="s">
        <v>2919</v>
      </c>
    </row>
    <row r="2924" spans="1:1" x14ac:dyDescent="0.25">
      <c r="A2924" s="1" t="s">
        <v>2920</v>
      </c>
    </row>
    <row r="2925" spans="1:1" x14ac:dyDescent="0.25">
      <c r="A2925" s="1" t="s">
        <v>2921</v>
      </c>
    </row>
    <row r="2926" spans="1:1" x14ac:dyDescent="0.25">
      <c r="A2926" s="1" t="s">
        <v>2922</v>
      </c>
    </row>
    <row r="2927" spans="1:1" x14ac:dyDescent="0.25">
      <c r="A2927" s="1" t="s">
        <v>2923</v>
      </c>
    </row>
    <row r="2928" spans="1:1" x14ac:dyDescent="0.25">
      <c r="A2928" s="1" t="s">
        <v>2924</v>
      </c>
    </row>
    <row r="2929" spans="1:1" x14ac:dyDescent="0.25">
      <c r="A2929" s="1" t="s">
        <v>2925</v>
      </c>
    </row>
    <row r="2930" spans="1:1" x14ac:dyDescent="0.25">
      <c r="A2930" s="1" t="s">
        <v>2926</v>
      </c>
    </row>
    <row r="2931" spans="1:1" x14ac:dyDescent="0.25">
      <c r="A2931" s="1" t="s">
        <v>2927</v>
      </c>
    </row>
    <row r="2932" spans="1:1" x14ac:dyDescent="0.25">
      <c r="A2932" s="1" t="s">
        <v>2928</v>
      </c>
    </row>
    <row r="2933" spans="1:1" x14ac:dyDescent="0.25">
      <c r="A2933" s="1" t="s">
        <v>2929</v>
      </c>
    </row>
    <row r="2934" spans="1:1" x14ac:dyDescent="0.25">
      <c r="A2934" s="1" t="s">
        <v>2930</v>
      </c>
    </row>
    <row r="2935" spans="1:1" x14ac:dyDescent="0.25">
      <c r="A2935" s="1" t="s">
        <v>2931</v>
      </c>
    </row>
    <row r="2936" spans="1:1" x14ac:dyDescent="0.25">
      <c r="A2936" s="1" t="s">
        <v>2932</v>
      </c>
    </row>
    <row r="2937" spans="1:1" x14ac:dyDescent="0.25">
      <c r="A2937" s="1" t="s">
        <v>2933</v>
      </c>
    </row>
    <row r="2938" spans="1:1" x14ac:dyDescent="0.25">
      <c r="A2938" s="1" t="s">
        <v>2934</v>
      </c>
    </row>
    <row r="2939" spans="1:1" x14ac:dyDescent="0.25">
      <c r="A2939" s="1" t="s">
        <v>2935</v>
      </c>
    </row>
    <row r="2940" spans="1:1" x14ac:dyDescent="0.25">
      <c r="A2940" s="1" t="s">
        <v>2936</v>
      </c>
    </row>
    <row r="2941" spans="1:1" x14ac:dyDescent="0.25">
      <c r="A2941" s="1" t="s">
        <v>2937</v>
      </c>
    </row>
    <row r="2942" spans="1:1" x14ac:dyDescent="0.25">
      <c r="A2942" s="1" t="s">
        <v>2938</v>
      </c>
    </row>
    <row r="2943" spans="1:1" x14ac:dyDescent="0.25">
      <c r="A2943" s="1" t="s">
        <v>2939</v>
      </c>
    </row>
    <row r="2944" spans="1:1" x14ac:dyDescent="0.25">
      <c r="A2944" s="1" t="s">
        <v>2940</v>
      </c>
    </row>
    <row r="2945" spans="1:1" x14ac:dyDescent="0.25">
      <c r="A2945" s="1" t="s">
        <v>2941</v>
      </c>
    </row>
    <row r="2946" spans="1:1" x14ac:dyDescent="0.25">
      <c r="A2946" s="1" t="s">
        <v>2942</v>
      </c>
    </row>
    <row r="2947" spans="1:1" x14ac:dyDescent="0.25">
      <c r="A2947" s="1" t="s">
        <v>2943</v>
      </c>
    </row>
    <row r="2948" spans="1:1" x14ac:dyDescent="0.25">
      <c r="A2948" s="1" t="s">
        <v>2944</v>
      </c>
    </row>
    <row r="2949" spans="1:1" x14ac:dyDescent="0.25">
      <c r="A2949" s="1" t="s">
        <v>2945</v>
      </c>
    </row>
    <row r="2950" spans="1:1" x14ac:dyDescent="0.25">
      <c r="A2950" s="1" t="s">
        <v>2946</v>
      </c>
    </row>
    <row r="2951" spans="1:1" x14ac:dyDescent="0.25">
      <c r="A2951" s="1" t="s">
        <v>2947</v>
      </c>
    </row>
    <row r="2952" spans="1:1" x14ac:dyDescent="0.25">
      <c r="A2952" s="1" t="s">
        <v>2948</v>
      </c>
    </row>
    <row r="2953" spans="1:1" x14ac:dyDescent="0.25">
      <c r="A2953" s="1" t="s">
        <v>2949</v>
      </c>
    </row>
    <row r="2954" spans="1:1" x14ac:dyDescent="0.25">
      <c r="A2954" s="1" t="s">
        <v>2950</v>
      </c>
    </row>
    <row r="2955" spans="1:1" x14ac:dyDescent="0.25">
      <c r="A2955" s="1" t="s">
        <v>2951</v>
      </c>
    </row>
    <row r="2956" spans="1:1" x14ac:dyDescent="0.25">
      <c r="A2956" s="1" t="s">
        <v>2952</v>
      </c>
    </row>
    <row r="2957" spans="1:1" x14ac:dyDescent="0.25">
      <c r="A2957" s="1" t="s">
        <v>2953</v>
      </c>
    </row>
    <row r="2958" spans="1:1" x14ac:dyDescent="0.25">
      <c r="A2958" s="1" t="s">
        <v>2954</v>
      </c>
    </row>
    <row r="2959" spans="1:1" x14ac:dyDescent="0.25">
      <c r="A2959" s="1" t="s">
        <v>2955</v>
      </c>
    </row>
    <row r="2960" spans="1:1" x14ac:dyDescent="0.25">
      <c r="A2960" s="1" t="s">
        <v>2956</v>
      </c>
    </row>
    <row r="2961" spans="1:1" x14ac:dyDescent="0.25">
      <c r="A2961" s="1" t="s">
        <v>2957</v>
      </c>
    </row>
    <row r="2962" spans="1:1" x14ac:dyDescent="0.25">
      <c r="A2962" s="1" t="s">
        <v>2958</v>
      </c>
    </row>
    <row r="2963" spans="1:1" x14ac:dyDescent="0.25">
      <c r="A2963" s="1" t="s">
        <v>2959</v>
      </c>
    </row>
    <row r="2964" spans="1:1" x14ac:dyDescent="0.25">
      <c r="A2964" s="1" t="s">
        <v>2960</v>
      </c>
    </row>
    <row r="2965" spans="1:1" x14ac:dyDescent="0.25">
      <c r="A2965" s="1" t="s">
        <v>2961</v>
      </c>
    </row>
    <row r="2966" spans="1:1" x14ac:dyDescent="0.25">
      <c r="A2966" s="1" t="s">
        <v>2962</v>
      </c>
    </row>
    <row r="2967" spans="1:1" x14ac:dyDescent="0.25">
      <c r="A2967" s="1" t="s">
        <v>2963</v>
      </c>
    </row>
    <row r="2968" spans="1:1" x14ac:dyDescent="0.25">
      <c r="A2968" s="1" t="s">
        <v>2964</v>
      </c>
    </row>
    <row r="2969" spans="1:1" x14ac:dyDescent="0.25">
      <c r="A2969" s="1" t="s">
        <v>2965</v>
      </c>
    </row>
    <row r="2970" spans="1:1" x14ac:dyDescent="0.25">
      <c r="A2970" s="1" t="s">
        <v>2966</v>
      </c>
    </row>
    <row r="2971" spans="1:1" x14ac:dyDescent="0.25">
      <c r="A2971" s="1" t="s">
        <v>2967</v>
      </c>
    </row>
    <row r="2972" spans="1:1" x14ac:dyDescent="0.25">
      <c r="A2972" s="1" t="s">
        <v>2968</v>
      </c>
    </row>
    <row r="2973" spans="1:1" x14ac:dyDescent="0.25">
      <c r="A2973" s="1" t="s">
        <v>2969</v>
      </c>
    </row>
    <row r="2974" spans="1:1" x14ac:dyDescent="0.25">
      <c r="A2974" s="1" t="s">
        <v>2970</v>
      </c>
    </row>
    <row r="2975" spans="1:1" x14ac:dyDescent="0.25">
      <c r="A2975" s="1" t="s">
        <v>2971</v>
      </c>
    </row>
    <row r="2976" spans="1:1" x14ac:dyDescent="0.25">
      <c r="A2976" s="1" t="s">
        <v>2972</v>
      </c>
    </row>
    <row r="2977" spans="1:1" x14ac:dyDescent="0.25">
      <c r="A2977" s="1" t="s">
        <v>2973</v>
      </c>
    </row>
    <row r="2978" spans="1:1" x14ac:dyDescent="0.25">
      <c r="A2978" s="1" t="s">
        <v>2974</v>
      </c>
    </row>
    <row r="2979" spans="1:1" x14ac:dyDescent="0.25">
      <c r="A2979" s="1" t="s">
        <v>2975</v>
      </c>
    </row>
    <row r="2980" spans="1:1" x14ac:dyDescent="0.25">
      <c r="A2980" s="1" t="s">
        <v>2976</v>
      </c>
    </row>
    <row r="2981" spans="1:1" x14ac:dyDescent="0.25">
      <c r="A2981" s="1" t="s">
        <v>2977</v>
      </c>
    </row>
    <row r="2982" spans="1:1" x14ac:dyDescent="0.25">
      <c r="A2982" s="1" t="s">
        <v>2978</v>
      </c>
    </row>
    <row r="2983" spans="1:1" x14ac:dyDescent="0.25">
      <c r="A2983" s="1" t="s">
        <v>2979</v>
      </c>
    </row>
    <row r="2984" spans="1:1" x14ac:dyDescent="0.25">
      <c r="A2984" s="1" t="s">
        <v>2980</v>
      </c>
    </row>
    <row r="2985" spans="1:1" x14ac:dyDescent="0.25">
      <c r="A2985" s="1" t="s">
        <v>2981</v>
      </c>
    </row>
    <row r="2986" spans="1:1" x14ac:dyDescent="0.25">
      <c r="A2986" s="1" t="s">
        <v>2982</v>
      </c>
    </row>
    <row r="2987" spans="1:1" x14ac:dyDescent="0.25">
      <c r="A2987" s="1" t="s">
        <v>2983</v>
      </c>
    </row>
    <row r="2988" spans="1:1" x14ac:dyDescent="0.25">
      <c r="A2988" s="1" t="s">
        <v>2984</v>
      </c>
    </row>
    <row r="2989" spans="1:1" x14ac:dyDescent="0.25">
      <c r="A2989" s="1" t="s">
        <v>2985</v>
      </c>
    </row>
    <row r="2990" spans="1:1" x14ac:dyDescent="0.25">
      <c r="A2990" s="1" t="s">
        <v>2986</v>
      </c>
    </row>
    <row r="2991" spans="1:1" x14ac:dyDescent="0.25">
      <c r="A2991" s="1" t="s">
        <v>2987</v>
      </c>
    </row>
    <row r="2992" spans="1:1" x14ac:dyDescent="0.25">
      <c r="A2992" s="1" t="s">
        <v>2988</v>
      </c>
    </row>
    <row r="2993" spans="1:1" x14ac:dyDescent="0.25">
      <c r="A2993" s="1" t="s">
        <v>2989</v>
      </c>
    </row>
    <row r="2994" spans="1:1" x14ac:dyDescent="0.25">
      <c r="A2994" s="1" t="s">
        <v>2990</v>
      </c>
    </row>
    <row r="2995" spans="1:1" x14ac:dyDescent="0.25">
      <c r="A2995" s="1" t="s">
        <v>2991</v>
      </c>
    </row>
    <row r="2996" spans="1:1" x14ac:dyDescent="0.25">
      <c r="A2996" s="1" t="s">
        <v>2992</v>
      </c>
    </row>
    <row r="2997" spans="1:1" x14ac:dyDescent="0.25">
      <c r="A2997" s="1" t="s">
        <v>2993</v>
      </c>
    </row>
    <row r="2998" spans="1:1" x14ac:dyDescent="0.25">
      <c r="A2998" s="1" t="s">
        <v>2994</v>
      </c>
    </row>
    <row r="2999" spans="1:1" x14ac:dyDescent="0.25">
      <c r="A2999" s="1" t="s">
        <v>2995</v>
      </c>
    </row>
    <row r="3000" spans="1:1" x14ac:dyDescent="0.25">
      <c r="A3000" s="1" t="s">
        <v>2996</v>
      </c>
    </row>
    <row r="3001" spans="1:1" x14ac:dyDescent="0.25">
      <c r="A3001" s="1" t="s">
        <v>2997</v>
      </c>
    </row>
    <row r="3002" spans="1:1" x14ac:dyDescent="0.25">
      <c r="A3002" s="1" t="s">
        <v>2998</v>
      </c>
    </row>
    <row r="3003" spans="1:1" x14ac:dyDescent="0.25">
      <c r="A3003" s="1" t="s">
        <v>2999</v>
      </c>
    </row>
    <row r="3004" spans="1:1" x14ac:dyDescent="0.25">
      <c r="A3004" s="1" t="s">
        <v>3000</v>
      </c>
    </row>
    <row r="3005" spans="1:1" x14ac:dyDescent="0.25">
      <c r="A3005" s="1" t="s">
        <v>3001</v>
      </c>
    </row>
    <row r="3006" spans="1:1" x14ac:dyDescent="0.25">
      <c r="A3006" s="1" t="s">
        <v>3002</v>
      </c>
    </row>
    <row r="3007" spans="1:1" x14ac:dyDescent="0.25">
      <c r="A3007" s="1" t="s">
        <v>3003</v>
      </c>
    </row>
    <row r="3008" spans="1:1" x14ac:dyDescent="0.25">
      <c r="A3008" s="1" t="s">
        <v>3004</v>
      </c>
    </row>
    <row r="3009" spans="1:1" x14ac:dyDescent="0.25">
      <c r="A3009" s="1" t="s">
        <v>3005</v>
      </c>
    </row>
    <row r="3010" spans="1:1" x14ac:dyDescent="0.25">
      <c r="A3010" s="1" t="s">
        <v>3006</v>
      </c>
    </row>
    <row r="3011" spans="1:1" x14ac:dyDescent="0.25">
      <c r="A3011" s="1" t="s">
        <v>3007</v>
      </c>
    </row>
    <row r="3012" spans="1:1" x14ac:dyDescent="0.25">
      <c r="A3012" s="1" t="s">
        <v>3008</v>
      </c>
    </row>
    <row r="3013" spans="1:1" x14ac:dyDescent="0.25">
      <c r="A3013" s="1" t="s">
        <v>3009</v>
      </c>
    </row>
    <row r="3014" spans="1:1" x14ac:dyDescent="0.25">
      <c r="A3014" s="1" t="s">
        <v>3010</v>
      </c>
    </row>
    <row r="3015" spans="1:1" x14ac:dyDescent="0.25">
      <c r="A3015" s="1" t="s">
        <v>3011</v>
      </c>
    </row>
    <row r="3016" spans="1:1" x14ac:dyDescent="0.25">
      <c r="A3016" s="1" t="s">
        <v>3012</v>
      </c>
    </row>
    <row r="3017" spans="1:1" x14ac:dyDescent="0.25">
      <c r="A3017" s="1" t="s">
        <v>3013</v>
      </c>
    </row>
    <row r="3018" spans="1:1" x14ac:dyDescent="0.25">
      <c r="A3018" s="1" t="s">
        <v>3014</v>
      </c>
    </row>
    <row r="3019" spans="1:1" x14ac:dyDescent="0.25">
      <c r="A3019" s="1" t="s">
        <v>3015</v>
      </c>
    </row>
    <row r="3020" spans="1:1" x14ac:dyDescent="0.25">
      <c r="A3020" s="1" t="s">
        <v>3016</v>
      </c>
    </row>
    <row r="3021" spans="1:1" x14ac:dyDescent="0.25">
      <c r="A3021" s="1" t="s">
        <v>3017</v>
      </c>
    </row>
    <row r="3022" spans="1:1" x14ac:dyDescent="0.25">
      <c r="A3022" s="1" t="s">
        <v>3018</v>
      </c>
    </row>
    <row r="3023" spans="1:1" x14ac:dyDescent="0.25">
      <c r="A3023" s="1" t="s">
        <v>3019</v>
      </c>
    </row>
    <row r="3024" spans="1:1" x14ac:dyDescent="0.25">
      <c r="A3024" s="1" t="s">
        <v>3020</v>
      </c>
    </row>
    <row r="3025" spans="1:1" x14ac:dyDescent="0.25">
      <c r="A3025" s="1" t="s">
        <v>3021</v>
      </c>
    </row>
    <row r="3026" spans="1:1" x14ac:dyDescent="0.25">
      <c r="A3026" s="1" t="s">
        <v>3022</v>
      </c>
    </row>
    <row r="3027" spans="1:1" x14ac:dyDescent="0.25">
      <c r="A3027" s="1" t="s">
        <v>3023</v>
      </c>
    </row>
    <row r="3028" spans="1:1" x14ac:dyDescent="0.25">
      <c r="A3028" s="1" t="s">
        <v>3024</v>
      </c>
    </row>
    <row r="3029" spans="1:1" x14ac:dyDescent="0.25">
      <c r="A3029" s="1" t="s">
        <v>3025</v>
      </c>
    </row>
    <row r="3030" spans="1:1" x14ac:dyDescent="0.25">
      <c r="A3030" s="1" t="s">
        <v>3026</v>
      </c>
    </row>
    <row r="3031" spans="1:1" x14ac:dyDescent="0.25">
      <c r="A3031" s="1" t="s">
        <v>3027</v>
      </c>
    </row>
    <row r="3032" spans="1:1" x14ac:dyDescent="0.25">
      <c r="A3032" s="1" t="s">
        <v>3028</v>
      </c>
    </row>
    <row r="3033" spans="1:1" x14ac:dyDescent="0.25">
      <c r="A3033" s="1" t="s">
        <v>3029</v>
      </c>
    </row>
    <row r="3034" spans="1:1" x14ac:dyDescent="0.25">
      <c r="A3034" s="1" t="s">
        <v>3030</v>
      </c>
    </row>
    <row r="3035" spans="1:1" x14ac:dyDescent="0.25">
      <c r="A3035" s="1" t="s">
        <v>3031</v>
      </c>
    </row>
    <row r="3036" spans="1:1" x14ac:dyDescent="0.25">
      <c r="A3036" s="1" t="s">
        <v>3032</v>
      </c>
    </row>
    <row r="3037" spans="1:1" x14ac:dyDescent="0.25">
      <c r="A3037" s="1" t="s">
        <v>3033</v>
      </c>
    </row>
    <row r="3038" spans="1:1" x14ac:dyDescent="0.25">
      <c r="A3038" s="1" t="s">
        <v>3034</v>
      </c>
    </row>
    <row r="3039" spans="1:1" x14ac:dyDescent="0.25">
      <c r="A3039" s="1" t="s">
        <v>3035</v>
      </c>
    </row>
    <row r="3040" spans="1:1" x14ac:dyDescent="0.25">
      <c r="A3040" s="1" t="s">
        <v>3036</v>
      </c>
    </row>
    <row r="3041" spans="1:1" x14ac:dyDescent="0.25">
      <c r="A3041" s="1" t="s">
        <v>3037</v>
      </c>
    </row>
    <row r="3042" spans="1:1" x14ac:dyDescent="0.25">
      <c r="A3042" s="1" t="s">
        <v>3038</v>
      </c>
    </row>
    <row r="3043" spans="1:1" x14ac:dyDescent="0.25">
      <c r="A3043" s="1" t="s">
        <v>3039</v>
      </c>
    </row>
    <row r="3044" spans="1:1" x14ac:dyDescent="0.25">
      <c r="A3044" s="1" t="s">
        <v>3040</v>
      </c>
    </row>
    <row r="3045" spans="1:1" x14ac:dyDescent="0.25">
      <c r="A3045" s="1" t="s">
        <v>3041</v>
      </c>
    </row>
    <row r="3046" spans="1:1" x14ac:dyDescent="0.25">
      <c r="A3046" s="1" t="s">
        <v>3042</v>
      </c>
    </row>
    <row r="3047" spans="1:1" x14ac:dyDescent="0.25">
      <c r="A3047" s="1" t="s">
        <v>3043</v>
      </c>
    </row>
    <row r="3048" spans="1:1" x14ac:dyDescent="0.25">
      <c r="A3048" s="1" t="s">
        <v>3044</v>
      </c>
    </row>
    <row r="3049" spans="1:1" x14ac:dyDescent="0.25">
      <c r="A3049" s="1" t="s">
        <v>3045</v>
      </c>
    </row>
    <row r="3050" spans="1:1" x14ac:dyDescent="0.25">
      <c r="A3050" s="1" t="s">
        <v>3046</v>
      </c>
    </row>
    <row r="3051" spans="1:1" x14ac:dyDescent="0.25">
      <c r="A3051" s="1" t="s">
        <v>3047</v>
      </c>
    </row>
    <row r="3052" spans="1:1" x14ac:dyDescent="0.25">
      <c r="A3052" s="1" t="s">
        <v>3048</v>
      </c>
    </row>
    <row r="3053" spans="1:1" x14ac:dyDescent="0.25">
      <c r="A3053" s="1" t="s">
        <v>3049</v>
      </c>
    </row>
    <row r="3054" spans="1:1" x14ac:dyDescent="0.25">
      <c r="A3054" s="1" t="s">
        <v>3050</v>
      </c>
    </row>
    <row r="3055" spans="1:1" x14ac:dyDescent="0.25">
      <c r="A3055" s="1" t="s">
        <v>3051</v>
      </c>
    </row>
    <row r="3056" spans="1:1" x14ac:dyDescent="0.25">
      <c r="A3056" s="1" t="s">
        <v>3052</v>
      </c>
    </row>
    <row r="3057" spans="1:1" x14ac:dyDescent="0.25">
      <c r="A3057" s="1" t="s">
        <v>3053</v>
      </c>
    </row>
    <row r="3058" spans="1:1" x14ac:dyDescent="0.25">
      <c r="A3058" s="1" t="s">
        <v>3054</v>
      </c>
    </row>
    <row r="3059" spans="1:1" x14ac:dyDescent="0.25">
      <c r="A3059" s="1" t="s">
        <v>3055</v>
      </c>
    </row>
    <row r="3060" spans="1:1" x14ac:dyDescent="0.25">
      <c r="A3060" s="1" t="s">
        <v>3056</v>
      </c>
    </row>
    <row r="3061" spans="1:1" x14ac:dyDescent="0.25">
      <c r="A3061" s="1" t="s">
        <v>3057</v>
      </c>
    </row>
    <row r="3062" spans="1:1" x14ac:dyDescent="0.25">
      <c r="A3062" s="1" t="s">
        <v>3058</v>
      </c>
    </row>
    <row r="3063" spans="1:1" x14ac:dyDescent="0.25">
      <c r="A3063" s="1" t="s">
        <v>3059</v>
      </c>
    </row>
    <row r="3064" spans="1:1" x14ac:dyDescent="0.25">
      <c r="A3064" s="1" t="s">
        <v>3060</v>
      </c>
    </row>
    <row r="3065" spans="1:1" x14ac:dyDescent="0.25">
      <c r="A3065" s="1" t="s">
        <v>3061</v>
      </c>
    </row>
    <row r="3066" spans="1:1" x14ac:dyDescent="0.25">
      <c r="A3066" s="1" t="s">
        <v>3062</v>
      </c>
    </row>
    <row r="3067" spans="1:1" x14ac:dyDescent="0.25">
      <c r="A3067" s="1" t="s">
        <v>3063</v>
      </c>
    </row>
    <row r="3068" spans="1:1" x14ac:dyDescent="0.25">
      <c r="A3068" s="1" t="s">
        <v>3064</v>
      </c>
    </row>
    <row r="3069" spans="1:1" x14ac:dyDescent="0.25">
      <c r="A3069" s="1" t="s">
        <v>3065</v>
      </c>
    </row>
    <row r="3070" spans="1:1" x14ac:dyDescent="0.25">
      <c r="A3070" s="1" t="s">
        <v>3066</v>
      </c>
    </row>
    <row r="3071" spans="1:1" x14ac:dyDescent="0.25">
      <c r="A3071" s="1" t="s">
        <v>3067</v>
      </c>
    </row>
    <row r="3072" spans="1:1" x14ac:dyDescent="0.25">
      <c r="A3072" s="1" t="s">
        <v>3068</v>
      </c>
    </row>
    <row r="3073" spans="1:1" x14ac:dyDescent="0.25">
      <c r="A3073" s="1" t="s">
        <v>3069</v>
      </c>
    </row>
    <row r="3074" spans="1:1" x14ac:dyDescent="0.25">
      <c r="A3074" s="1" t="s">
        <v>3070</v>
      </c>
    </row>
    <row r="3075" spans="1:1" x14ac:dyDescent="0.25">
      <c r="A3075" s="1" t="s">
        <v>3071</v>
      </c>
    </row>
    <row r="3076" spans="1:1" x14ac:dyDescent="0.25">
      <c r="A3076" s="1" t="s">
        <v>3072</v>
      </c>
    </row>
    <row r="3077" spans="1:1" x14ac:dyDescent="0.25">
      <c r="A3077" s="1" t="s">
        <v>3073</v>
      </c>
    </row>
    <row r="3078" spans="1:1" x14ac:dyDescent="0.25">
      <c r="A3078" s="1" t="s">
        <v>3074</v>
      </c>
    </row>
    <row r="3079" spans="1:1" x14ac:dyDescent="0.25">
      <c r="A3079" s="1" t="s">
        <v>3075</v>
      </c>
    </row>
    <row r="3080" spans="1:1" x14ac:dyDescent="0.25">
      <c r="A3080" s="1" t="s">
        <v>3076</v>
      </c>
    </row>
    <row r="3081" spans="1:1" x14ac:dyDescent="0.25">
      <c r="A3081" s="1" t="s">
        <v>3077</v>
      </c>
    </row>
    <row r="3082" spans="1:1" x14ac:dyDescent="0.25">
      <c r="A3082" s="1" t="s">
        <v>3078</v>
      </c>
    </row>
    <row r="3083" spans="1:1" x14ac:dyDescent="0.25">
      <c r="A3083" s="1" t="s">
        <v>3079</v>
      </c>
    </row>
    <row r="3084" spans="1:1" x14ac:dyDescent="0.25">
      <c r="A3084" s="1" t="s">
        <v>3080</v>
      </c>
    </row>
    <row r="3085" spans="1:1" x14ac:dyDescent="0.25">
      <c r="A3085" s="1" t="s">
        <v>3081</v>
      </c>
    </row>
    <row r="3086" spans="1:1" x14ac:dyDescent="0.25">
      <c r="A3086" s="1" t="s">
        <v>3082</v>
      </c>
    </row>
    <row r="3087" spans="1:1" x14ac:dyDescent="0.25">
      <c r="A3087" s="1" t="s">
        <v>3083</v>
      </c>
    </row>
    <row r="3088" spans="1:1" x14ac:dyDescent="0.25">
      <c r="A3088" s="1" t="s">
        <v>3084</v>
      </c>
    </row>
    <row r="3089" spans="1:1" x14ac:dyDescent="0.25">
      <c r="A3089" s="1" t="s">
        <v>3085</v>
      </c>
    </row>
    <row r="3090" spans="1:1" x14ac:dyDescent="0.25">
      <c r="A3090" s="1" t="s">
        <v>3086</v>
      </c>
    </row>
    <row r="3091" spans="1:1" x14ac:dyDescent="0.25">
      <c r="A3091" s="1" t="s">
        <v>3087</v>
      </c>
    </row>
    <row r="3092" spans="1:1" x14ac:dyDescent="0.25">
      <c r="A3092" s="1" t="s">
        <v>3088</v>
      </c>
    </row>
    <row r="3093" spans="1:1" x14ac:dyDescent="0.25">
      <c r="A3093" s="1" t="s">
        <v>3089</v>
      </c>
    </row>
    <row r="3094" spans="1:1" x14ac:dyDescent="0.25">
      <c r="A3094" s="1" t="s">
        <v>3090</v>
      </c>
    </row>
    <row r="3095" spans="1:1" x14ac:dyDescent="0.25">
      <c r="A3095" s="1" t="s">
        <v>3091</v>
      </c>
    </row>
    <row r="3096" spans="1:1" x14ac:dyDescent="0.25">
      <c r="A3096" s="1" t="s">
        <v>3092</v>
      </c>
    </row>
    <row r="3097" spans="1:1" x14ac:dyDescent="0.25">
      <c r="A3097" s="1" t="s">
        <v>3093</v>
      </c>
    </row>
    <row r="3098" spans="1:1" x14ac:dyDescent="0.25">
      <c r="A3098" s="1" t="s">
        <v>3094</v>
      </c>
    </row>
    <row r="3099" spans="1:1" x14ac:dyDescent="0.25">
      <c r="A3099" s="1" t="s">
        <v>3095</v>
      </c>
    </row>
    <row r="3100" spans="1:1" x14ac:dyDescent="0.25">
      <c r="A3100" s="1" t="s">
        <v>3096</v>
      </c>
    </row>
    <row r="3101" spans="1:1" x14ac:dyDescent="0.25">
      <c r="A3101" s="1" t="s">
        <v>3097</v>
      </c>
    </row>
    <row r="3102" spans="1:1" x14ac:dyDescent="0.25">
      <c r="A3102" s="1" t="s">
        <v>3098</v>
      </c>
    </row>
    <row r="3103" spans="1:1" x14ac:dyDescent="0.25">
      <c r="A3103" s="1" t="s">
        <v>3099</v>
      </c>
    </row>
    <row r="3104" spans="1:1" x14ac:dyDescent="0.25">
      <c r="A3104" s="1" t="s">
        <v>3100</v>
      </c>
    </row>
    <row r="3105" spans="1:1" x14ac:dyDescent="0.25">
      <c r="A3105" s="1" t="s">
        <v>3101</v>
      </c>
    </row>
    <row r="3106" spans="1:1" x14ac:dyDescent="0.25">
      <c r="A3106" s="1" t="s">
        <v>3102</v>
      </c>
    </row>
    <row r="3107" spans="1:1" x14ac:dyDescent="0.25">
      <c r="A3107" s="1" t="s">
        <v>3103</v>
      </c>
    </row>
    <row r="3108" spans="1:1" x14ac:dyDescent="0.25">
      <c r="A3108" s="1" t="s">
        <v>3104</v>
      </c>
    </row>
    <row r="3109" spans="1:1" x14ac:dyDescent="0.25">
      <c r="A3109" s="1" t="s">
        <v>3105</v>
      </c>
    </row>
    <row r="3110" spans="1:1" x14ac:dyDescent="0.25">
      <c r="A3110" s="1" t="s">
        <v>3106</v>
      </c>
    </row>
    <row r="3111" spans="1:1" x14ac:dyDescent="0.25">
      <c r="A3111" s="1" t="s">
        <v>3107</v>
      </c>
    </row>
    <row r="3112" spans="1:1" x14ac:dyDescent="0.25">
      <c r="A3112" s="1" t="s">
        <v>3108</v>
      </c>
    </row>
    <row r="3113" spans="1:1" x14ac:dyDescent="0.25">
      <c r="A3113" s="1" t="s">
        <v>3109</v>
      </c>
    </row>
    <row r="3114" spans="1:1" x14ac:dyDescent="0.25">
      <c r="A3114" s="1" t="s">
        <v>3110</v>
      </c>
    </row>
    <row r="3115" spans="1:1" x14ac:dyDescent="0.25">
      <c r="A3115" s="1" t="s">
        <v>3111</v>
      </c>
    </row>
    <row r="3116" spans="1:1" x14ac:dyDescent="0.25">
      <c r="A3116" s="1" t="s">
        <v>3112</v>
      </c>
    </row>
    <row r="3117" spans="1:1" x14ac:dyDescent="0.25">
      <c r="A3117" s="1" t="s">
        <v>3113</v>
      </c>
    </row>
    <row r="3118" spans="1:1" x14ac:dyDescent="0.25">
      <c r="A3118" s="1" t="s">
        <v>3114</v>
      </c>
    </row>
    <row r="3119" spans="1:1" x14ac:dyDescent="0.25">
      <c r="A3119" s="1" t="s">
        <v>3115</v>
      </c>
    </row>
    <row r="3120" spans="1:1" x14ac:dyDescent="0.25">
      <c r="A3120" s="1" t="s">
        <v>3116</v>
      </c>
    </row>
    <row r="3121" spans="1:1" x14ac:dyDescent="0.25">
      <c r="A3121" s="1" t="s">
        <v>3117</v>
      </c>
    </row>
    <row r="3122" spans="1:1" x14ac:dyDescent="0.25">
      <c r="A3122" s="1" t="s">
        <v>3118</v>
      </c>
    </row>
    <row r="3123" spans="1:1" x14ac:dyDescent="0.25">
      <c r="A3123" s="1" t="s">
        <v>3119</v>
      </c>
    </row>
    <row r="3124" spans="1:1" x14ac:dyDescent="0.25">
      <c r="A3124" s="1" t="s">
        <v>3120</v>
      </c>
    </row>
    <row r="3125" spans="1:1" x14ac:dyDescent="0.25">
      <c r="A3125" s="1" t="s">
        <v>3121</v>
      </c>
    </row>
    <row r="3126" spans="1:1" x14ac:dyDescent="0.25">
      <c r="A3126" s="1" t="s">
        <v>3122</v>
      </c>
    </row>
    <row r="3127" spans="1:1" x14ac:dyDescent="0.25">
      <c r="A3127" s="1" t="s">
        <v>3123</v>
      </c>
    </row>
    <row r="3128" spans="1:1" x14ac:dyDescent="0.25">
      <c r="A3128" s="1" t="s">
        <v>3124</v>
      </c>
    </row>
    <row r="3129" spans="1:1" x14ac:dyDescent="0.25">
      <c r="A3129" s="1" t="s">
        <v>3125</v>
      </c>
    </row>
    <row r="3130" spans="1:1" x14ac:dyDescent="0.25">
      <c r="A3130" s="1" t="s">
        <v>3126</v>
      </c>
    </row>
    <row r="3131" spans="1:1" x14ac:dyDescent="0.25">
      <c r="A3131" s="1" t="s">
        <v>3127</v>
      </c>
    </row>
    <row r="3132" spans="1:1" x14ac:dyDescent="0.25">
      <c r="A3132" s="1" t="s">
        <v>3128</v>
      </c>
    </row>
    <row r="3133" spans="1:1" x14ac:dyDescent="0.25">
      <c r="A3133" s="1" t="s">
        <v>3129</v>
      </c>
    </row>
    <row r="3134" spans="1:1" x14ac:dyDescent="0.25">
      <c r="A3134" s="1" t="s">
        <v>3130</v>
      </c>
    </row>
    <row r="3135" spans="1:1" x14ac:dyDescent="0.25">
      <c r="A3135" s="1" t="s">
        <v>3131</v>
      </c>
    </row>
    <row r="3136" spans="1:1" x14ac:dyDescent="0.25">
      <c r="A3136" s="1" t="s">
        <v>3132</v>
      </c>
    </row>
    <row r="3137" spans="1:1" x14ac:dyDescent="0.25">
      <c r="A3137" s="1" t="s">
        <v>3133</v>
      </c>
    </row>
    <row r="3138" spans="1:1" x14ac:dyDescent="0.25">
      <c r="A3138" s="1" t="s">
        <v>3134</v>
      </c>
    </row>
    <row r="3139" spans="1:1" x14ac:dyDescent="0.25">
      <c r="A3139" s="1" t="s">
        <v>3135</v>
      </c>
    </row>
    <row r="3140" spans="1:1" x14ac:dyDescent="0.25">
      <c r="A3140" s="1" t="s">
        <v>3136</v>
      </c>
    </row>
    <row r="3141" spans="1:1" x14ac:dyDescent="0.25">
      <c r="A3141" s="1" t="s">
        <v>3137</v>
      </c>
    </row>
    <row r="3142" spans="1:1" x14ac:dyDescent="0.25">
      <c r="A3142" s="1" t="s">
        <v>3138</v>
      </c>
    </row>
    <row r="3143" spans="1:1" x14ac:dyDescent="0.25">
      <c r="A3143" s="1" t="s">
        <v>3139</v>
      </c>
    </row>
    <row r="3144" spans="1:1" x14ac:dyDescent="0.25">
      <c r="A3144" s="1" t="s">
        <v>3140</v>
      </c>
    </row>
    <row r="3145" spans="1:1" x14ac:dyDescent="0.25">
      <c r="A3145" s="1" t="s">
        <v>3141</v>
      </c>
    </row>
    <row r="3146" spans="1:1" x14ac:dyDescent="0.25">
      <c r="A3146" s="1" t="s">
        <v>3142</v>
      </c>
    </row>
    <row r="3147" spans="1:1" x14ac:dyDescent="0.25">
      <c r="A3147" s="1" t="s">
        <v>3143</v>
      </c>
    </row>
    <row r="3148" spans="1:1" x14ac:dyDescent="0.25">
      <c r="A3148" s="1" t="s">
        <v>3144</v>
      </c>
    </row>
    <row r="3149" spans="1:1" x14ac:dyDescent="0.25">
      <c r="A3149" s="1" t="s">
        <v>3145</v>
      </c>
    </row>
    <row r="3150" spans="1:1" x14ac:dyDescent="0.25">
      <c r="A3150" s="1" t="s">
        <v>3146</v>
      </c>
    </row>
    <row r="3151" spans="1:1" x14ac:dyDescent="0.25">
      <c r="A3151" s="1" t="s">
        <v>3147</v>
      </c>
    </row>
    <row r="3152" spans="1:1" x14ac:dyDescent="0.25">
      <c r="A3152" s="1" t="s">
        <v>3148</v>
      </c>
    </row>
    <row r="3153" spans="1:1" x14ac:dyDescent="0.25">
      <c r="A3153" s="1" t="s">
        <v>3149</v>
      </c>
    </row>
    <row r="3154" spans="1:1" x14ac:dyDescent="0.25">
      <c r="A3154" s="1" t="s">
        <v>3150</v>
      </c>
    </row>
    <row r="3155" spans="1:1" x14ac:dyDescent="0.25">
      <c r="A3155" s="1" t="s">
        <v>3151</v>
      </c>
    </row>
    <row r="3156" spans="1:1" x14ac:dyDescent="0.25">
      <c r="A3156" s="1" t="s">
        <v>3152</v>
      </c>
    </row>
    <row r="3157" spans="1:1" x14ac:dyDescent="0.25">
      <c r="A3157" s="1" t="s">
        <v>3153</v>
      </c>
    </row>
    <row r="3158" spans="1:1" x14ac:dyDescent="0.25">
      <c r="A3158" s="1" t="s">
        <v>3154</v>
      </c>
    </row>
    <row r="3159" spans="1:1" x14ac:dyDescent="0.25">
      <c r="A3159" s="1" t="s">
        <v>3155</v>
      </c>
    </row>
    <row r="3160" spans="1:1" x14ac:dyDescent="0.25">
      <c r="A3160" s="1" t="s">
        <v>3156</v>
      </c>
    </row>
    <row r="3161" spans="1:1" x14ac:dyDescent="0.25">
      <c r="A3161" s="1" t="s">
        <v>3157</v>
      </c>
    </row>
    <row r="3162" spans="1:1" x14ac:dyDescent="0.25">
      <c r="A3162" s="1" t="s">
        <v>3158</v>
      </c>
    </row>
    <row r="3163" spans="1:1" x14ac:dyDescent="0.25">
      <c r="A3163" s="1" t="s">
        <v>3159</v>
      </c>
    </row>
    <row r="3164" spans="1:1" x14ac:dyDescent="0.25">
      <c r="A3164" s="1" t="s">
        <v>3160</v>
      </c>
    </row>
    <row r="3165" spans="1:1" x14ac:dyDescent="0.25">
      <c r="A3165" s="1" t="s">
        <v>3161</v>
      </c>
    </row>
    <row r="3166" spans="1:1" x14ac:dyDescent="0.25">
      <c r="A3166" s="1" t="s">
        <v>3162</v>
      </c>
    </row>
    <row r="3167" spans="1:1" x14ac:dyDescent="0.25">
      <c r="A3167" s="1" t="s">
        <v>3163</v>
      </c>
    </row>
    <row r="3168" spans="1:1" x14ac:dyDescent="0.25">
      <c r="A3168" s="1" t="s">
        <v>3164</v>
      </c>
    </row>
    <row r="3169" spans="1:1" x14ac:dyDescent="0.25">
      <c r="A3169" s="1" t="s">
        <v>3165</v>
      </c>
    </row>
    <row r="3170" spans="1:1" x14ac:dyDescent="0.25">
      <c r="A3170" s="1" t="s">
        <v>3166</v>
      </c>
    </row>
    <row r="3171" spans="1:1" x14ac:dyDescent="0.25">
      <c r="A3171" s="1" t="s">
        <v>3167</v>
      </c>
    </row>
    <row r="3172" spans="1:1" x14ac:dyDescent="0.25">
      <c r="A3172" s="1" t="s">
        <v>3168</v>
      </c>
    </row>
    <row r="3173" spans="1:1" x14ac:dyDescent="0.25">
      <c r="A3173" s="1" t="s">
        <v>3169</v>
      </c>
    </row>
    <row r="3174" spans="1:1" x14ac:dyDescent="0.25">
      <c r="A3174" s="1" t="s">
        <v>3170</v>
      </c>
    </row>
    <row r="3175" spans="1:1" x14ac:dyDescent="0.25">
      <c r="A3175" s="1" t="s">
        <v>3171</v>
      </c>
    </row>
    <row r="3176" spans="1:1" x14ac:dyDescent="0.25">
      <c r="A3176" s="1" t="s">
        <v>3172</v>
      </c>
    </row>
    <row r="3177" spans="1:1" x14ac:dyDescent="0.25">
      <c r="A3177" s="1" t="s">
        <v>3173</v>
      </c>
    </row>
    <row r="3178" spans="1:1" x14ac:dyDescent="0.25">
      <c r="A3178" s="1" t="s">
        <v>3174</v>
      </c>
    </row>
    <row r="3179" spans="1:1" x14ac:dyDescent="0.25">
      <c r="A3179" s="1" t="s">
        <v>3175</v>
      </c>
    </row>
    <row r="3180" spans="1:1" x14ac:dyDescent="0.25">
      <c r="A3180" s="1" t="s">
        <v>3176</v>
      </c>
    </row>
    <row r="3181" spans="1:1" x14ac:dyDescent="0.25">
      <c r="A3181" s="1" t="s">
        <v>3177</v>
      </c>
    </row>
    <row r="3182" spans="1:1" x14ac:dyDescent="0.25">
      <c r="A3182" s="1" t="s">
        <v>3178</v>
      </c>
    </row>
    <row r="3183" spans="1:1" x14ac:dyDescent="0.25">
      <c r="A3183" s="1" t="s">
        <v>3179</v>
      </c>
    </row>
    <row r="3184" spans="1:1" x14ac:dyDescent="0.25">
      <c r="A3184" s="1" t="s">
        <v>3180</v>
      </c>
    </row>
    <row r="3185" spans="1:1" x14ac:dyDescent="0.25">
      <c r="A3185" s="1" t="s">
        <v>3181</v>
      </c>
    </row>
    <row r="3186" spans="1:1" x14ac:dyDescent="0.25">
      <c r="A3186" s="1" t="s">
        <v>3182</v>
      </c>
    </row>
    <row r="3187" spans="1:1" x14ac:dyDescent="0.25">
      <c r="A3187" s="1" t="s">
        <v>3183</v>
      </c>
    </row>
    <row r="3188" spans="1:1" x14ac:dyDescent="0.25">
      <c r="A3188" s="1" t="s">
        <v>3184</v>
      </c>
    </row>
    <row r="3189" spans="1:1" x14ac:dyDescent="0.25">
      <c r="A3189" s="1" t="s">
        <v>3185</v>
      </c>
    </row>
    <row r="3190" spans="1:1" x14ac:dyDescent="0.25">
      <c r="A3190" s="1" t="s">
        <v>3186</v>
      </c>
    </row>
    <row r="3191" spans="1:1" x14ac:dyDescent="0.25">
      <c r="A3191" s="1" t="s">
        <v>3187</v>
      </c>
    </row>
    <row r="3192" spans="1:1" x14ac:dyDescent="0.25">
      <c r="A3192" s="1" t="s">
        <v>3188</v>
      </c>
    </row>
    <row r="3193" spans="1:1" x14ac:dyDescent="0.25">
      <c r="A3193" s="1" t="s">
        <v>3189</v>
      </c>
    </row>
    <row r="3194" spans="1:1" x14ac:dyDescent="0.25">
      <c r="A3194" s="1" t="s">
        <v>3190</v>
      </c>
    </row>
    <row r="3195" spans="1:1" x14ac:dyDescent="0.25">
      <c r="A3195" s="1" t="s">
        <v>3191</v>
      </c>
    </row>
    <row r="3196" spans="1:1" x14ac:dyDescent="0.25">
      <c r="A3196" s="1" t="s">
        <v>3192</v>
      </c>
    </row>
    <row r="3197" spans="1:1" x14ac:dyDescent="0.25">
      <c r="A3197" s="1" t="s">
        <v>3193</v>
      </c>
    </row>
    <row r="3198" spans="1:1" x14ac:dyDescent="0.25">
      <c r="A3198" s="1" t="s">
        <v>3194</v>
      </c>
    </row>
    <row r="3199" spans="1:1" x14ac:dyDescent="0.25">
      <c r="A3199" s="1" t="s">
        <v>3195</v>
      </c>
    </row>
    <row r="3200" spans="1:1" x14ac:dyDescent="0.25">
      <c r="A3200" s="1" t="s">
        <v>3196</v>
      </c>
    </row>
    <row r="3201" spans="1:1" x14ac:dyDescent="0.25">
      <c r="A3201" s="1" t="s">
        <v>3197</v>
      </c>
    </row>
    <row r="3202" spans="1:1" x14ac:dyDescent="0.25">
      <c r="A3202" s="1" t="s">
        <v>3198</v>
      </c>
    </row>
    <row r="3203" spans="1:1" x14ac:dyDescent="0.25">
      <c r="A3203" s="1" t="s">
        <v>3199</v>
      </c>
    </row>
    <row r="3204" spans="1:1" x14ac:dyDescent="0.25">
      <c r="A3204" s="1" t="s">
        <v>3200</v>
      </c>
    </row>
    <row r="3205" spans="1:1" x14ac:dyDescent="0.25">
      <c r="A3205" s="1" t="s">
        <v>3201</v>
      </c>
    </row>
    <row r="3206" spans="1:1" x14ac:dyDescent="0.25">
      <c r="A3206" s="1" t="s">
        <v>3202</v>
      </c>
    </row>
    <row r="3207" spans="1:1" x14ac:dyDescent="0.25">
      <c r="A3207" s="1" t="s">
        <v>3203</v>
      </c>
    </row>
    <row r="3208" spans="1:1" x14ac:dyDescent="0.25">
      <c r="A3208" s="1" t="s">
        <v>3204</v>
      </c>
    </row>
    <row r="3209" spans="1:1" x14ac:dyDescent="0.25">
      <c r="A3209" s="1" t="s">
        <v>3205</v>
      </c>
    </row>
    <row r="3210" spans="1:1" x14ac:dyDescent="0.25">
      <c r="A3210" s="1" t="s">
        <v>3206</v>
      </c>
    </row>
    <row r="3211" spans="1:1" x14ac:dyDescent="0.25">
      <c r="A3211" s="1" t="s">
        <v>3207</v>
      </c>
    </row>
    <row r="3212" spans="1:1" x14ac:dyDescent="0.25">
      <c r="A3212" s="1" t="s">
        <v>3208</v>
      </c>
    </row>
    <row r="3213" spans="1:1" x14ac:dyDescent="0.25">
      <c r="A3213" s="1" t="s">
        <v>3209</v>
      </c>
    </row>
    <row r="3214" spans="1:1" x14ac:dyDescent="0.25">
      <c r="A3214" s="1" t="s">
        <v>3210</v>
      </c>
    </row>
    <row r="3215" spans="1:1" x14ac:dyDescent="0.25">
      <c r="A3215" s="1" t="s">
        <v>3211</v>
      </c>
    </row>
    <row r="3216" spans="1:1" x14ac:dyDescent="0.25">
      <c r="A3216" s="1" t="s">
        <v>3212</v>
      </c>
    </row>
    <row r="3217" spans="1:1" x14ac:dyDescent="0.25">
      <c r="A3217" s="1" t="s">
        <v>3213</v>
      </c>
    </row>
    <row r="3218" spans="1:1" x14ac:dyDescent="0.25">
      <c r="A3218" s="1" t="s">
        <v>3214</v>
      </c>
    </row>
    <row r="3219" spans="1:1" x14ac:dyDescent="0.25">
      <c r="A3219" s="1" t="s">
        <v>3215</v>
      </c>
    </row>
    <row r="3220" spans="1:1" x14ac:dyDescent="0.25">
      <c r="A3220" s="1" t="s">
        <v>3216</v>
      </c>
    </row>
    <row r="3221" spans="1:1" x14ac:dyDescent="0.25">
      <c r="A3221" s="1" t="s">
        <v>3217</v>
      </c>
    </row>
    <row r="3222" spans="1:1" x14ac:dyDescent="0.25">
      <c r="A3222" s="1" t="s">
        <v>3218</v>
      </c>
    </row>
    <row r="3223" spans="1:1" x14ac:dyDescent="0.25">
      <c r="A3223" s="1" t="s">
        <v>3219</v>
      </c>
    </row>
    <row r="3224" spans="1:1" x14ac:dyDescent="0.25">
      <c r="A3224" s="1" t="s">
        <v>3220</v>
      </c>
    </row>
    <row r="3225" spans="1:1" x14ac:dyDescent="0.25">
      <c r="A3225" s="1" t="s">
        <v>3221</v>
      </c>
    </row>
    <row r="3226" spans="1:1" x14ac:dyDescent="0.25">
      <c r="A3226" s="1" t="s">
        <v>3222</v>
      </c>
    </row>
    <row r="3227" spans="1:1" x14ac:dyDescent="0.25">
      <c r="A3227" s="1" t="s">
        <v>3223</v>
      </c>
    </row>
    <row r="3228" spans="1:1" x14ac:dyDescent="0.25">
      <c r="A3228" s="1" t="s">
        <v>3224</v>
      </c>
    </row>
    <row r="3229" spans="1:1" x14ac:dyDescent="0.25">
      <c r="A3229" s="1" t="s">
        <v>3225</v>
      </c>
    </row>
    <row r="3230" spans="1:1" x14ac:dyDescent="0.25">
      <c r="A3230" s="1" t="s">
        <v>3226</v>
      </c>
    </row>
    <row r="3231" spans="1:1" x14ac:dyDescent="0.25">
      <c r="A3231" s="1" t="s">
        <v>3227</v>
      </c>
    </row>
    <row r="3232" spans="1:1" x14ac:dyDescent="0.25">
      <c r="A3232" s="1" t="s">
        <v>3228</v>
      </c>
    </row>
    <row r="3233" spans="1:1" x14ac:dyDescent="0.25">
      <c r="A3233" s="1" t="s">
        <v>3229</v>
      </c>
    </row>
    <row r="3234" spans="1:1" x14ac:dyDescent="0.25">
      <c r="A3234" s="1" t="s">
        <v>3230</v>
      </c>
    </row>
    <row r="3235" spans="1:1" x14ac:dyDescent="0.25">
      <c r="A3235" s="1" t="s">
        <v>3231</v>
      </c>
    </row>
    <row r="3236" spans="1:1" x14ac:dyDescent="0.25">
      <c r="A3236" s="1" t="s">
        <v>3232</v>
      </c>
    </row>
    <row r="3237" spans="1:1" x14ac:dyDescent="0.25">
      <c r="A3237" s="1" t="s">
        <v>3233</v>
      </c>
    </row>
    <row r="3238" spans="1:1" x14ac:dyDescent="0.25">
      <c r="A3238" s="1" t="s">
        <v>3234</v>
      </c>
    </row>
    <row r="3239" spans="1:1" x14ac:dyDescent="0.25">
      <c r="A3239" s="1" t="s">
        <v>3235</v>
      </c>
    </row>
    <row r="3240" spans="1:1" x14ac:dyDescent="0.25">
      <c r="A3240" s="1" t="s">
        <v>3236</v>
      </c>
    </row>
    <row r="3241" spans="1:1" x14ac:dyDescent="0.25">
      <c r="A3241" s="1" t="s">
        <v>3237</v>
      </c>
    </row>
    <row r="3242" spans="1:1" x14ac:dyDescent="0.25">
      <c r="A3242" s="1" t="s">
        <v>3238</v>
      </c>
    </row>
    <row r="3243" spans="1:1" x14ac:dyDescent="0.25">
      <c r="A3243" s="1" t="s">
        <v>3239</v>
      </c>
    </row>
    <row r="3244" spans="1:1" x14ac:dyDescent="0.25">
      <c r="A3244" s="1" t="s">
        <v>3240</v>
      </c>
    </row>
    <row r="3245" spans="1:1" x14ac:dyDescent="0.25">
      <c r="A3245" s="1" t="s">
        <v>3241</v>
      </c>
    </row>
    <row r="3246" spans="1:1" x14ac:dyDescent="0.25">
      <c r="A3246" s="1" t="s">
        <v>3242</v>
      </c>
    </row>
    <row r="3247" spans="1:1" x14ac:dyDescent="0.25">
      <c r="A3247" s="1" t="s">
        <v>3243</v>
      </c>
    </row>
    <row r="3248" spans="1:1" x14ac:dyDescent="0.25">
      <c r="A3248" s="1" t="s">
        <v>3244</v>
      </c>
    </row>
    <row r="3249" spans="1:1" x14ac:dyDescent="0.25">
      <c r="A3249" s="1" t="s">
        <v>3245</v>
      </c>
    </row>
    <row r="3250" spans="1:1" x14ac:dyDescent="0.25">
      <c r="A3250" s="1" t="s">
        <v>3246</v>
      </c>
    </row>
    <row r="3251" spans="1:1" x14ac:dyDescent="0.25">
      <c r="A3251" s="1" t="s">
        <v>3247</v>
      </c>
    </row>
    <row r="3252" spans="1:1" x14ac:dyDescent="0.25">
      <c r="A3252" s="1" t="s">
        <v>3248</v>
      </c>
    </row>
    <row r="3253" spans="1:1" x14ac:dyDescent="0.25">
      <c r="A3253" s="1" t="s">
        <v>3249</v>
      </c>
    </row>
    <row r="3254" spans="1:1" x14ac:dyDescent="0.25">
      <c r="A3254" s="1" t="s">
        <v>3250</v>
      </c>
    </row>
    <row r="3255" spans="1:1" x14ac:dyDescent="0.25">
      <c r="A3255" s="1" t="s">
        <v>3251</v>
      </c>
    </row>
    <row r="3256" spans="1:1" x14ac:dyDescent="0.25">
      <c r="A3256" s="1" t="s">
        <v>3252</v>
      </c>
    </row>
    <row r="3257" spans="1:1" x14ac:dyDescent="0.25">
      <c r="A3257" s="1" t="s">
        <v>3253</v>
      </c>
    </row>
    <row r="3258" spans="1:1" x14ac:dyDescent="0.25">
      <c r="A3258" s="1" t="s">
        <v>3254</v>
      </c>
    </row>
    <row r="3259" spans="1:1" x14ac:dyDescent="0.25">
      <c r="A3259" s="1" t="s">
        <v>3255</v>
      </c>
    </row>
    <row r="3260" spans="1:1" x14ac:dyDescent="0.25">
      <c r="A3260" s="1" t="s">
        <v>3256</v>
      </c>
    </row>
    <row r="3261" spans="1:1" x14ac:dyDescent="0.25">
      <c r="A3261" s="1" t="s">
        <v>3257</v>
      </c>
    </row>
    <row r="3262" spans="1:1" x14ac:dyDescent="0.25">
      <c r="A3262" s="1" t="s">
        <v>3258</v>
      </c>
    </row>
    <row r="3263" spans="1:1" x14ac:dyDescent="0.25">
      <c r="A3263" s="1" t="s">
        <v>3259</v>
      </c>
    </row>
    <row r="3264" spans="1:1" x14ac:dyDescent="0.25">
      <c r="A3264" s="1" t="s">
        <v>3260</v>
      </c>
    </row>
    <row r="3265" spans="1:1" x14ac:dyDescent="0.25">
      <c r="A3265" s="1" t="s">
        <v>3261</v>
      </c>
    </row>
    <row r="3266" spans="1:1" x14ac:dyDescent="0.25">
      <c r="A3266" s="1" t="s">
        <v>3262</v>
      </c>
    </row>
    <row r="3267" spans="1:1" x14ac:dyDescent="0.25">
      <c r="A3267" s="1" t="s">
        <v>3263</v>
      </c>
    </row>
    <row r="3268" spans="1:1" x14ac:dyDescent="0.25">
      <c r="A3268" s="1" t="s">
        <v>3264</v>
      </c>
    </row>
    <row r="3269" spans="1:1" x14ac:dyDescent="0.25">
      <c r="A3269" s="1" t="s">
        <v>3265</v>
      </c>
    </row>
    <row r="3270" spans="1:1" x14ac:dyDescent="0.25">
      <c r="A3270" s="1" t="s">
        <v>3266</v>
      </c>
    </row>
    <row r="3271" spans="1:1" x14ac:dyDescent="0.25">
      <c r="A3271" s="1" t="s">
        <v>3267</v>
      </c>
    </row>
    <row r="3272" spans="1:1" x14ac:dyDescent="0.25">
      <c r="A3272" s="1" t="s">
        <v>3268</v>
      </c>
    </row>
    <row r="3273" spans="1:1" x14ac:dyDescent="0.25">
      <c r="A3273" s="1" t="s">
        <v>3269</v>
      </c>
    </row>
    <row r="3274" spans="1:1" x14ac:dyDescent="0.25">
      <c r="A3274" s="1" t="s">
        <v>3270</v>
      </c>
    </row>
    <row r="3275" spans="1:1" x14ac:dyDescent="0.25">
      <c r="A3275" s="1" t="s">
        <v>3271</v>
      </c>
    </row>
    <row r="3276" spans="1:1" x14ac:dyDescent="0.25">
      <c r="A3276" s="1" t="s">
        <v>3272</v>
      </c>
    </row>
    <row r="3277" spans="1:1" x14ac:dyDescent="0.25">
      <c r="A3277" s="1" t="s">
        <v>3273</v>
      </c>
    </row>
    <row r="3278" spans="1:1" x14ac:dyDescent="0.25">
      <c r="A3278" s="1" t="s">
        <v>3274</v>
      </c>
    </row>
    <row r="3279" spans="1:1" x14ac:dyDescent="0.25">
      <c r="A3279" s="1" t="s">
        <v>3275</v>
      </c>
    </row>
    <row r="3280" spans="1:1" x14ac:dyDescent="0.25">
      <c r="A3280" s="1" t="s">
        <v>3276</v>
      </c>
    </row>
    <row r="3281" spans="1:1" x14ac:dyDescent="0.25">
      <c r="A3281" s="1" t="s">
        <v>3277</v>
      </c>
    </row>
    <row r="3282" spans="1:1" x14ac:dyDescent="0.25">
      <c r="A3282" s="1" t="s">
        <v>3278</v>
      </c>
    </row>
    <row r="3283" spans="1:1" x14ac:dyDescent="0.25">
      <c r="A3283" s="1" t="s">
        <v>3279</v>
      </c>
    </row>
    <row r="3284" spans="1:1" x14ac:dyDescent="0.25">
      <c r="A3284" s="1" t="s">
        <v>3280</v>
      </c>
    </row>
    <row r="3285" spans="1:1" x14ac:dyDescent="0.25">
      <c r="A3285" s="1" t="s">
        <v>3281</v>
      </c>
    </row>
    <row r="3286" spans="1:1" x14ac:dyDescent="0.25">
      <c r="A3286" s="1" t="s">
        <v>3282</v>
      </c>
    </row>
    <row r="3287" spans="1:1" x14ac:dyDescent="0.25">
      <c r="A3287" s="1" t="s">
        <v>3283</v>
      </c>
    </row>
    <row r="3288" spans="1:1" x14ac:dyDescent="0.25">
      <c r="A3288" s="1" t="s">
        <v>3284</v>
      </c>
    </row>
    <row r="3289" spans="1:1" x14ac:dyDescent="0.25">
      <c r="A3289" s="1" t="s">
        <v>3285</v>
      </c>
    </row>
    <row r="3290" spans="1:1" x14ac:dyDescent="0.25">
      <c r="A3290" s="1" t="s">
        <v>3286</v>
      </c>
    </row>
    <row r="3291" spans="1:1" x14ac:dyDescent="0.25">
      <c r="A3291" s="1" t="s">
        <v>3287</v>
      </c>
    </row>
    <row r="3292" spans="1:1" x14ac:dyDescent="0.25">
      <c r="A3292" s="1" t="s">
        <v>3288</v>
      </c>
    </row>
    <row r="3293" spans="1:1" x14ac:dyDescent="0.25">
      <c r="A3293" s="1" t="s">
        <v>3289</v>
      </c>
    </row>
    <row r="3294" spans="1:1" x14ac:dyDescent="0.25">
      <c r="A3294" s="1" t="s">
        <v>3290</v>
      </c>
    </row>
    <row r="3295" spans="1:1" x14ac:dyDescent="0.25">
      <c r="A3295" s="1" t="s">
        <v>3291</v>
      </c>
    </row>
    <row r="3296" spans="1:1" x14ac:dyDescent="0.25">
      <c r="A3296" s="1" t="s">
        <v>3292</v>
      </c>
    </row>
    <row r="3297" spans="1:1" x14ac:dyDescent="0.25">
      <c r="A3297" s="1" t="s">
        <v>3293</v>
      </c>
    </row>
    <row r="3298" spans="1:1" x14ac:dyDescent="0.25">
      <c r="A3298" s="1" t="s">
        <v>3294</v>
      </c>
    </row>
    <row r="3299" spans="1:1" x14ac:dyDescent="0.25">
      <c r="A3299" s="1" t="s">
        <v>3295</v>
      </c>
    </row>
    <row r="3300" spans="1:1" x14ac:dyDescent="0.25">
      <c r="A3300" s="1" t="s">
        <v>3296</v>
      </c>
    </row>
    <row r="3301" spans="1:1" x14ac:dyDescent="0.25">
      <c r="A3301" s="1" t="s">
        <v>3297</v>
      </c>
    </row>
    <row r="3302" spans="1:1" x14ac:dyDescent="0.25">
      <c r="A3302" s="1" t="s">
        <v>3298</v>
      </c>
    </row>
    <row r="3303" spans="1:1" x14ac:dyDescent="0.25">
      <c r="A3303" s="1" t="s">
        <v>3299</v>
      </c>
    </row>
    <row r="3304" spans="1:1" x14ac:dyDescent="0.25">
      <c r="A3304" s="1" t="s">
        <v>3300</v>
      </c>
    </row>
    <row r="3305" spans="1:1" x14ac:dyDescent="0.25">
      <c r="A3305" s="1" t="s">
        <v>3301</v>
      </c>
    </row>
    <row r="3306" spans="1:1" x14ac:dyDescent="0.25">
      <c r="A3306" s="1" t="s">
        <v>3302</v>
      </c>
    </row>
    <row r="3307" spans="1:1" x14ac:dyDescent="0.25">
      <c r="A3307" s="1" t="s">
        <v>3303</v>
      </c>
    </row>
    <row r="3308" spans="1:1" x14ac:dyDescent="0.25">
      <c r="A3308" s="1" t="s">
        <v>3304</v>
      </c>
    </row>
    <row r="3309" spans="1:1" x14ac:dyDescent="0.25">
      <c r="A3309" s="1" t="s">
        <v>3305</v>
      </c>
    </row>
    <row r="3310" spans="1:1" x14ac:dyDescent="0.25">
      <c r="A3310" s="1" t="s">
        <v>3306</v>
      </c>
    </row>
    <row r="3311" spans="1:1" x14ac:dyDescent="0.25">
      <c r="A3311" s="1" t="s">
        <v>3307</v>
      </c>
    </row>
    <row r="3312" spans="1:1" x14ac:dyDescent="0.25">
      <c r="A3312" s="1" t="s">
        <v>3308</v>
      </c>
    </row>
    <row r="3313" spans="1:1" x14ac:dyDescent="0.25">
      <c r="A3313" s="1" t="s">
        <v>3309</v>
      </c>
    </row>
    <row r="3314" spans="1:1" x14ac:dyDescent="0.25">
      <c r="A3314" s="1" t="s">
        <v>3310</v>
      </c>
    </row>
    <row r="3315" spans="1:1" x14ac:dyDescent="0.25">
      <c r="A3315" s="1" t="s">
        <v>3311</v>
      </c>
    </row>
    <row r="3316" spans="1:1" x14ac:dyDescent="0.25">
      <c r="A3316" s="1" t="s">
        <v>3312</v>
      </c>
    </row>
    <row r="3317" spans="1:1" x14ac:dyDescent="0.25">
      <c r="A3317" s="1" t="s">
        <v>3313</v>
      </c>
    </row>
    <row r="3318" spans="1:1" x14ac:dyDescent="0.25">
      <c r="A3318" s="1" t="s">
        <v>3314</v>
      </c>
    </row>
    <row r="3319" spans="1:1" x14ac:dyDescent="0.25">
      <c r="A3319" s="1" t="s">
        <v>3315</v>
      </c>
    </row>
    <row r="3320" spans="1:1" x14ac:dyDescent="0.25">
      <c r="A3320" s="1" t="s">
        <v>3316</v>
      </c>
    </row>
    <row r="3321" spans="1:1" x14ac:dyDescent="0.25">
      <c r="A3321" s="1" t="s">
        <v>3317</v>
      </c>
    </row>
    <row r="3322" spans="1:1" x14ac:dyDescent="0.25">
      <c r="A3322" s="1" t="s">
        <v>3318</v>
      </c>
    </row>
    <row r="3323" spans="1:1" x14ac:dyDescent="0.25">
      <c r="A3323" s="1" t="s">
        <v>3319</v>
      </c>
    </row>
    <row r="3324" spans="1:1" x14ac:dyDescent="0.25">
      <c r="A3324" s="1" t="s">
        <v>3320</v>
      </c>
    </row>
    <row r="3325" spans="1:1" x14ac:dyDescent="0.25">
      <c r="A3325" s="1" t="s">
        <v>3321</v>
      </c>
    </row>
    <row r="3326" spans="1:1" x14ac:dyDescent="0.25">
      <c r="A3326" s="1" t="s">
        <v>3322</v>
      </c>
    </row>
    <row r="3327" spans="1:1" x14ac:dyDescent="0.25">
      <c r="A3327" s="1" t="s">
        <v>3323</v>
      </c>
    </row>
    <row r="3328" spans="1:1" x14ac:dyDescent="0.25">
      <c r="A3328" s="1" t="s">
        <v>3324</v>
      </c>
    </row>
    <row r="3329" spans="1:1" x14ac:dyDescent="0.25">
      <c r="A3329" s="1" t="s">
        <v>3325</v>
      </c>
    </row>
    <row r="3330" spans="1:1" x14ac:dyDescent="0.25">
      <c r="A3330" s="1" t="s">
        <v>3326</v>
      </c>
    </row>
    <row r="3331" spans="1:1" x14ac:dyDescent="0.25">
      <c r="A3331" s="1" t="s">
        <v>3327</v>
      </c>
    </row>
    <row r="3332" spans="1:1" x14ac:dyDescent="0.25">
      <c r="A3332" s="1" t="s">
        <v>3328</v>
      </c>
    </row>
    <row r="3333" spans="1:1" x14ac:dyDescent="0.25">
      <c r="A3333" s="1" t="s">
        <v>3329</v>
      </c>
    </row>
    <row r="3334" spans="1:1" x14ac:dyDescent="0.25">
      <c r="A3334" s="1" t="s">
        <v>3330</v>
      </c>
    </row>
    <row r="3335" spans="1:1" x14ac:dyDescent="0.25">
      <c r="A3335" s="1" t="s">
        <v>3331</v>
      </c>
    </row>
    <row r="3336" spans="1:1" x14ac:dyDescent="0.25">
      <c r="A3336" s="1" t="s">
        <v>3332</v>
      </c>
    </row>
    <row r="3337" spans="1:1" x14ac:dyDescent="0.25">
      <c r="A3337" s="1" t="s">
        <v>3333</v>
      </c>
    </row>
    <row r="3338" spans="1:1" x14ac:dyDescent="0.25">
      <c r="A3338" s="1" t="s">
        <v>3334</v>
      </c>
    </row>
    <row r="3339" spans="1:1" x14ac:dyDescent="0.25">
      <c r="A3339" s="1" t="s">
        <v>3335</v>
      </c>
    </row>
    <row r="3340" spans="1:1" x14ac:dyDescent="0.25">
      <c r="A3340" s="1" t="s">
        <v>3336</v>
      </c>
    </row>
    <row r="3341" spans="1:1" x14ac:dyDescent="0.25">
      <c r="A3341" s="1" t="s">
        <v>3337</v>
      </c>
    </row>
    <row r="3342" spans="1:1" x14ac:dyDescent="0.25">
      <c r="A3342" s="1" t="s">
        <v>3338</v>
      </c>
    </row>
    <row r="3343" spans="1:1" x14ac:dyDescent="0.25">
      <c r="A3343" s="1" t="s">
        <v>3339</v>
      </c>
    </row>
    <row r="3344" spans="1:1" x14ac:dyDescent="0.25">
      <c r="A3344" s="1" t="s">
        <v>3340</v>
      </c>
    </row>
    <row r="3345" spans="1:1" x14ac:dyDescent="0.25">
      <c r="A3345" s="1" t="s">
        <v>3341</v>
      </c>
    </row>
    <row r="3346" spans="1:1" x14ac:dyDescent="0.25">
      <c r="A3346" s="1" t="s">
        <v>3342</v>
      </c>
    </row>
    <row r="3347" spans="1:1" x14ac:dyDescent="0.25">
      <c r="A3347" s="1" t="s">
        <v>3343</v>
      </c>
    </row>
    <row r="3348" spans="1:1" x14ac:dyDescent="0.25">
      <c r="A3348" s="1" t="s">
        <v>3344</v>
      </c>
    </row>
    <row r="3349" spans="1:1" x14ac:dyDescent="0.25">
      <c r="A3349" s="1" t="s">
        <v>3345</v>
      </c>
    </row>
    <row r="3350" spans="1:1" x14ac:dyDescent="0.25">
      <c r="A3350" s="1" t="s">
        <v>3346</v>
      </c>
    </row>
    <row r="3351" spans="1:1" x14ac:dyDescent="0.25">
      <c r="A3351" s="1" t="s">
        <v>3347</v>
      </c>
    </row>
    <row r="3352" spans="1:1" x14ac:dyDescent="0.25">
      <c r="A3352" s="1" t="s">
        <v>3348</v>
      </c>
    </row>
    <row r="3353" spans="1:1" x14ac:dyDescent="0.25">
      <c r="A3353" s="1" t="s">
        <v>3349</v>
      </c>
    </row>
    <row r="3354" spans="1:1" x14ac:dyDescent="0.25">
      <c r="A3354" s="1" t="s">
        <v>3350</v>
      </c>
    </row>
    <row r="3355" spans="1:1" x14ac:dyDescent="0.25">
      <c r="A3355" s="1" t="s">
        <v>3351</v>
      </c>
    </row>
    <row r="3356" spans="1:1" x14ac:dyDescent="0.25">
      <c r="A3356" s="1" t="s">
        <v>3352</v>
      </c>
    </row>
    <row r="3357" spans="1:1" x14ac:dyDescent="0.25">
      <c r="A3357" s="1" t="s">
        <v>3353</v>
      </c>
    </row>
    <row r="3358" spans="1:1" x14ac:dyDescent="0.25">
      <c r="A3358" s="1" t="s">
        <v>3354</v>
      </c>
    </row>
    <row r="3359" spans="1:1" x14ac:dyDescent="0.25">
      <c r="A3359" s="1" t="s">
        <v>3355</v>
      </c>
    </row>
    <row r="3360" spans="1:1" x14ac:dyDescent="0.25">
      <c r="A3360" s="1" t="s">
        <v>3356</v>
      </c>
    </row>
    <row r="3361" spans="1:1" x14ac:dyDescent="0.25">
      <c r="A3361" s="1" t="s">
        <v>3357</v>
      </c>
    </row>
    <row r="3362" spans="1:1" x14ac:dyDescent="0.25">
      <c r="A3362" s="1" t="s">
        <v>3358</v>
      </c>
    </row>
    <row r="3363" spans="1:1" x14ac:dyDescent="0.25">
      <c r="A3363" s="1" t="s">
        <v>3359</v>
      </c>
    </row>
    <row r="3364" spans="1:1" x14ac:dyDescent="0.25">
      <c r="A3364" s="1" t="s">
        <v>3360</v>
      </c>
    </row>
    <row r="3365" spans="1:1" x14ac:dyDescent="0.25">
      <c r="A3365" s="1" t="s">
        <v>3361</v>
      </c>
    </row>
    <row r="3366" spans="1:1" x14ac:dyDescent="0.25">
      <c r="A3366" s="1" t="s">
        <v>3362</v>
      </c>
    </row>
    <row r="3367" spans="1:1" x14ac:dyDescent="0.25">
      <c r="A3367" s="1" t="s">
        <v>3363</v>
      </c>
    </row>
    <row r="3368" spans="1:1" x14ac:dyDescent="0.25">
      <c r="A3368" s="1" t="s">
        <v>3364</v>
      </c>
    </row>
    <row r="3369" spans="1:1" x14ac:dyDescent="0.25">
      <c r="A3369" s="1" t="s">
        <v>3365</v>
      </c>
    </row>
    <row r="3370" spans="1:1" x14ac:dyDescent="0.25">
      <c r="A3370" s="1" t="s">
        <v>3366</v>
      </c>
    </row>
    <row r="3371" spans="1:1" x14ac:dyDescent="0.25">
      <c r="A3371" s="1" t="s">
        <v>3367</v>
      </c>
    </row>
    <row r="3372" spans="1:1" x14ac:dyDescent="0.25">
      <c r="A3372" s="1" t="s">
        <v>3368</v>
      </c>
    </row>
    <row r="3373" spans="1:1" x14ac:dyDescent="0.25">
      <c r="A3373" s="1" t="s">
        <v>3369</v>
      </c>
    </row>
    <row r="3374" spans="1:1" x14ac:dyDescent="0.25">
      <c r="A3374" s="1" t="s">
        <v>3370</v>
      </c>
    </row>
    <row r="3375" spans="1:1" x14ac:dyDescent="0.25">
      <c r="A3375" s="1" t="s">
        <v>3371</v>
      </c>
    </row>
    <row r="3376" spans="1:1" x14ac:dyDescent="0.25">
      <c r="A3376" s="1" t="s">
        <v>3372</v>
      </c>
    </row>
    <row r="3377" spans="1:1" x14ac:dyDescent="0.25">
      <c r="A3377" s="1" t="s">
        <v>3373</v>
      </c>
    </row>
    <row r="3378" spans="1:1" x14ac:dyDescent="0.25">
      <c r="A3378" s="1" t="s">
        <v>3374</v>
      </c>
    </row>
    <row r="3379" spans="1:1" x14ac:dyDescent="0.25">
      <c r="A3379" s="1" t="s">
        <v>3375</v>
      </c>
    </row>
    <row r="3380" spans="1:1" x14ac:dyDescent="0.25">
      <c r="A3380" s="1" t="s">
        <v>3376</v>
      </c>
    </row>
    <row r="3381" spans="1:1" x14ac:dyDescent="0.25">
      <c r="A3381" s="1" t="s">
        <v>3377</v>
      </c>
    </row>
    <row r="3382" spans="1:1" x14ac:dyDescent="0.25">
      <c r="A3382" s="1" t="s">
        <v>3378</v>
      </c>
    </row>
    <row r="3383" spans="1:1" x14ac:dyDescent="0.25">
      <c r="A3383" s="1" t="s">
        <v>3379</v>
      </c>
    </row>
    <row r="3384" spans="1:1" x14ac:dyDescent="0.25">
      <c r="A3384" s="1" t="s">
        <v>3380</v>
      </c>
    </row>
    <row r="3385" spans="1:1" x14ac:dyDescent="0.25">
      <c r="A3385" s="1" t="s">
        <v>3381</v>
      </c>
    </row>
    <row r="3386" spans="1:1" x14ac:dyDescent="0.25">
      <c r="A3386" s="1" t="s">
        <v>3382</v>
      </c>
    </row>
    <row r="3387" spans="1:1" x14ac:dyDescent="0.25">
      <c r="A3387" s="1" t="s">
        <v>3383</v>
      </c>
    </row>
    <row r="3388" spans="1:1" x14ac:dyDescent="0.25">
      <c r="A3388" s="1" t="s">
        <v>3384</v>
      </c>
    </row>
    <row r="3389" spans="1:1" x14ac:dyDescent="0.25">
      <c r="A3389" s="1" t="s">
        <v>3385</v>
      </c>
    </row>
    <row r="3390" spans="1:1" x14ac:dyDescent="0.25">
      <c r="A3390" s="1" t="s">
        <v>3386</v>
      </c>
    </row>
    <row r="3391" spans="1:1" x14ac:dyDescent="0.25">
      <c r="A3391" s="1" t="s">
        <v>3387</v>
      </c>
    </row>
    <row r="3392" spans="1:1" x14ac:dyDescent="0.25">
      <c r="A3392" s="1" t="s">
        <v>3388</v>
      </c>
    </row>
    <row r="3393" spans="1:1" x14ac:dyDescent="0.25">
      <c r="A3393" s="1" t="s">
        <v>3389</v>
      </c>
    </row>
    <row r="3394" spans="1:1" x14ac:dyDescent="0.25">
      <c r="A3394" s="1" t="s">
        <v>3390</v>
      </c>
    </row>
    <row r="3395" spans="1:1" x14ac:dyDescent="0.25">
      <c r="A3395" s="1" t="s">
        <v>3391</v>
      </c>
    </row>
    <row r="3396" spans="1:1" x14ac:dyDescent="0.25">
      <c r="A3396" s="1" t="s">
        <v>3392</v>
      </c>
    </row>
    <row r="3397" spans="1:1" x14ac:dyDescent="0.25">
      <c r="A3397" s="1" t="s">
        <v>3393</v>
      </c>
    </row>
    <row r="3398" spans="1:1" x14ac:dyDescent="0.25">
      <c r="A3398" s="1" t="s">
        <v>3394</v>
      </c>
    </row>
    <row r="3399" spans="1:1" x14ac:dyDescent="0.25">
      <c r="A3399" s="1" t="s">
        <v>3395</v>
      </c>
    </row>
    <row r="3400" spans="1:1" x14ac:dyDescent="0.25">
      <c r="A3400" s="1" t="s">
        <v>3396</v>
      </c>
    </row>
    <row r="3401" spans="1:1" x14ac:dyDescent="0.25">
      <c r="A3401" s="1" t="s">
        <v>3397</v>
      </c>
    </row>
    <row r="3402" spans="1:1" x14ac:dyDescent="0.25">
      <c r="A3402" s="1" t="s">
        <v>3398</v>
      </c>
    </row>
    <row r="3403" spans="1:1" x14ac:dyDescent="0.25">
      <c r="A3403" s="1" t="s">
        <v>3399</v>
      </c>
    </row>
    <row r="3404" spans="1:1" x14ac:dyDescent="0.25">
      <c r="A3404" s="1" t="s">
        <v>3400</v>
      </c>
    </row>
    <row r="3405" spans="1:1" x14ac:dyDescent="0.25">
      <c r="A3405" s="1" t="s">
        <v>3401</v>
      </c>
    </row>
    <row r="3406" spans="1:1" x14ac:dyDescent="0.25">
      <c r="A3406" s="1" t="s">
        <v>3402</v>
      </c>
    </row>
    <row r="3407" spans="1:1" x14ac:dyDescent="0.25">
      <c r="A3407" s="1" t="s">
        <v>3403</v>
      </c>
    </row>
    <row r="3408" spans="1:1" x14ac:dyDescent="0.25">
      <c r="A3408" s="1" t="s">
        <v>3404</v>
      </c>
    </row>
    <row r="3409" spans="1:1" x14ac:dyDescent="0.25">
      <c r="A3409" s="1" t="s">
        <v>3405</v>
      </c>
    </row>
    <row r="3410" spans="1:1" x14ac:dyDescent="0.25">
      <c r="A3410" s="1" t="s">
        <v>3406</v>
      </c>
    </row>
    <row r="3411" spans="1:1" x14ac:dyDescent="0.25">
      <c r="A3411" s="1" t="s">
        <v>3407</v>
      </c>
    </row>
    <row r="3412" spans="1:1" x14ac:dyDescent="0.25">
      <c r="A3412" s="1" t="s">
        <v>3408</v>
      </c>
    </row>
    <row r="3413" spans="1:1" x14ac:dyDescent="0.25">
      <c r="A3413" s="1" t="s">
        <v>3409</v>
      </c>
    </row>
    <row r="3414" spans="1:1" x14ac:dyDescent="0.25">
      <c r="A3414" s="1" t="s">
        <v>3410</v>
      </c>
    </row>
    <row r="3415" spans="1:1" x14ac:dyDescent="0.25">
      <c r="A3415" s="1" t="s">
        <v>3411</v>
      </c>
    </row>
    <row r="3416" spans="1:1" x14ac:dyDescent="0.25">
      <c r="A3416" s="1" t="s">
        <v>3412</v>
      </c>
    </row>
    <row r="3417" spans="1:1" x14ac:dyDescent="0.25">
      <c r="A3417" s="1" t="s">
        <v>3413</v>
      </c>
    </row>
    <row r="3418" spans="1:1" x14ac:dyDescent="0.25">
      <c r="A3418" s="1" t="s">
        <v>3414</v>
      </c>
    </row>
    <row r="3419" spans="1:1" x14ac:dyDescent="0.25">
      <c r="A3419" s="1" t="s">
        <v>3415</v>
      </c>
    </row>
    <row r="3420" spans="1:1" x14ac:dyDescent="0.25">
      <c r="A3420" s="1" t="s">
        <v>3416</v>
      </c>
    </row>
    <row r="3421" spans="1:1" x14ac:dyDescent="0.25">
      <c r="A3421" s="1" t="s">
        <v>3417</v>
      </c>
    </row>
    <row r="3422" spans="1:1" x14ac:dyDescent="0.25">
      <c r="A3422" s="1" t="s">
        <v>3418</v>
      </c>
    </row>
    <row r="3423" spans="1:1" x14ac:dyDescent="0.25">
      <c r="A3423" s="1" t="s">
        <v>3419</v>
      </c>
    </row>
    <row r="3424" spans="1:1" x14ac:dyDescent="0.25">
      <c r="A3424" s="1" t="s">
        <v>3420</v>
      </c>
    </row>
    <row r="3425" spans="1:1" x14ac:dyDescent="0.25">
      <c r="A3425" s="1" t="s">
        <v>3421</v>
      </c>
    </row>
    <row r="3426" spans="1:1" x14ac:dyDescent="0.25">
      <c r="A3426" s="1" t="s">
        <v>3422</v>
      </c>
    </row>
    <row r="3427" spans="1:1" x14ac:dyDescent="0.25">
      <c r="A3427" s="1" t="s">
        <v>3423</v>
      </c>
    </row>
    <row r="3428" spans="1:1" x14ac:dyDescent="0.25">
      <c r="A3428" s="1" t="s">
        <v>3424</v>
      </c>
    </row>
    <row r="3429" spans="1:1" x14ac:dyDescent="0.25">
      <c r="A3429" s="1" t="s">
        <v>3425</v>
      </c>
    </row>
    <row r="3430" spans="1:1" x14ac:dyDescent="0.25">
      <c r="A3430" s="1" t="s">
        <v>3426</v>
      </c>
    </row>
    <row r="3431" spans="1:1" x14ac:dyDescent="0.25">
      <c r="A3431" s="1" t="s">
        <v>3427</v>
      </c>
    </row>
    <row r="3432" spans="1:1" x14ac:dyDescent="0.25">
      <c r="A3432" s="1" t="s">
        <v>3428</v>
      </c>
    </row>
    <row r="3433" spans="1:1" x14ac:dyDescent="0.25">
      <c r="A3433" s="1" t="s">
        <v>3429</v>
      </c>
    </row>
    <row r="3434" spans="1:1" x14ac:dyDescent="0.25">
      <c r="A3434" s="1" t="s">
        <v>3430</v>
      </c>
    </row>
    <row r="3435" spans="1:1" x14ac:dyDescent="0.25">
      <c r="A3435" s="1" t="s">
        <v>3431</v>
      </c>
    </row>
    <row r="3436" spans="1:1" x14ac:dyDescent="0.25">
      <c r="A3436" s="1" t="s">
        <v>3432</v>
      </c>
    </row>
    <row r="3437" spans="1:1" x14ac:dyDescent="0.25">
      <c r="A3437" s="1" t="s">
        <v>3433</v>
      </c>
    </row>
    <row r="3438" spans="1:1" x14ac:dyDescent="0.25">
      <c r="A3438" s="1" t="s">
        <v>3434</v>
      </c>
    </row>
    <row r="3439" spans="1:1" x14ac:dyDescent="0.25">
      <c r="A3439" s="1" t="s">
        <v>3435</v>
      </c>
    </row>
    <row r="3440" spans="1:1" x14ac:dyDescent="0.25">
      <c r="A3440" s="1" t="s">
        <v>3436</v>
      </c>
    </row>
    <row r="3441" spans="1:1" x14ac:dyDescent="0.25">
      <c r="A3441" s="1" t="s">
        <v>3437</v>
      </c>
    </row>
    <row r="3442" spans="1:1" x14ac:dyDescent="0.25">
      <c r="A3442" s="1" t="s">
        <v>3438</v>
      </c>
    </row>
    <row r="3443" spans="1:1" x14ac:dyDescent="0.25">
      <c r="A3443" s="1" t="s">
        <v>3439</v>
      </c>
    </row>
    <row r="3444" spans="1:1" x14ac:dyDescent="0.25">
      <c r="A3444" s="1" t="s">
        <v>3440</v>
      </c>
    </row>
    <row r="3445" spans="1:1" x14ac:dyDescent="0.25">
      <c r="A3445" s="1" t="s">
        <v>3441</v>
      </c>
    </row>
    <row r="3446" spans="1:1" x14ac:dyDescent="0.25">
      <c r="A3446" s="1" t="s">
        <v>3442</v>
      </c>
    </row>
    <row r="3447" spans="1:1" x14ac:dyDescent="0.25">
      <c r="A3447" s="1" t="s">
        <v>3443</v>
      </c>
    </row>
    <row r="3448" spans="1:1" x14ac:dyDescent="0.25">
      <c r="A3448" s="1" t="s">
        <v>3444</v>
      </c>
    </row>
    <row r="3449" spans="1:1" x14ac:dyDescent="0.25">
      <c r="A3449" s="1" t="s">
        <v>3445</v>
      </c>
    </row>
    <row r="3450" spans="1:1" x14ac:dyDescent="0.25">
      <c r="A3450" s="1" t="s">
        <v>3446</v>
      </c>
    </row>
    <row r="3451" spans="1:1" x14ac:dyDescent="0.25">
      <c r="A3451" s="1" t="s">
        <v>3447</v>
      </c>
    </row>
    <row r="3452" spans="1:1" x14ac:dyDescent="0.25">
      <c r="A3452" s="1" t="s">
        <v>3448</v>
      </c>
    </row>
    <row r="3453" spans="1:1" x14ac:dyDescent="0.25">
      <c r="A3453" s="1" t="s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69C3-3584-4FDE-864D-F95D87E84A64}">
  <sheetPr codeName="Hoja2"/>
  <dimension ref="A1:LD5160"/>
  <sheetViews>
    <sheetView tabSelected="1" zoomScale="85" zoomScaleNormal="85" workbookViewId="0">
      <selection activeCell="J2" sqref="J2"/>
    </sheetView>
  </sheetViews>
  <sheetFormatPr baseColWidth="10" defaultRowHeight="15" x14ac:dyDescent="0.25"/>
  <cols>
    <col min="1" max="1" width="11.42578125" style="1"/>
    <col min="22" max="22" width="20.28515625" customWidth="1"/>
    <col min="23" max="23" width="15.85546875" customWidth="1"/>
  </cols>
  <sheetData>
    <row r="1" spans="1:316" x14ac:dyDescent="0.25">
      <c r="D1">
        <v>0</v>
      </c>
      <c r="E1">
        <v>70</v>
      </c>
      <c r="J1" s="4" t="s">
        <v>3474</v>
      </c>
    </row>
    <row r="2" spans="1:316" x14ac:dyDescent="0.25">
      <c r="V2">
        <f>ROWS(_xlfn.ANCHORARRAY(V3))</f>
        <v>5158</v>
      </c>
      <c r="Y2" s="2">
        <f>COLUMNS(_xlfn.ANCHORARRAY(X3))-1</f>
        <v>292</v>
      </c>
    </row>
    <row r="3" spans="1:316" x14ac:dyDescent="0.25">
      <c r="A3" s="16" t="s">
        <v>0</v>
      </c>
      <c r="B3" cm="1">
        <f t="array" ref="B3:B3452">_xlfn.TEXTAFTER(A3:A3452,",")*1000+_xlfn.TEXTBEFORE(A3:A3452,",")</f>
        <v>67051</v>
      </c>
      <c r="C3" cm="1">
        <f t="array" ref="C3:C3452">_xlfn.SEQUENCE(ROWS(_xlfn.ANCHORARRAY(B3)))</f>
        <v>1</v>
      </c>
      <c r="U3">
        <f>ROWS(_xlfn.ANCHORARRAY(Hoja3!BZ2))</f>
        <v>5157</v>
      </c>
      <c r="V3" s="14" cm="1">
        <f t="array" ref="V3:V5160">_xlfn.LET(_xlpm.n,$E$1,_xlfn.REDUCE(0,_xlfn.SEQUENCE(5000),_xlfn.LAMBDA(_xlpm.a,_xlpm.i,IF(_xlfn.SINGLE(MOD(_xlpm.a,10^6))=_xlpm.n*1001,_xlpm.a,_xlfn.LET(_xlpm.b,_xlfn.SINGLE(MOD(_xlpm.a,10^6))+{-1000,1,1000,-1},_xlpm.r,INT(_xlpm.b/1000),_xlpm.c,MOD(_xlpm.b,1000),_xlpm.g,MOD(INT(_xlfn.SINGLE(_xlpm.a)/10^9),10^3)-MOD(INT(_xlfn.SINGLE(_xlpm.a)/10^6),10^3),_xlpm.h,ABS(_xlpm.r-_xlpm.n)+ABS(_xlpm.c-_xlpm.n),_xlpm.d,_xlfn.TOCOL(_xlfn.IFS((_xlpm.r&gt;=0)*(_xlpm.r&lt;=_xlpm.n)*(_xlpm.c&gt;=0)*(_xlpm.c&lt;=_xlpm.n)*ISNA(_xlfn.XMATCH(_xlpm.b,_xlfn.VSTACK(_xlfn.TAKE(_xlfn.ANCHORARRAY($B$3),1024),IF(_xlpm.i=1,-1,MOD(_xlfn.DROP(_xlpm.a,MATCH(10^12,_xlpm.a)-1),10^6))))),(_xlpm.g+1+_xlpm.h)*10^9+_xlpm.h*10^6+_xlpm.b),3),_xlpm.x,IF(_xlpm.i=1,_xlfn.SINGLE(_xlpm.a)+10^12,_xlfn.VSTACK(_xlfn.DROP(_xlpm.a,1),_xlfn.SINGLE(_xlpm.a)+10^12)),IF(ISERR(_xlfn.SINGLE(_xlpm.d)),_xlpm.x,_xlfn._xlws.SORT(_xlfn.UNIQUE(_xlfn.VSTACK(_xlpm.d,_xlpm.x)))))))))</f>
        <v>222065047028</v>
      </c>
      <c r="W3">
        <f>COUNT(_xlfn.ANCHORARRAY(X3))</f>
        <v>4015</v>
      </c>
      <c r="X3" cm="1">
        <f t="array" ref="X3:LD105">_xlfn.LET(_xlpm.n,E1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B3),1024)))),_xlpm.c),3)))))))))</f>
        <v>0</v>
      </c>
      <c r="Y3">
        <v>1000</v>
      </c>
      <c r="Z3">
        <v>2000</v>
      </c>
      <c r="AA3">
        <v>2001</v>
      </c>
      <c r="AB3">
        <v>2002</v>
      </c>
      <c r="AC3">
        <v>1002</v>
      </c>
      <c r="AD3">
        <v>2</v>
      </c>
      <c r="AE3">
        <v>3</v>
      </c>
      <c r="AF3">
        <v>4</v>
      </c>
      <c r="AG3">
        <v>5</v>
      </c>
      <c r="AH3">
        <v>6</v>
      </c>
      <c r="AI3">
        <v>7</v>
      </c>
      <c r="AJ3">
        <v>8</v>
      </c>
      <c r="AK3">
        <v>1008</v>
      </c>
      <c r="AL3">
        <v>2008</v>
      </c>
      <c r="AM3">
        <v>2009</v>
      </c>
      <c r="AN3">
        <v>2010</v>
      </c>
      <c r="AO3">
        <v>3010</v>
      </c>
      <c r="AP3">
        <v>4010</v>
      </c>
      <c r="AQ3">
        <v>4011</v>
      </c>
      <c r="AR3">
        <v>4012</v>
      </c>
      <c r="AS3">
        <v>4013</v>
      </c>
      <c r="AT3">
        <v>4014</v>
      </c>
      <c r="AU3">
        <v>5014</v>
      </c>
      <c r="AV3">
        <v>6014</v>
      </c>
      <c r="AW3">
        <v>6015</v>
      </c>
      <c r="AX3">
        <v>6016</v>
      </c>
      <c r="AY3">
        <v>5016</v>
      </c>
      <c r="AZ3">
        <v>4016</v>
      </c>
      <c r="BA3">
        <v>3016</v>
      </c>
      <c r="BB3">
        <v>2016</v>
      </c>
      <c r="BC3">
        <v>2017</v>
      </c>
      <c r="BD3">
        <v>2018</v>
      </c>
      <c r="BE3">
        <v>3018</v>
      </c>
      <c r="BF3">
        <v>4018</v>
      </c>
      <c r="BG3">
        <v>5018</v>
      </c>
      <c r="BH3">
        <v>6018</v>
      </c>
      <c r="BI3">
        <v>6019</v>
      </c>
      <c r="BJ3">
        <v>6020</v>
      </c>
      <c r="BK3">
        <v>7020</v>
      </c>
      <c r="BL3">
        <v>8020</v>
      </c>
      <c r="BM3">
        <v>9020</v>
      </c>
      <c r="BN3">
        <v>10020</v>
      </c>
      <c r="BO3">
        <v>11020</v>
      </c>
      <c r="BP3">
        <v>12020</v>
      </c>
      <c r="BQ3">
        <v>13020</v>
      </c>
      <c r="BR3">
        <v>14020</v>
      </c>
      <c r="BS3">
        <v>14021</v>
      </c>
      <c r="BT3">
        <v>14022</v>
      </c>
      <c r="BU3">
        <v>15022</v>
      </c>
      <c r="BV3">
        <v>16022</v>
      </c>
      <c r="BW3">
        <v>16023</v>
      </c>
      <c r="BX3">
        <v>16024</v>
      </c>
      <c r="BY3">
        <v>15024</v>
      </c>
      <c r="BZ3">
        <v>14024</v>
      </c>
      <c r="CA3">
        <v>14025</v>
      </c>
      <c r="CB3">
        <v>14026</v>
      </c>
      <c r="CC3">
        <v>14027</v>
      </c>
      <c r="CD3">
        <v>14028</v>
      </c>
      <c r="CE3">
        <v>13028</v>
      </c>
      <c r="CF3">
        <v>12028</v>
      </c>
      <c r="CG3">
        <v>12029</v>
      </c>
      <c r="CH3">
        <v>12030</v>
      </c>
      <c r="CI3">
        <v>12031</v>
      </c>
      <c r="CJ3">
        <v>12032</v>
      </c>
      <c r="CK3">
        <v>13032</v>
      </c>
      <c r="CL3">
        <v>14032</v>
      </c>
      <c r="CM3">
        <v>14033</v>
      </c>
      <c r="CN3">
        <v>14034</v>
      </c>
      <c r="CO3">
        <v>13034</v>
      </c>
      <c r="CP3">
        <v>12034</v>
      </c>
      <c r="CQ3">
        <v>11034</v>
      </c>
      <c r="CR3">
        <v>10034</v>
      </c>
      <c r="CS3">
        <v>10033</v>
      </c>
      <c r="CT3">
        <v>10032</v>
      </c>
      <c r="CU3">
        <v>10031</v>
      </c>
      <c r="CV3">
        <v>10030</v>
      </c>
      <c r="CW3">
        <v>9030</v>
      </c>
      <c r="CX3">
        <v>8030</v>
      </c>
      <c r="CY3">
        <v>8029</v>
      </c>
      <c r="CZ3">
        <v>8028</v>
      </c>
      <c r="DA3">
        <v>7028</v>
      </c>
      <c r="DB3">
        <v>6028</v>
      </c>
      <c r="DC3">
        <v>6027</v>
      </c>
      <c r="DD3">
        <v>6026</v>
      </c>
      <c r="DE3">
        <v>5026</v>
      </c>
      <c r="DF3">
        <v>4026</v>
      </c>
      <c r="DG3">
        <v>3026</v>
      </c>
      <c r="DH3">
        <v>2026</v>
      </c>
      <c r="DI3">
        <v>2025</v>
      </c>
      <c r="DJ3">
        <v>2024</v>
      </c>
      <c r="DK3">
        <v>3024</v>
      </c>
      <c r="DL3">
        <v>4024</v>
      </c>
      <c r="DM3">
        <v>5024</v>
      </c>
      <c r="DN3">
        <v>6024</v>
      </c>
      <c r="DO3">
        <v>6023</v>
      </c>
      <c r="DP3">
        <v>6022</v>
      </c>
      <c r="DQ3">
        <v>7022</v>
      </c>
      <c r="DR3">
        <v>8022</v>
      </c>
      <c r="DS3">
        <v>8023</v>
      </c>
      <c r="DT3">
        <v>8024</v>
      </c>
      <c r="DU3">
        <v>8025</v>
      </c>
      <c r="DV3">
        <v>8026</v>
      </c>
      <c r="DW3">
        <v>9026</v>
      </c>
      <c r="DX3">
        <v>10026</v>
      </c>
      <c r="DY3">
        <v>10027</v>
      </c>
      <c r="DZ3">
        <v>10028</v>
      </c>
      <c r="EA3">
        <v>1028</v>
      </c>
      <c r="EB3">
        <v>2028</v>
      </c>
      <c r="EC3">
        <v>2029</v>
      </c>
      <c r="ED3">
        <v>2030</v>
      </c>
      <c r="EE3">
        <v>3030</v>
      </c>
      <c r="EF3">
        <v>4030</v>
      </c>
      <c r="EG3">
        <v>4031</v>
      </c>
      <c r="EH3">
        <v>4032</v>
      </c>
      <c r="EI3">
        <v>5032</v>
      </c>
      <c r="EJ3">
        <v>6032</v>
      </c>
      <c r="EK3">
        <v>6033</v>
      </c>
      <c r="EL3">
        <v>6034</v>
      </c>
      <c r="EM3">
        <v>6035</v>
      </c>
      <c r="EN3">
        <v>6036</v>
      </c>
      <c r="EO3">
        <v>5036</v>
      </c>
      <c r="EP3">
        <v>4036</v>
      </c>
      <c r="EQ3">
        <v>3036</v>
      </c>
      <c r="ER3">
        <v>2036</v>
      </c>
      <c r="ES3">
        <v>1036</v>
      </c>
      <c r="ET3">
        <v>36</v>
      </c>
      <c r="EU3">
        <v>37</v>
      </c>
      <c r="EV3">
        <v>38</v>
      </c>
      <c r="EW3">
        <v>39</v>
      </c>
      <c r="EX3">
        <v>40</v>
      </c>
      <c r="EY3">
        <v>41</v>
      </c>
      <c r="EZ3">
        <v>42</v>
      </c>
      <c r="FA3">
        <v>43</v>
      </c>
      <c r="FB3">
        <v>44</v>
      </c>
      <c r="FC3">
        <v>45</v>
      </c>
      <c r="FD3">
        <v>46</v>
      </c>
      <c r="FE3">
        <v>47</v>
      </c>
      <c r="FF3">
        <v>48</v>
      </c>
      <c r="FG3">
        <v>49</v>
      </c>
      <c r="FH3">
        <v>50</v>
      </c>
      <c r="FI3">
        <v>51</v>
      </c>
      <c r="FJ3">
        <v>52</v>
      </c>
      <c r="FK3">
        <v>53</v>
      </c>
      <c r="FL3">
        <v>54</v>
      </c>
      <c r="FM3">
        <v>55</v>
      </c>
      <c r="FN3">
        <v>56</v>
      </c>
      <c r="FO3">
        <v>57</v>
      </c>
      <c r="FP3">
        <v>58</v>
      </c>
      <c r="FQ3">
        <v>59</v>
      </c>
      <c r="FR3">
        <v>60</v>
      </c>
      <c r="FS3">
        <v>61</v>
      </c>
      <c r="FT3">
        <v>62</v>
      </c>
      <c r="FU3">
        <v>63</v>
      </c>
      <c r="FV3">
        <v>64</v>
      </c>
      <c r="FW3">
        <v>65</v>
      </c>
      <c r="FX3">
        <v>66</v>
      </c>
      <c r="FY3">
        <v>67</v>
      </c>
      <c r="FZ3">
        <v>68</v>
      </c>
      <c r="GA3">
        <v>69</v>
      </c>
      <c r="GB3">
        <v>70</v>
      </c>
      <c r="GC3">
        <v>13070</v>
      </c>
      <c r="GD3">
        <v>14070</v>
      </c>
      <c r="GE3">
        <v>15070</v>
      </c>
      <c r="GF3">
        <v>16070</v>
      </c>
      <c r="GG3">
        <v>23070</v>
      </c>
      <c r="GH3">
        <v>24070</v>
      </c>
      <c r="GI3">
        <v>25070</v>
      </c>
      <c r="GJ3">
        <v>26070</v>
      </c>
      <c r="GK3">
        <v>27070</v>
      </c>
      <c r="GL3">
        <v>28070</v>
      </c>
      <c r="GM3">
        <v>29070</v>
      </c>
      <c r="GN3">
        <v>30070</v>
      </c>
      <c r="GO3">
        <v>31070</v>
      </c>
      <c r="GP3">
        <v>32070</v>
      </c>
      <c r="GQ3">
        <v>33070</v>
      </c>
      <c r="GR3">
        <v>34070</v>
      </c>
      <c r="GS3">
        <v>35070</v>
      </c>
      <c r="GT3">
        <v>36070</v>
      </c>
      <c r="GU3">
        <v>37070</v>
      </c>
      <c r="GV3">
        <v>38070</v>
      </c>
      <c r="GW3">
        <v>39070</v>
      </c>
      <c r="GX3">
        <v>40070</v>
      </c>
      <c r="GY3">
        <v>41070</v>
      </c>
      <c r="GZ3">
        <v>42070</v>
      </c>
      <c r="HA3">
        <v>43070</v>
      </c>
      <c r="HB3">
        <v>44070</v>
      </c>
      <c r="HC3">
        <v>45070</v>
      </c>
      <c r="HD3">
        <v>46070</v>
      </c>
      <c r="HE3">
        <v>48069</v>
      </c>
      <c r="HF3">
        <v>48070</v>
      </c>
      <c r="HG3">
        <v>49070</v>
      </c>
      <c r="HH3">
        <v>50070</v>
      </c>
      <c r="HI3">
        <v>53068</v>
      </c>
      <c r="HJ3">
        <v>54068</v>
      </c>
      <c r="HK3">
        <v>57058</v>
      </c>
      <c r="HL3">
        <v>58058</v>
      </c>
      <c r="HM3">
        <v>58057</v>
      </c>
      <c r="HN3">
        <v>58056</v>
      </c>
      <c r="HO3">
        <v>59056</v>
      </c>
      <c r="HP3">
        <v>60056</v>
      </c>
      <c r="HQ3">
        <v>61056</v>
      </c>
      <c r="HR3">
        <v>62056</v>
      </c>
      <c r="HS3">
        <v>63056</v>
      </c>
      <c r="HT3">
        <v>64056</v>
      </c>
      <c r="HU3">
        <v>64057</v>
      </c>
      <c r="HV3">
        <v>64058</v>
      </c>
      <c r="HW3">
        <v>65058</v>
      </c>
      <c r="HX3">
        <v>66058</v>
      </c>
      <c r="HY3">
        <v>66057</v>
      </c>
      <c r="HZ3">
        <v>66056</v>
      </c>
      <c r="IA3">
        <v>67056</v>
      </c>
      <c r="IB3">
        <v>68056</v>
      </c>
      <c r="IC3">
        <v>69056</v>
      </c>
      <c r="ID3">
        <v>70056</v>
      </c>
      <c r="IE3">
        <v>70057</v>
      </c>
      <c r="IF3">
        <v>70058</v>
      </c>
      <c r="IG3">
        <v>70059</v>
      </c>
      <c r="IH3">
        <v>70060</v>
      </c>
      <c r="II3">
        <v>70061</v>
      </c>
      <c r="IJ3">
        <v>70062</v>
      </c>
      <c r="IK3">
        <v>70063</v>
      </c>
      <c r="IL3">
        <v>70064</v>
      </c>
      <c r="IM3">
        <v>69064</v>
      </c>
      <c r="IN3">
        <v>68064</v>
      </c>
      <c r="IO3">
        <v>67064</v>
      </c>
      <c r="IP3">
        <v>66064</v>
      </c>
      <c r="IQ3">
        <v>66063</v>
      </c>
      <c r="IR3">
        <v>66062</v>
      </c>
      <c r="IS3">
        <v>65062</v>
      </c>
      <c r="IT3">
        <v>64062</v>
      </c>
      <c r="IU3">
        <v>63062</v>
      </c>
      <c r="IV3">
        <v>62062</v>
      </c>
      <c r="IW3">
        <v>62061</v>
      </c>
      <c r="IX3">
        <v>62060</v>
      </c>
      <c r="IY3">
        <v>63060</v>
      </c>
      <c r="IZ3">
        <v>64060</v>
      </c>
      <c r="JA3">
        <v>61058</v>
      </c>
      <c r="JB3">
        <v>60058</v>
      </c>
      <c r="JC3">
        <v>60059</v>
      </c>
      <c r="JD3">
        <v>60060</v>
      </c>
      <c r="JE3">
        <v>60061</v>
      </c>
      <c r="JF3">
        <v>60062</v>
      </c>
      <c r="JG3">
        <v>59062</v>
      </c>
      <c r="JH3">
        <v>58062</v>
      </c>
      <c r="JI3">
        <v>58063</v>
      </c>
      <c r="JJ3">
        <v>58064</v>
      </c>
      <c r="JK3">
        <v>58065</v>
      </c>
      <c r="JL3">
        <v>57065</v>
      </c>
      <c r="JM3">
        <v>59066</v>
      </c>
      <c r="JN3">
        <v>60066</v>
      </c>
      <c r="JO3">
        <v>60065</v>
      </c>
      <c r="JP3">
        <v>60064</v>
      </c>
      <c r="JQ3">
        <v>61064</v>
      </c>
      <c r="JR3">
        <v>62064</v>
      </c>
      <c r="JS3">
        <v>63064</v>
      </c>
      <c r="JT3">
        <v>64064</v>
      </c>
      <c r="JU3">
        <v>64065</v>
      </c>
      <c r="JV3">
        <v>64066</v>
      </c>
      <c r="JW3">
        <v>64067</v>
      </c>
      <c r="JX3">
        <v>64068</v>
      </c>
      <c r="JY3">
        <v>63068</v>
      </c>
      <c r="JZ3">
        <v>62068</v>
      </c>
      <c r="KA3">
        <v>61068</v>
      </c>
      <c r="KB3">
        <v>60068</v>
      </c>
      <c r="KC3">
        <v>59068</v>
      </c>
      <c r="KD3">
        <v>58068</v>
      </c>
      <c r="KE3">
        <v>57068</v>
      </c>
      <c r="KF3">
        <v>56068</v>
      </c>
      <c r="KG3">
        <v>56069</v>
      </c>
      <c r="KH3">
        <v>56070</v>
      </c>
      <c r="KI3">
        <v>55070</v>
      </c>
      <c r="KJ3">
        <v>54070</v>
      </c>
      <c r="KK3">
        <v>53070</v>
      </c>
      <c r="KL3">
        <v>52070</v>
      </c>
      <c r="KM3">
        <v>61070</v>
      </c>
      <c r="KN3">
        <v>62070</v>
      </c>
      <c r="KO3">
        <v>63070</v>
      </c>
      <c r="KP3">
        <v>64070</v>
      </c>
      <c r="KQ3">
        <v>65070</v>
      </c>
      <c r="KR3">
        <v>66070</v>
      </c>
      <c r="KS3">
        <v>66069</v>
      </c>
      <c r="KT3">
        <v>66068</v>
      </c>
      <c r="KU3">
        <v>67068</v>
      </c>
      <c r="KV3">
        <v>68068</v>
      </c>
      <c r="KW3">
        <v>68067</v>
      </c>
      <c r="KX3">
        <v>68066</v>
      </c>
      <c r="KY3">
        <v>67066</v>
      </c>
      <c r="KZ3">
        <v>66066</v>
      </c>
      <c r="LA3">
        <v>70067</v>
      </c>
      <c r="LB3">
        <v>70068</v>
      </c>
      <c r="LC3">
        <v>70069</v>
      </c>
      <c r="LD3">
        <v>69069</v>
      </c>
    </row>
    <row r="4" spans="1:316" x14ac:dyDescent="0.25">
      <c r="A4" s="16" t="s">
        <v>1</v>
      </c>
      <c r="B4">
        <v>57063</v>
      </c>
      <c r="C4">
        <v>2</v>
      </c>
      <c r="V4" s="14">
        <v>222065048027</v>
      </c>
      <c r="X4" t="e">
        <v>#N/A</v>
      </c>
      <c r="Y4" t="e">
        <v>#N/A</v>
      </c>
      <c r="Z4" t="e">
        <v>#N/A</v>
      </c>
      <c r="AA4">
        <v>3000</v>
      </c>
      <c r="AB4">
        <v>4000</v>
      </c>
      <c r="AC4">
        <v>5000</v>
      </c>
      <c r="AD4">
        <v>6000</v>
      </c>
      <c r="AE4">
        <v>7000</v>
      </c>
      <c r="AF4">
        <v>8000</v>
      </c>
      <c r="AG4">
        <v>1004</v>
      </c>
      <c r="AH4">
        <v>2004</v>
      </c>
      <c r="AI4">
        <v>3004</v>
      </c>
      <c r="AJ4">
        <v>4004</v>
      </c>
      <c r="AK4">
        <v>4003</v>
      </c>
      <c r="AL4">
        <v>4002</v>
      </c>
      <c r="AM4">
        <v>5002</v>
      </c>
      <c r="AN4">
        <v>6002</v>
      </c>
      <c r="AO4">
        <v>6003</v>
      </c>
      <c r="AP4">
        <v>6004</v>
      </c>
      <c r="AQ4">
        <v>7004</v>
      </c>
      <c r="AR4">
        <v>8004</v>
      </c>
      <c r="AS4">
        <v>9004</v>
      </c>
      <c r="AT4">
        <v>10004</v>
      </c>
      <c r="AU4">
        <v>11004</v>
      </c>
      <c r="AV4">
        <v>12004</v>
      </c>
      <c r="AW4">
        <v>13004</v>
      </c>
      <c r="AX4">
        <v>14004</v>
      </c>
      <c r="AY4">
        <v>14005</v>
      </c>
      <c r="AZ4">
        <v>14006</v>
      </c>
      <c r="BA4">
        <v>13006</v>
      </c>
      <c r="BB4">
        <v>12006</v>
      </c>
      <c r="BC4">
        <v>12007</v>
      </c>
      <c r="BD4">
        <v>12008</v>
      </c>
      <c r="BE4">
        <v>12009</v>
      </c>
      <c r="BF4">
        <v>12010</v>
      </c>
      <c r="BG4">
        <v>13010</v>
      </c>
      <c r="BH4">
        <v>14010</v>
      </c>
      <c r="BI4">
        <v>15010</v>
      </c>
      <c r="BJ4">
        <v>16010</v>
      </c>
      <c r="BK4">
        <v>16009</v>
      </c>
      <c r="BL4">
        <v>16008</v>
      </c>
      <c r="BM4">
        <v>17008</v>
      </c>
      <c r="BN4">
        <v>18008</v>
      </c>
      <c r="BO4">
        <v>18009</v>
      </c>
      <c r="BP4">
        <v>18010</v>
      </c>
      <c r="BQ4">
        <v>19010</v>
      </c>
      <c r="BR4">
        <v>20010</v>
      </c>
      <c r="BS4">
        <v>20009</v>
      </c>
      <c r="BT4">
        <v>20008</v>
      </c>
      <c r="BU4">
        <v>21008</v>
      </c>
      <c r="BV4">
        <v>22008</v>
      </c>
      <c r="BW4">
        <v>16021</v>
      </c>
      <c r="BX4">
        <v>16020</v>
      </c>
      <c r="BY4">
        <v>16019</v>
      </c>
      <c r="BZ4">
        <v>16018</v>
      </c>
      <c r="CA4">
        <v>15018</v>
      </c>
      <c r="CB4">
        <v>14018</v>
      </c>
      <c r="CC4">
        <v>13018</v>
      </c>
      <c r="CD4">
        <v>12018</v>
      </c>
      <c r="CE4">
        <v>11018</v>
      </c>
      <c r="CF4">
        <v>10018</v>
      </c>
      <c r="CG4">
        <v>9018</v>
      </c>
      <c r="CH4">
        <v>8018</v>
      </c>
      <c r="CI4">
        <v>8017</v>
      </c>
      <c r="CJ4">
        <v>7017</v>
      </c>
      <c r="CK4">
        <v>8015</v>
      </c>
      <c r="CL4">
        <v>8014</v>
      </c>
      <c r="CM4">
        <v>8013</v>
      </c>
      <c r="CN4">
        <v>7013</v>
      </c>
      <c r="CO4">
        <v>8011</v>
      </c>
      <c r="CP4">
        <v>8010</v>
      </c>
      <c r="CQ4">
        <v>7010</v>
      </c>
      <c r="CR4">
        <v>6010</v>
      </c>
      <c r="CS4">
        <v>6011</v>
      </c>
      <c r="CT4">
        <v>6012</v>
      </c>
      <c r="CU4">
        <v>6007</v>
      </c>
      <c r="CV4">
        <v>5007</v>
      </c>
      <c r="CW4">
        <v>4007</v>
      </c>
      <c r="CX4">
        <v>3007</v>
      </c>
      <c r="CY4">
        <v>3006</v>
      </c>
      <c r="CZ4">
        <v>2006</v>
      </c>
      <c r="DA4">
        <v>23026</v>
      </c>
      <c r="DB4">
        <v>24026</v>
      </c>
      <c r="DC4">
        <v>24025</v>
      </c>
      <c r="DD4">
        <v>24024</v>
      </c>
      <c r="DE4">
        <v>25024</v>
      </c>
      <c r="DF4">
        <v>26024</v>
      </c>
      <c r="DG4">
        <v>27024</v>
      </c>
      <c r="DH4">
        <v>28024</v>
      </c>
      <c r="DI4">
        <v>28025</v>
      </c>
      <c r="DJ4">
        <v>28026</v>
      </c>
      <c r="DK4">
        <v>27026</v>
      </c>
      <c r="DL4">
        <v>3023</v>
      </c>
      <c r="DM4">
        <v>3022</v>
      </c>
      <c r="DN4">
        <v>2022</v>
      </c>
      <c r="DO4">
        <v>2021</v>
      </c>
      <c r="DP4">
        <v>2020</v>
      </c>
      <c r="DQ4">
        <v>1020</v>
      </c>
      <c r="DR4">
        <v>20</v>
      </c>
      <c r="DS4">
        <v>21</v>
      </c>
      <c r="DT4">
        <v>22</v>
      </c>
      <c r="DU4">
        <v>9024</v>
      </c>
      <c r="DV4">
        <v>9025</v>
      </c>
      <c r="DW4">
        <v>10025</v>
      </c>
      <c r="DX4">
        <v>11025</v>
      </c>
      <c r="DY4">
        <v>11026</v>
      </c>
      <c r="DZ4">
        <v>12026</v>
      </c>
      <c r="EA4">
        <v>1012</v>
      </c>
      <c r="EB4">
        <v>2012</v>
      </c>
      <c r="EC4">
        <v>2013</v>
      </c>
      <c r="ED4">
        <v>2014</v>
      </c>
      <c r="EE4">
        <v>23030</v>
      </c>
      <c r="EF4">
        <v>22030</v>
      </c>
      <c r="EG4">
        <v>4029</v>
      </c>
      <c r="EH4">
        <v>4028</v>
      </c>
      <c r="EI4">
        <v>22033</v>
      </c>
      <c r="EJ4">
        <v>22034</v>
      </c>
      <c r="EK4">
        <v>6031</v>
      </c>
      <c r="EL4">
        <v>6030</v>
      </c>
      <c r="EM4">
        <v>20033</v>
      </c>
      <c r="EN4">
        <v>20032</v>
      </c>
      <c r="EO4">
        <v>6037</v>
      </c>
      <c r="EP4">
        <v>6038</v>
      </c>
      <c r="EQ4">
        <v>4037</v>
      </c>
      <c r="ER4">
        <v>3037</v>
      </c>
      <c r="ES4">
        <v>2037</v>
      </c>
      <c r="ET4">
        <v>1037</v>
      </c>
      <c r="EU4">
        <v>35</v>
      </c>
      <c r="EV4">
        <v>34</v>
      </c>
      <c r="EW4">
        <v>1040</v>
      </c>
      <c r="EX4">
        <v>1041</v>
      </c>
      <c r="EY4">
        <v>1042</v>
      </c>
      <c r="EZ4">
        <v>1043</v>
      </c>
      <c r="FA4">
        <v>1044</v>
      </c>
      <c r="FB4">
        <v>1045</v>
      </c>
      <c r="FC4">
        <v>1046</v>
      </c>
      <c r="FD4">
        <v>1047</v>
      </c>
      <c r="FE4">
        <v>1048</v>
      </c>
      <c r="FF4">
        <v>1049</v>
      </c>
      <c r="FG4">
        <v>1050</v>
      </c>
      <c r="FH4">
        <v>1051</v>
      </c>
      <c r="FI4">
        <v>1052</v>
      </c>
      <c r="FJ4">
        <v>1053</v>
      </c>
      <c r="FK4">
        <v>1054</v>
      </c>
      <c r="FL4">
        <v>1055</v>
      </c>
      <c r="FM4">
        <v>1056</v>
      </c>
      <c r="FN4">
        <v>1057</v>
      </c>
      <c r="FO4">
        <v>1058</v>
      </c>
      <c r="FP4">
        <v>1059</v>
      </c>
      <c r="FQ4">
        <v>1060</v>
      </c>
      <c r="FR4">
        <v>1061</v>
      </c>
      <c r="FS4">
        <v>1062</v>
      </c>
      <c r="FT4">
        <v>1063</v>
      </c>
      <c r="FU4">
        <v>1064</v>
      </c>
      <c r="FV4">
        <v>1065</v>
      </c>
      <c r="FW4">
        <v>1066</v>
      </c>
      <c r="FX4">
        <v>1067</v>
      </c>
      <c r="FY4">
        <v>1068</v>
      </c>
      <c r="FZ4">
        <v>1069</v>
      </c>
      <c r="GA4">
        <v>1070</v>
      </c>
      <c r="GB4">
        <v>6070</v>
      </c>
      <c r="GC4">
        <v>14069</v>
      </c>
      <c r="GD4">
        <v>15069</v>
      </c>
      <c r="GE4">
        <v>16069</v>
      </c>
      <c r="GF4">
        <v>18070</v>
      </c>
      <c r="GG4">
        <v>24069</v>
      </c>
      <c r="GH4">
        <v>25069</v>
      </c>
      <c r="GI4">
        <v>26069</v>
      </c>
      <c r="GJ4">
        <v>27069</v>
      </c>
      <c r="GK4">
        <v>28069</v>
      </c>
      <c r="GL4">
        <v>29069</v>
      </c>
      <c r="GM4">
        <v>30069</v>
      </c>
      <c r="GN4">
        <v>31069</v>
      </c>
      <c r="GO4">
        <v>32069</v>
      </c>
      <c r="GP4">
        <v>33069</v>
      </c>
      <c r="GQ4">
        <v>34069</v>
      </c>
      <c r="GR4">
        <v>35069</v>
      </c>
      <c r="GS4">
        <v>36069</v>
      </c>
      <c r="GT4">
        <v>37069</v>
      </c>
      <c r="GU4">
        <v>38069</v>
      </c>
      <c r="GV4">
        <v>39069</v>
      </c>
      <c r="GW4">
        <v>40069</v>
      </c>
      <c r="GX4">
        <v>41069</v>
      </c>
      <c r="GY4">
        <v>42069</v>
      </c>
      <c r="GZ4">
        <v>43069</v>
      </c>
      <c r="HA4">
        <v>44069</v>
      </c>
      <c r="HB4">
        <v>46068</v>
      </c>
      <c r="HC4">
        <v>46069</v>
      </c>
      <c r="HD4">
        <v>47069</v>
      </c>
      <c r="HE4">
        <v>49068</v>
      </c>
      <c r="HF4">
        <v>50068</v>
      </c>
      <c r="HG4">
        <v>50069</v>
      </c>
      <c r="HH4">
        <v>52068</v>
      </c>
      <c r="HI4">
        <v>54067</v>
      </c>
      <c r="HJ4">
        <v>56058</v>
      </c>
      <c r="HK4">
        <v>55048</v>
      </c>
      <c r="HL4">
        <v>54048</v>
      </c>
      <c r="HM4">
        <v>53048</v>
      </c>
      <c r="HN4">
        <v>52048</v>
      </c>
      <c r="HO4">
        <v>56053</v>
      </c>
      <c r="HP4">
        <v>56054</v>
      </c>
      <c r="HQ4">
        <v>57054</v>
      </c>
      <c r="HR4">
        <v>57055</v>
      </c>
      <c r="HS4">
        <v>60053</v>
      </c>
      <c r="HT4">
        <v>60054</v>
      </c>
      <c r="HU4">
        <v>61054</v>
      </c>
      <c r="HV4">
        <v>62054</v>
      </c>
      <c r="HW4">
        <v>63054</v>
      </c>
      <c r="HX4">
        <v>64054</v>
      </c>
      <c r="HY4">
        <v>65054</v>
      </c>
      <c r="HZ4">
        <v>66054</v>
      </c>
      <c r="IA4">
        <v>67054</v>
      </c>
      <c r="IB4">
        <v>68054</v>
      </c>
      <c r="IC4">
        <v>69054</v>
      </c>
      <c r="ID4">
        <v>70054</v>
      </c>
      <c r="IE4">
        <v>70055</v>
      </c>
      <c r="IF4" t="e">
        <v>#N/A</v>
      </c>
      <c r="IG4" t="e">
        <v>#N/A</v>
      </c>
      <c r="IH4" t="e">
        <v>#N/A</v>
      </c>
      <c r="II4" t="e">
        <v>#N/A</v>
      </c>
      <c r="IJ4" t="e">
        <v>#N/A</v>
      </c>
      <c r="IK4" t="e">
        <v>#N/A</v>
      </c>
      <c r="IL4" t="e">
        <v>#N/A</v>
      </c>
      <c r="IM4" t="e">
        <v>#N/A</v>
      </c>
      <c r="IN4" t="e">
        <v>#N/A</v>
      </c>
      <c r="IO4" t="e">
        <v>#N/A</v>
      </c>
      <c r="IP4" t="e">
        <v>#N/A</v>
      </c>
      <c r="IQ4" t="e">
        <v>#N/A</v>
      </c>
      <c r="IR4" t="e">
        <v>#N/A</v>
      </c>
      <c r="IS4">
        <v>67062</v>
      </c>
      <c r="IT4">
        <v>68062</v>
      </c>
      <c r="IU4">
        <v>68061</v>
      </c>
      <c r="IV4">
        <v>68060</v>
      </c>
      <c r="IW4">
        <v>67060</v>
      </c>
      <c r="IX4">
        <v>66060</v>
      </c>
      <c r="IY4">
        <v>62059</v>
      </c>
      <c r="IZ4">
        <v>62058</v>
      </c>
      <c r="JA4" t="e">
        <v>#N/A</v>
      </c>
      <c r="JB4" t="e">
        <v>#N/A</v>
      </c>
      <c r="JC4" t="e">
        <v>#N/A</v>
      </c>
      <c r="JD4" t="e">
        <v>#N/A</v>
      </c>
      <c r="JE4" t="e">
        <v>#N/A</v>
      </c>
      <c r="JF4" t="e">
        <v>#N/A</v>
      </c>
      <c r="JG4" t="e">
        <v>#N/A</v>
      </c>
      <c r="JH4" t="e">
        <v>#N/A</v>
      </c>
      <c r="JI4">
        <v>58061</v>
      </c>
      <c r="JJ4">
        <v>58060</v>
      </c>
      <c r="JK4" t="e">
        <v>#N/A</v>
      </c>
      <c r="JL4">
        <v>58066</v>
      </c>
      <c r="JM4" t="e">
        <v>#N/A</v>
      </c>
      <c r="JN4" t="e">
        <v>#N/A</v>
      </c>
      <c r="JO4" t="e">
        <v>#N/A</v>
      </c>
      <c r="JP4" t="e">
        <v>#N/A</v>
      </c>
      <c r="JQ4" t="e">
        <v>#N/A</v>
      </c>
      <c r="JR4" t="e">
        <v>#N/A</v>
      </c>
      <c r="JS4" t="e">
        <v>#N/A</v>
      </c>
      <c r="JT4" t="e">
        <v>#N/A</v>
      </c>
      <c r="JU4" t="e">
        <v>#N/A</v>
      </c>
      <c r="JV4">
        <v>65065</v>
      </c>
      <c r="JW4" t="e">
        <v>#N/A</v>
      </c>
      <c r="JX4" t="e">
        <v>#N/A</v>
      </c>
      <c r="JY4" t="e">
        <v>#N/A</v>
      </c>
      <c r="JZ4" t="e">
        <v>#N/A</v>
      </c>
      <c r="KA4">
        <v>62067</v>
      </c>
      <c r="KB4">
        <v>62066</v>
      </c>
      <c r="KC4" t="e">
        <v>#N/A</v>
      </c>
      <c r="KD4" t="e">
        <v>#N/A</v>
      </c>
      <c r="KE4" t="e">
        <v>#N/A</v>
      </c>
      <c r="KF4" t="e">
        <v>#N/A</v>
      </c>
      <c r="KG4">
        <v>56067</v>
      </c>
      <c r="KH4">
        <v>56066</v>
      </c>
      <c r="KI4">
        <v>57070</v>
      </c>
      <c r="KJ4">
        <v>58070</v>
      </c>
      <c r="KK4">
        <v>59070</v>
      </c>
      <c r="KL4">
        <v>60070</v>
      </c>
      <c r="KM4" t="e">
        <v>#N/A</v>
      </c>
      <c r="KN4" t="e">
        <v>#N/A</v>
      </c>
      <c r="KO4" t="e">
        <v>#N/A</v>
      </c>
      <c r="KP4" t="e">
        <v>#N/A</v>
      </c>
      <c r="KQ4" t="e">
        <v>#N/A</v>
      </c>
      <c r="KR4" t="e">
        <v>#N/A</v>
      </c>
      <c r="KS4" t="e">
        <v>#N/A</v>
      </c>
      <c r="KT4" t="e">
        <v>#N/A</v>
      </c>
      <c r="KU4" t="e">
        <v>#N/A</v>
      </c>
      <c r="KV4" t="e">
        <v>#N/A</v>
      </c>
      <c r="KW4" t="e">
        <v>#N/A</v>
      </c>
      <c r="KX4" t="e">
        <v>#N/A</v>
      </c>
      <c r="KY4">
        <v>69066</v>
      </c>
      <c r="KZ4">
        <v>70066</v>
      </c>
      <c r="LA4" t="e">
        <v>#N/A</v>
      </c>
      <c r="LB4" t="e">
        <v>#N/A</v>
      </c>
      <c r="LC4" t="e">
        <v>#N/A</v>
      </c>
      <c r="LD4">
        <v>70070</v>
      </c>
    </row>
    <row r="5" spans="1:316" x14ac:dyDescent="0.25">
      <c r="A5" s="16" t="s">
        <v>2</v>
      </c>
      <c r="B5">
        <v>44055</v>
      </c>
      <c r="C5">
        <v>3</v>
      </c>
      <c r="V5" s="14">
        <v>222066007067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>
        <v>8001</v>
      </c>
      <c r="AH5">
        <v>8002</v>
      </c>
      <c r="AI5">
        <v>9002</v>
      </c>
      <c r="AJ5">
        <v>10002</v>
      </c>
      <c r="AK5">
        <v>11002</v>
      </c>
      <c r="AL5">
        <v>12002</v>
      </c>
      <c r="AM5">
        <v>13002</v>
      </c>
      <c r="AN5">
        <v>14002</v>
      </c>
      <c r="AO5">
        <v>14001</v>
      </c>
      <c r="AP5">
        <v>14000</v>
      </c>
      <c r="AQ5">
        <v>13000</v>
      </c>
      <c r="AR5">
        <v>12000</v>
      </c>
      <c r="AS5">
        <v>11000</v>
      </c>
      <c r="AT5">
        <v>10000</v>
      </c>
      <c r="AU5">
        <v>18001</v>
      </c>
      <c r="AV5">
        <v>18002</v>
      </c>
      <c r="AW5">
        <v>18003</v>
      </c>
      <c r="AX5">
        <v>18004</v>
      </c>
      <c r="AY5">
        <v>17004</v>
      </c>
      <c r="AZ5">
        <v>16004</v>
      </c>
      <c r="BA5">
        <v>14007</v>
      </c>
      <c r="BB5">
        <v>14008</v>
      </c>
      <c r="BC5">
        <v>17006</v>
      </c>
      <c r="BD5">
        <v>18006</v>
      </c>
      <c r="BE5">
        <v>19006</v>
      </c>
      <c r="BF5">
        <v>19007</v>
      </c>
      <c r="BG5">
        <v>21006</v>
      </c>
      <c r="BH5">
        <v>22006</v>
      </c>
      <c r="BI5">
        <v>23006</v>
      </c>
      <c r="BJ5">
        <v>23007</v>
      </c>
      <c r="BK5">
        <v>24005</v>
      </c>
      <c r="BL5">
        <v>24004</v>
      </c>
      <c r="BM5">
        <v>23004</v>
      </c>
      <c r="BN5">
        <v>22004</v>
      </c>
      <c r="BO5">
        <v>22003</v>
      </c>
      <c r="BP5">
        <v>22002</v>
      </c>
      <c r="BQ5">
        <v>23002</v>
      </c>
      <c r="BR5">
        <v>24002</v>
      </c>
      <c r="BS5">
        <v>25002</v>
      </c>
      <c r="BT5">
        <v>25003</v>
      </c>
      <c r="BU5">
        <v>27002</v>
      </c>
      <c r="BV5">
        <v>28002</v>
      </c>
      <c r="BW5">
        <v>22009</v>
      </c>
      <c r="BX5">
        <v>22010</v>
      </c>
      <c r="BY5">
        <v>22011</v>
      </c>
      <c r="BZ5">
        <v>22012</v>
      </c>
      <c r="CA5">
        <v>16017</v>
      </c>
      <c r="CB5">
        <v>15017</v>
      </c>
      <c r="CC5">
        <v>15016</v>
      </c>
      <c r="CD5">
        <v>14016</v>
      </c>
      <c r="CE5">
        <v>12017</v>
      </c>
      <c r="CF5">
        <v>11017</v>
      </c>
      <c r="CG5">
        <v>10017</v>
      </c>
      <c r="CH5">
        <v>9017</v>
      </c>
      <c r="CI5">
        <v>10015</v>
      </c>
      <c r="CJ5">
        <v>8016</v>
      </c>
      <c r="CK5">
        <v>10013</v>
      </c>
      <c r="CL5">
        <v>10012</v>
      </c>
      <c r="CM5">
        <v>9012</v>
      </c>
      <c r="CN5">
        <v>8012</v>
      </c>
      <c r="CO5">
        <v>10009</v>
      </c>
      <c r="CP5">
        <v>9009</v>
      </c>
      <c r="CQ5">
        <v>9008</v>
      </c>
      <c r="CR5">
        <v>8008</v>
      </c>
      <c r="CS5">
        <v>6009</v>
      </c>
      <c r="CT5">
        <v>6008</v>
      </c>
      <c r="CU5">
        <v>7006</v>
      </c>
      <c r="CV5">
        <v>6006</v>
      </c>
      <c r="CW5">
        <v>5006</v>
      </c>
      <c r="CX5">
        <v>4008</v>
      </c>
      <c r="CY5">
        <v>22025</v>
      </c>
      <c r="CZ5">
        <v>22026</v>
      </c>
      <c r="DA5">
        <v>40009</v>
      </c>
      <c r="DB5">
        <v>40010</v>
      </c>
      <c r="DC5">
        <v>40011</v>
      </c>
      <c r="DD5">
        <v>40012</v>
      </c>
      <c r="DE5">
        <v>41012</v>
      </c>
      <c r="DF5">
        <v>42012</v>
      </c>
      <c r="DG5">
        <v>43012</v>
      </c>
      <c r="DH5">
        <v>44012</v>
      </c>
      <c r="DI5">
        <v>44011</v>
      </c>
      <c r="DJ5">
        <v>44010</v>
      </c>
      <c r="DK5">
        <v>43010</v>
      </c>
      <c r="DL5">
        <v>26026</v>
      </c>
      <c r="DM5">
        <v>26027</v>
      </c>
      <c r="DN5">
        <v>4022</v>
      </c>
      <c r="DO5">
        <v>5022</v>
      </c>
      <c r="DP5">
        <v>28028</v>
      </c>
      <c r="DQ5">
        <v>3020</v>
      </c>
      <c r="DR5">
        <v>4020</v>
      </c>
      <c r="DS5">
        <v>19</v>
      </c>
      <c r="DT5">
        <v>18</v>
      </c>
      <c r="DU5">
        <v>23</v>
      </c>
      <c r="DV5">
        <v>10024</v>
      </c>
      <c r="DW5">
        <v>11024</v>
      </c>
      <c r="DX5">
        <v>12024</v>
      </c>
      <c r="DY5">
        <v>12025</v>
      </c>
      <c r="DZ5">
        <v>13023</v>
      </c>
      <c r="EA5">
        <v>11</v>
      </c>
      <c r="EB5">
        <v>10</v>
      </c>
      <c r="EC5">
        <v>25030</v>
      </c>
      <c r="ED5">
        <v>24030</v>
      </c>
      <c r="EE5">
        <v>49006</v>
      </c>
      <c r="EF5">
        <v>50006</v>
      </c>
      <c r="EG5">
        <v>22031</v>
      </c>
      <c r="EH5">
        <v>22032</v>
      </c>
      <c r="EI5">
        <v>52005</v>
      </c>
      <c r="EJ5">
        <v>52004</v>
      </c>
      <c r="EK5">
        <v>21034</v>
      </c>
      <c r="EL5">
        <v>20034</v>
      </c>
      <c r="EM5">
        <v>49004</v>
      </c>
      <c r="EN5">
        <v>48004</v>
      </c>
      <c r="EO5">
        <v>19032</v>
      </c>
      <c r="EP5">
        <v>18032</v>
      </c>
      <c r="EQ5">
        <v>4035</v>
      </c>
      <c r="ER5">
        <v>4038</v>
      </c>
      <c r="ES5">
        <v>3038</v>
      </c>
      <c r="ET5">
        <v>2038</v>
      </c>
      <c r="EU5">
        <v>1038</v>
      </c>
      <c r="EV5">
        <v>1039</v>
      </c>
      <c r="EW5">
        <v>2041</v>
      </c>
      <c r="EX5">
        <v>2042</v>
      </c>
      <c r="EY5">
        <v>2043</v>
      </c>
      <c r="EZ5">
        <v>2044</v>
      </c>
      <c r="FA5">
        <v>3046</v>
      </c>
      <c r="FB5">
        <v>2046</v>
      </c>
      <c r="FC5">
        <v>2047</v>
      </c>
      <c r="FD5">
        <v>2048</v>
      </c>
      <c r="FE5">
        <v>2049</v>
      </c>
      <c r="FF5">
        <v>2050</v>
      </c>
      <c r="FG5">
        <v>2051</v>
      </c>
      <c r="FH5">
        <v>2052</v>
      </c>
      <c r="FI5">
        <v>2053</v>
      </c>
      <c r="FJ5">
        <v>2054</v>
      </c>
      <c r="FK5">
        <v>2055</v>
      </c>
      <c r="FL5">
        <v>2056</v>
      </c>
      <c r="FM5">
        <v>2057</v>
      </c>
      <c r="FN5">
        <v>2058</v>
      </c>
      <c r="FO5">
        <v>2059</v>
      </c>
      <c r="FP5">
        <v>2060</v>
      </c>
      <c r="FQ5">
        <v>2061</v>
      </c>
      <c r="FR5">
        <v>2062</v>
      </c>
      <c r="FS5">
        <v>2063</v>
      </c>
      <c r="FT5">
        <v>2064</v>
      </c>
      <c r="FU5">
        <v>2065</v>
      </c>
      <c r="FV5">
        <v>2066</v>
      </c>
      <c r="FW5">
        <v>2067</v>
      </c>
      <c r="FX5">
        <v>2068</v>
      </c>
      <c r="FY5">
        <v>2069</v>
      </c>
      <c r="FZ5">
        <v>2070</v>
      </c>
      <c r="GA5">
        <v>5070</v>
      </c>
      <c r="GB5">
        <v>10070</v>
      </c>
      <c r="GC5">
        <v>15068</v>
      </c>
      <c r="GD5">
        <v>16068</v>
      </c>
      <c r="GE5">
        <v>17070</v>
      </c>
      <c r="GF5">
        <v>22070</v>
      </c>
      <c r="GG5">
        <v>25068</v>
      </c>
      <c r="GH5">
        <v>26068</v>
      </c>
      <c r="GI5">
        <v>27068</v>
      </c>
      <c r="GJ5">
        <v>28068</v>
      </c>
      <c r="GK5">
        <v>29068</v>
      </c>
      <c r="GL5">
        <v>30068</v>
      </c>
      <c r="GM5">
        <v>31068</v>
      </c>
      <c r="GN5">
        <v>32068</v>
      </c>
      <c r="GO5">
        <v>33068</v>
      </c>
      <c r="GP5">
        <v>34068</v>
      </c>
      <c r="GQ5">
        <v>35068</v>
      </c>
      <c r="GR5">
        <v>36068</v>
      </c>
      <c r="GS5">
        <v>37068</v>
      </c>
      <c r="GT5">
        <v>38068</v>
      </c>
      <c r="GU5">
        <v>39068</v>
      </c>
      <c r="GV5">
        <v>40068</v>
      </c>
      <c r="GW5">
        <v>41068</v>
      </c>
      <c r="GX5">
        <v>42068</v>
      </c>
      <c r="GY5">
        <v>43068</v>
      </c>
      <c r="GZ5">
        <v>44068</v>
      </c>
      <c r="HA5">
        <v>45068</v>
      </c>
      <c r="HB5">
        <v>48066</v>
      </c>
      <c r="HC5">
        <v>47068</v>
      </c>
      <c r="HD5">
        <v>48068</v>
      </c>
      <c r="HE5">
        <v>52065</v>
      </c>
      <c r="HF5">
        <v>52066</v>
      </c>
      <c r="HG5">
        <v>51068</v>
      </c>
      <c r="HH5">
        <v>53067</v>
      </c>
      <c r="HI5">
        <v>56063</v>
      </c>
      <c r="HJ5">
        <v>56048</v>
      </c>
      <c r="HK5">
        <v>56049</v>
      </c>
      <c r="HL5">
        <v>56050</v>
      </c>
      <c r="HM5">
        <v>56051</v>
      </c>
      <c r="HN5">
        <v>56052</v>
      </c>
      <c r="HO5">
        <v>58051</v>
      </c>
      <c r="HP5">
        <v>57053</v>
      </c>
      <c r="HQ5">
        <v>59052</v>
      </c>
      <c r="HR5">
        <v>58054</v>
      </c>
      <c r="HS5" t="e">
        <v>#N/A</v>
      </c>
      <c r="HT5" t="e">
        <v>#N/A</v>
      </c>
      <c r="HU5" t="e">
        <v>#N/A</v>
      </c>
      <c r="HV5" t="e">
        <v>#N/A</v>
      </c>
      <c r="HW5" t="e">
        <v>#N/A</v>
      </c>
      <c r="HX5" t="e">
        <v>#N/A</v>
      </c>
      <c r="HY5" t="e">
        <v>#N/A</v>
      </c>
      <c r="HZ5" t="e">
        <v>#N/A</v>
      </c>
      <c r="IA5" t="e">
        <v>#N/A</v>
      </c>
      <c r="IB5" t="e">
        <v>#N/A</v>
      </c>
      <c r="IC5" t="e">
        <v>#N/A</v>
      </c>
      <c r="ID5" t="e">
        <v>#N/A</v>
      </c>
      <c r="IE5" t="e">
        <v>#N/A</v>
      </c>
      <c r="IF5" t="e">
        <v>#N/A</v>
      </c>
      <c r="IG5" t="e">
        <v>#N/A</v>
      </c>
      <c r="IH5" t="e">
        <v>#N/A</v>
      </c>
      <c r="II5" t="e">
        <v>#N/A</v>
      </c>
      <c r="IJ5" t="e">
        <v>#N/A</v>
      </c>
      <c r="IK5" t="e">
        <v>#N/A</v>
      </c>
      <c r="IL5" t="e">
        <v>#N/A</v>
      </c>
      <c r="IM5" t="e">
        <v>#N/A</v>
      </c>
      <c r="IN5" t="e">
        <v>#N/A</v>
      </c>
      <c r="IO5" t="e">
        <v>#N/A</v>
      </c>
      <c r="IP5" t="e">
        <v>#N/A</v>
      </c>
      <c r="IQ5" t="e">
        <v>#N/A</v>
      </c>
      <c r="IR5" t="e">
        <v>#N/A</v>
      </c>
      <c r="IS5" t="e">
        <v>#N/A</v>
      </c>
      <c r="IT5" t="e">
        <v>#N/A</v>
      </c>
      <c r="IU5" t="e">
        <v>#N/A</v>
      </c>
      <c r="IV5" t="e">
        <v>#N/A</v>
      </c>
      <c r="IW5">
        <v>68059</v>
      </c>
      <c r="IX5">
        <v>68058</v>
      </c>
      <c r="IY5">
        <v>65060</v>
      </c>
      <c r="IZ5" t="e">
        <v>#N/A</v>
      </c>
      <c r="JA5" t="e">
        <v>#N/A</v>
      </c>
      <c r="JB5" t="e">
        <v>#N/A</v>
      </c>
      <c r="JC5" t="e">
        <v>#N/A</v>
      </c>
      <c r="JD5" t="e">
        <v>#N/A</v>
      </c>
      <c r="JE5" t="e">
        <v>#N/A</v>
      </c>
      <c r="JF5" t="e">
        <v>#N/A</v>
      </c>
      <c r="JG5" t="e">
        <v>#N/A</v>
      </c>
      <c r="JH5" t="e">
        <v>#N/A</v>
      </c>
      <c r="JI5" t="e">
        <v>#N/A</v>
      </c>
      <c r="JJ5" t="e">
        <v>#N/A</v>
      </c>
      <c r="JK5" t="e">
        <v>#N/A</v>
      </c>
      <c r="JL5" t="e">
        <v>#N/A</v>
      </c>
      <c r="JM5" t="e">
        <v>#N/A</v>
      </c>
      <c r="JN5" t="e">
        <v>#N/A</v>
      </c>
      <c r="JO5" t="e">
        <v>#N/A</v>
      </c>
      <c r="JP5" t="e">
        <v>#N/A</v>
      </c>
      <c r="JQ5" t="e">
        <v>#N/A</v>
      </c>
      <c r="JR5" t="e">
        <v>#N/A</v>
      </c>
      <c r="JS5" t="e">
        <v>#N/A</v>
      </c>
      <c r="JT5" t="e">
        <v>#N/A</v>
      </c>
      <c r="JU5" t="e">
        <v>#N/A</v>
      </c>
      <c r="JV5" t="e">
        <v>#N/A</v>
      </c>
      <c r="JW5" t="e">
        <v>#N/A</v>
      </c>
      <c r="JX5" t="e">
        <v>#N/A</v>
      </c>
      <c r="JY5" t="e">
        <v>#N/A</v>
      </c>
      <c r="JZ5" t="e">
        <v>#N/A</v>
      </c>
      <c r="KA5" t="e">
        <v>#N/A</v>
      </c>
      <c r="KB5" t="e">
        <v>#N/A</v>
      </c>
      <c r="KC5" t="e">
        <v>#N/A</v>
      </c>
      <c r="KD5" t="e">
        <v>#N/A</v>
      </c>
      <c r="KE5" t="e">
        <v>#N/A</v>
      </c>
      <c r="KF5" t="e">
        <v>#N/A</v>
      </c>
      <c r="KG5" t="e">
        <v>#N/A</v>
      </c>
      <c r="KH5" t="e">
        <v>#N/A</v>
      </c>
      <c r="KI5" t="e">
        <v>#N/A</v>
      </c>
      <c r="KJ5" t="e">
        <v>#N/A</v>
      </c>
      <c r="KK5" t="e">
        <v>#N/A</v>
      </c>
      <c r="KL5" t="e">
        <v>#N/A</v>
      </c>
      <c r="KM5" t="e">
        <v>#N/A</v>
      </c>
      <c r="KN5" t="e">
        <v>#N/A</v>
      </c>
      <c r="KO5" t="e">
        <v>#N/A</v>
      </c>
      <c r="KP5" t="e">
        <v>#N/A</v>
      </c>
      <c r="KQ5" t="e">
        <v>#N/A</v>
      </c>
      <c r="KR5" t="e">
        <v>#N/A</v>
      </c>
      <c r="KS5" t="e">
        <v>#N/A</v>
      </c>
      <c r="KT5" t="e">
        <v>#N/A</v>
      </c>
      <c r="KU5" t="e">
        <v>#N/A</v>
      </c>
      <c r="KV5" t="e">
        <v>#N/A</v>
      </c>
      <c r="KW5" t="e">
        <v>#N/A</v>
      </c>
      <c r="KX5" t="e">
        <v>#N/A</v>
      </c>
      <c r="KY5" t="e">
        <v>#N/A</v>
      </c>
      <c r="KZ5" t="e">
        <v>#N/A</v>
      </c>
      <c r="LA5" t="e">
        <v>#N/A</v>
      </c>
      <c r="LB5" t="e">
        <v>#N/A</v>
      </c>
      <c r="LC5" t="e">
        <v>#N/A</v>
      </c>
      <c r="LD5" t="e">
        <v>#N/A</v>
      </c>
    </row>
    <row r="6" spans="1:316" x14ac:dyDescent="0.25">
      <c r="A6" s="16" t="s">
        <v>3</v>
      </c>
      <c r="B6">
        <v>11037</v>
      </c>
      <c r="C6">
        <v>4</v>
      </c>
      <c r="F6" s="16" t="s">
        <v>3010</v>
      </c>
      <c r="G6" cm="1">
        <f t="array" ref="G6">_xlfn.XLOOKUP(F6,A3:A3452,_xlfn.ANCHORARRAY(C3))</f>
        <v>3011</v>
      </c>
      <c r="V6" s="14">
        <v>222066009065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>
        <v>15000</v>
      </c>
      <c r="AR6">
        <v>16000</v>
      </c>
      <c r="AS6">
        <v>17000</v>
      </c>
      <c r="AT6">
        <v>18000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>
        <v>16005</v>
      </c>
      <c r="BB6">
        <v>16006</v>
      </c>
      <c r="BC6" t="e">
        <v>#N/A</v>
      </c>
      <c r="BD6" t="e">
        <v>#N/A</v>
      </c>
      <c r="BE6" t="e">
        <v>#N/A</v>
      </c>
      <c r="BF6">
        <v>20006</v>
      </c>
      <c r="BG6" t="e">
        <v>#N/A</v>
      </c>
      <c r="BH6" t="e">
        <v>#N/A</v>
      </c>
      <c r="BI6" t="e">
        <v>#N/A</v>
      </c>
      <c r="BJ6">
        <v>24006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>
        <v>26002</v>
      </c>
      <c r="BU6" t="e">
        <v>#N/A</v>
      </c>
      <c r="BV6" t="e">
        <v>#N/A</v>
      </c>
      <c r="BW6">
        <v>28001</v>
      </c>
      <c r="BX6">
        <v>28000</v>
      </c>
      <c r="BY6">
        <v>27000</v>
      </c>
      <c r="BZ6">
        <v>26000</v>
      </c>
      <c r="CA6">
        <v>21012</v>
      </c>
      <c r="CB6">
        <v>16016</v>
      </c>
      <c r="CC6">
        <v>16015</v>
      </c>
      <c r="CD6">
        <v>15015</v>
      </c>
      <c r="CE6">
        <v>13016</v>
      </c>
      <c r="CF6">
        <v>12016</v>
      </c>
      <c r="CG6">
        <v>11016</v>
      </c>
      <c r="CH6">
        <v>10016</v>
      </c>
      <c r="CI6">
        <v>11014</v>
      </c>
      <c r="CJ6">
        <v>9015</v>
      </c>
      <c r="CK6">
        <v>13012</v>
      </c>
      <c r="CL6">
        <v>12012</v>
      </c>
      <c r="CM6">
        <v>11012</v>
      </c>
      <c r="CN6">
        <v>11011</v>
      </c>
      <c r="CO6">
        <v>21020</v>
      </c>
      <c r="CP6">
        <v>10008</v>
      </c>
      <c r="CQ6">
        <v>10007</v>
      </c>
      <c r="CR6">
        <v>10006</v>
      </c>
      <c r="CS6">
        <v>8007</v>
      </c>
      <c r="CT6">
        <v>8006</v>
      </c>
      <c r="CU6">
        <v>23022</v>
      </c>
      <c r="CV6">
        <v>22022</v>
      </c>
      <c r="CW6">
        <v>22023</v>
      </c>
      <c r="CX6">
        <v>4006</v>
      </c>
      <c r="CY6">
        <v>39008</v>
      </c>
      <c r="CZ6">
        <v>40008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>
        <v>42010</v>
      </c>
      <c r="DM6">
        <v>42009</v>
      </c>
      <c r="DN6">
        <v>26028</v>
      </c>
      <c r="DO6">
        <v>27028</v>
      </c>
      <c r="DP6">
        <v>42006</v>
      </c>
      <c r="DQ6">
        <v>29028</v>
      </c>
      <c r="DR6">
        <v>30028</v>
      </c>
      <c r="DS6">
        <v>30029</v>
      </c>
      <c r="DT6">
        <v>30030</v>
      </c>
      <c r="DU6">
        <v>17</v>
      </c>
      <c r="DV6">
        <v>24</v>
      </c>
      <c r="DW6">
        <v>10023</v>
      </c>
      <c r="DX6">
        <v>11023</v>
      </c>
      <c r="DY6">
        <v>12023</v>
      </c>
      <c r="DZ6">
        <v>12022</v>
      </c>
      <c r="EA6">
        <v>27030</v>
      </c>
      <c r="EB6">
        <v>26030</v>
      </c>
      <c r="EC6">
        <v>48007</v>
      </c>
      <c r="ED6">
        <v>25029</v>
      </c>
      <c r="EE6" t="e">
        <v>#N/A</v>
      </c>
      <c r="EF6" t="e">
        <v>#N/A</v>
      </c>
      <c r="EG6">
        <v>51006</v>
      </c>
      <c r="EH6">
        <v>52006</v>
      </c>
      <c r="EI6" t="e">
        <v>#N/A</v>
      </c>
      <c r="EJ6" t="e">
        <v>#N/A</v>
      </c>
      <c r="EK6">
        <v>51004</v>
      </c>
      <c r="EL6">
        <v>21035</v>
      </c>
      <c r="EM6">
        <v>50003</v>
      </c>
      <c r="EN6">
        <v>49003</v>
      </c>
      <c r="EO6">
        <v>47004</v>
      </c>
      <c r="EP6">
        <v>19031</v>
      </c>
      <c r="EQ6">
        <v>6039</v>
      </c>
      <c r="ER6">
        <v>4034</v>
      </c>
      <c r="ES6">
        <v>4039</v>
      </c>
      <c r="ET6">
        <v>3039</v>
      </c>
      <c r="EU6">
        <v>3040</v>
      </c>
      <c r="EV6">
        <v>2040</v>
      </c>
      <c r="EW6">
        <v>3042</v>
      </c>
      <c r="EX6">
        <v>3043</v>
      </c>
      <c r="EY6">
        <v>3044</v>
      </c>
      <c r="EZ6">
        <v>3045</v>
      </c>
      <c r="FA6">
        <v>4045</v>
      </c>
      <c r="FB6">
        <v>3047</v>
      </c>
      <c r="FC6">
        <v>3048</v>
      </c>
      <c r="FD6">
        <v>3049</v>
      </c>
      <c r="FE6">
        <v>3050</v>
      </c>
      <c r="FF6">
        <v>3051</v>
      </c>
      <c r="FG6">
        <v>3052</v>
      </c>
      <c r="FH6">
        <v>3053</v>
      </c>
      <c r="FI6">
        <v>3054</v>
      </c>
      <c r="FJ6">
        <v>3055</v>
      </c>
      <c r="FK6">
        <v>3056</v>
      </c>
      <c r="FL6">
        <v>3057</v>
      </c>
      <c r="FM6">
        <v>3058</v>
      </c>
      <c r="FN6">
        <v>3059</v>
      </c>
      <c r="FO6">
        <v>3060</v>
      </c>
      <c r="FP6">
        <v>3061</v>
      </c>
      <c r="FQ6">
        <v>3062</v>
      </c>
      <c r="FR6">
        <v>3063</v>
      </c>
      <c r="FS6">
        <v>3064</v>
      </c>
      <c r="FT6">
        <v>3065</v>
      </c>
      <c r="FU6">
        <v>3066</v>
      </c>
      <c r="FV6">
        <v>3067</v>
      </c>
      <c r="FW6">
        <v>3068</v>
      </c>
      <c r="FX6">
        <v>3069</v>
      </c>
      <c r="FY6">
        <v>3070</v>
      </c>
      <c r="FZ6">
        <v>4070</v>
      </c>
      <c r="GA6">
        <v>6069</v>
      </c>
      <c r="GB6">
        <v>12070</v>
      </c>
      <c r="GC6">
        <v>16067</v>
      </c>
      <c r="GD6">
        <v>17069</v>
      </c>
      <c r="GE6">
        <v>18069</v>
      </c>
      <c r="GF6">
        <v>23069</v>
      </c>
      <c r="GG6">
        <v>26067</v>
      </c>
      <c r="GH6">
        <v>27067</v>
      </c>
      <c r="GI6">
        <v>28067</v>
      </c>
      <c r="GJ6">
        <v>29067</v>
      </c>
      <c r="GK6">
        <v>30067</v>
      </c>
      <c r="GL6">
        <v>31067</v>
      </c>
      <c r="GM6">
        <v>32067</v>
      </c>
      <c r="GN6">
        <v>33067</v>
      </c>
      <c r="GO6">
        <v>34067</v>
      </c>
      <c r="GP6">
        <v>35067</v>
      </c>
      <c r="GQ6">
        <v>36067</v>
      </c>
      <c r="GR6">
        <v>37067</v>
      </c>
      <c r="GS6">
        <v>38067</v>
      </c>
      <c r="GT6">
        <v>39067</v>
      </c>
      <c r="GU6">
        <v>40067</v>
      </c>
      <c r="GV6">
        <v>41067</v>
      </c>
      <c r="GW6">
        <v>42067</v>
      </c>
      <c r="GX6">
        <v>43067</v>
      </c>
      <c r="GY6">
        <v>44067</v>
      </c>
      <c r="GZ6">
        <v>45067</v>
      </c>
      <c r="HA6">
        <v>46067</v>
      </c>
      <c r="HB6">
        <v>50064</v>
      </c>
      <c r="HC6">
        <v>48067</v>
      </c>
      <c r="HD6">
        <v>49067</v>
      </c>
      <c r="HE6">
        <v>53064</v>
      </c>
      <c r="HF6">
        <v>53065</v>
      </c>
      <c r="HG6">
        <v>52067</v>
      </c>
      <c r="HH6">
        <v>54066</v>
      </c>
      <c r="HI6">
        <v>56057</v>
      </c>
      <c r="HJ6" t="e">
        <v>#N/A</v>
      </c>
      <c r="HK6" t="e">
        <v>#N/A</v>
      </c>
      <c r="HL6" t="e">
        <v>#N/A</v>
      </c>
      <c r="HM6">
        <v>57050</v>
      </c>
      <c r="HN6">
        <v>58050</v>
      </c>
      <c r="HO6" t="e">
        <v>#N/A</v>
      </c>
      <c r="HP6">
        <v>58052</v>
      </c>
      <c r="HQ6" t="e">
        <v>#N/A</v>
      </c>
      <c r="HR6">
        <v>60052</v>
      </c>
      <c r="HS6" t="e">
        <v>#N/A</v>
      </c>
      <c r="HT6" t="e">
        <v>#N/A</v>
      </c>
      <c r="HU6" t="e">
        <v>#N/A</v>
      </c>
      <c r="HV6" t="e">
        <v>#N/A</v>
      </c>
      <c r="HW6" t="e">
        <v>#N/A</v>
      </c>
      <c r="HX6" t="e">
        <v>#N/A</v>
      </c>
      <c r="HY6" t="e">
        <v>#N/A</v>
      </c>
      <c r="HZ6" t="e">
        <v>#N/A</v>
      </c>
      <c r="IA6" t="e">
        <v>#N/A</v>
      </c>
      <c r="IB6" t="e">
        <v>#N/A</v>
      </c>
      <c r="IC6" t="e">
        <v>#N/A</v>
      </c>
      <c r="ID6" t="e">
        <v>#N/A</v>
      </c>
      <c r="IE6" t="e">
        <v>#N/A</v>
      </c>
      <c r="IF6" t="e">
        <v>#N/A</v>
      </c>
      <c r="IG6" t="e">
        <v>#N/A</v>
      </c>
      <c r="IH6" t="e">
        <v>#N/A</v>
      </c>
      <c r="II6" t="e">
        <v>#N/A</v>
      </c>
      <c r="IJ6" t="e">
        <v>#N/A</v>
      </c>
      <c r="IK6" t="e">
        <v>#N/A</v>
      </c>
      <c r="IL6" t="e">
        <v>#N/A</v>
      </c>
      <c r="IM6" t="e">
        <v>#N/A</v>
      </c>
      <c r="IN6" t="e">
        <v>#N/A</v>
      </c>
      <c r="IO6" t="e">
        <v>#N/A</v>
      </c>
      <c r="IP6" t="e">
        <v>#N/A</v>
      </c>
      <c r="IQ6" t="e">
        <v>#N/A</v>
      </c>
      <c r="IR6" t="e">
        <v>#N/A</v>
      </c>
      <c r="IS6" t="e">
        <v>#N/A</v>
      </c>
      <c r="IT6" t="e">
        <v>#N/A</v>
      </c>
      <c r="IU6" t="e">
        <v>#N/A</v>
      </c>
      <c r="IV6" t="e">
        <v>#N/A</v>
      </c>
      <c r="IW6" t="e">
        <v>#N/A</v>
      </c>
      <c r="IX6" t="e">
        <v>#N/A</v>
      </c>
      <c r="IY6" t="e">
        <v>#N/A</v>
      </c>
      <c r="IZ6" t="e">
        <v>#N/A</v>
      </c>
      <c r="JA6" t="e">
        <v>#N/A</v>
      </c>
      <c r="JB6" t="e">
        <v>#N/A</v>
      </c>
      <c r="JC6" t="e">
        <v>#N/A</v>
      </c>
      <c r="JD6" t="e">
        <v>#N/A</v>
      </c>
      <c r="JE6" t="e">
        <v>#N/A</v>
      </c>
      <c r="JF6" t="e">
        <v>#N/A</v>
      </c>
      <c r="JG6" t="e">
        <v>#N/A</v>
      </c>
      <c r="JH6" t="e">
        <v>#N/A</v>
      </c>
      <c r="JI6" t="e">
        <v>#N/A</v>
      </c>
      <c r="JJ6" t="e">
        <v>#N/A</v>
      </c>
      <c r="JK6" t="e">
        <v>#N/A</v>
      </c>
      <c r="JL6" t="e">
        <v>#N/A</v>
      </c>
      <c r="JM6" t="e">
        <v>#N/A</v>
      </c>
      <c r="JN6" t="e">
        <v>#N/A</v>
      </c>
      <c r="JO6" t="e">
        <v>#N/A</v>
      </c>
      <c r="JP6" t="e">
        <v>#N/A</v>
      </c>
      <c r="JQ6" t="e">
        <v>#N/A</v>
      </c>
      <c r="JR6" t="e">
        <v>#N/A</v>
      </c>
      <c r="JS6" t="e">
        <v>#N/A</v>
      </c>
      <c r="JT6" t="e">
        <v>#N/A</v>
      </c>
      <c r="JU6" t="e">
        <v>#N/A</v>
      </c>
      <c r="JV6" t="e">
        <v>#N/A</v>
      </c>
      <c r="JW6" t="e">
        <v>#N/A</v>
      </c>
      <c r="JX6" t="e">
        <v>#N/A</v>
      </c>
      <c r="JY6" t="e">
        <v>#N/A</v>
      </c>
      <c r="JZ6" t="e">
        <v>#N/A</v>
      </c>
      <c r="KA6" t="e">
        <v>#N/A</v>
      </c>
      <c r="KB6" t="e">
        <v>#N/A</v>
      </c>
      <c r="KC6" t="e">
        <v>#N/A</v>
      </c>
      <c r="KD6" t="e">
        <v>#N/A</v>
      </c>
      <c r="KE6" t="e">
        <v>#N/A</v>
      </c>
      <c r="KF6" t="e">
        <v>#N/A</v>
      </c>
      <c r="KG6" t="e">
        <v>#N/A</v>
      </c>
      <c r="KH6" t="e">
        <v>#N/A</v>
      </c>
      <c r="KI6" t="e">
        <v>#N/A</v>
      </c>
      <c r="KJ6" t="e">
        <v>#N/A</v>
      </c>
      <c r="KK6" t="e">
        <v>#N/A</v>
      </c>
      <c r="KL6" t="e">
        <v>#N/A</v>
      </c>
      <c r="KM6" t="e">
        <v>#N/A</v>
      </c>
      <c r="KN6" t="e">
        <v>#N/A</v>
      </c>
      <c r="KO6" t="e">
        <v>#N/A</v>
      </c>
      <c r="KP6" t="e">
        <v>#N/A</v>
      </c>
      <c r="KQ6" t="e">
        <v>#N/A</v>
      </c>
      <c r="KR6" t="e">
        <v>#N/A</v>
      </c>
      <c r="KS6" t="e">
        <v>#N/A</v>
      </c>
      <c r="KT6" t="e">
        <v>#N/A</v>
      </c>
      <c r="KU6" t="e">
        <v>#N/A</v>
      </c>
      <c r="KV6" t="e">
        <v>#N/A</v>
      </c>
      <c r="KW6" t="e">
        <v>#N/A</v>
      </c>
      <c r="KX6" t="e">
        <v>#N/A</v>
      </c>
      <c r="KY6" t="e">
        <v>#N/A</v>
      </c>
      <c r="KZ6" t="e">
        <v>#N/A</v>
      </c>
      <c r="LA6" t="e">
        <v>#N/A</v>
      </c>
      <c r="LB6" t="e">
        <v>#N/A</v>
      </c>
      <c r="LC6" t="e">
        <v>#N/A</v>
      </c>
      <c r="LD6" t="e">
        <v>#N/A</v>
      </c>
    </row>
    <row r="7" spans="1:316" x14ac:dyDescent="0.25">
      <c r="A7" s="16" t="s">
        <v>4</v>
      </c>
      <c r="B7">
        <v>13017</v>
      </c>
      <c r="C7">
        <v>5</v>
      </c>
      <c r="E7" t="e" cm="1">
        <f t="array" ref="E7">_xlfn.XLOOKUP(0=0,ISERR(E8:E3452),A1027:A3452)</f>
        <v>#VALUE!</v>
      </c>
      <c r="F7" cm="1">
        <f t="array" ref="F7:F1998">_xlfn.SEQUENCE(_xlfn.XMATCH(0=0,ISERR(E8:E3452)))</f>
        <v>1</v>
      </c>
      <c r="V7" s="14">
        <v>222066010064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>
        <v>16003</v>
      </c>
      <c r="BB7">
        <v>16002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>
        <v>29000</v>
      </c>
      <c r="BZ7">
        <v>30000</v>
      </c>
      <c r="CA7">
        <v>25000</v>
      </c>
      <c r="CB7">
        <v>20012</v>
      </c>
      <c r="CC7">
        <v>20013</v>
      </c>
      <c r="CD7">
        <v>17015</v>
      </c>
      <c r="CE7">
        <v>14015</v>
      </c>
      <c r="CF7">
        <v>13015</v>
      </c>
      <c r="CG7">
        <v>12015</v>
      </c>
      <c r="CH7">
        <v>11015</v>
      </c>
      <c r="CI7">
        <v>15012</v>
      </c>
      <c r="CJ7">
        <v>10014</v>
      </c>
      <c r="CK7">
        <v>18019</v>
      </c>
      <c r="CL7">
        <v>18020</v>
      </c>
      <c r="CM7">
        <v>10011</v>
      </c>
      <c r="CN7">
        <v>10010</v>
      </c>
      <c r="CO7">
        <v>38003</v>
      </c>
      <c r="CP7">
        <v>22020</v>
      </c>
      <c r="CQ7">
        <v>23020</v>
      </c>
      <c r="CR7">
        <v>24020</v>
      </c>
      <c r="CS7">
        <v>24021</v>
      </c>
      <c r="CT7">
        <v>24022</v>
      </c>
      <c r="CU7">
        <v>39006</v>
      </c>
      <c r="CV7">
        <v>38006</v>
      </c>
      <c r="CW7">
        <v>38007</v>
      </c>
      <c r="CX7">
        <v>22024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>
        <v>42008</v>
      </c>
      <c r="DO7">
        <v>42007</v>
      </c>
      <c r="DP7" t="e">
        <v>#N/A</v>
      </c>
      <c r="DQ7">
        <v>42005</v>
      </c>
      <c r="DR7">
        <v>29027</v>
      </c>
      <c r="DS7">
        <v>43004</v>
      </c>
      <c r="DT7">
        <v>44004</v>
      </c>
      <c r="DU7">
        <v>30031</v>
      </c>
      <c r="DV7">
        <v>16</v>
      </c>
      <c r="DW7">
        <v>25</v>
      </c>
      <c r="DX7">
        <v>10022</v>
      </c>
      <c r="DY7">
        <v>11022</v>
      </c>
      <c r="DZ7">
        <v>28</v>
      </c>
      <c r="EA7">
        <v>45008</v>
      </c>
      <c r="EB7">
        <v>44008</v>
      </c>
      <c r="EC7" t="e">
        <v>#N/A</v>
      </c>
      <c r="ED7">
        <v>48006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>
        <v>52003</v>
      </c>
      <c r="EL7">
        <v>50004</v>
      </c>
      <c r="EM7">
        <v>51002</v>
      </c>
      <c r="EN7">
        <v>50002</v>
      </c>
      <c r="EO7">
        <v>49002</v>
      </c>
      <c r="EP7">
        <v>46004</v>
      </c>
      <c r="EQ7">
        <v>18033</v>
      </c>
      <c r="ER7">
        <v>6040</v>
      </c>
      <c r="ES7">
        <v>3034</v>
      </c>
      <c r="ET7">
        <v>4040</v>
      </c>
      <c r="EU7">
        <v>1034</v>
      </c>
      <c r="EV7">
        <v>3041</v>
      </c>
      <c r="EW7">
        <v>1032</v>
      </c>
      <c r="EX7">
        <v>4042</v>
      </c>
      <c r="EY7">
        <v>4043</v>
      </c>
      <c r="EZ7">
        <v>4044</v>
      </c>
      <c r="FA7">
        <v>5044</v>
      </c>
      <c r="FB7">
        <v>4046</v>
      </c>
      <c r="FC7">
        <v>5046</v>
      </c>
      <c r="FD7">
        <v>4048</v>
      </c>
      <c r="FE7">
        <v>4049</v>
      </c>
      <c r="FF7">
        <v>4050</v>
      </c>
      <c r="FG7">
        <v>4051</v>
      </c>
      <c r="FH7">
        <v>4052</v>
      </c>
      <c r="FI7">
        <v>4053</v>
      </c>
      <c r="FJ7">
        <v>4054</v>
      </c>
      <c r="FK7">
        <v>4055</v>
      </c>
      <c r="FL7">
        <v>4056</v>
      </c>
      <c r="FM7">
        <v>4057</v>
      </c>
      <c r="FN7">
        <v>4058</v>
      </c>
      <c r="FO7">
        <v>4059</v>
      </c>
      <c r="FP7">
        <v>4060</v>
      </c>
      <c r="FQ7">
        <v>4061</v>
      </c>
      <c r="FR7">
        <v>4062</v>
      </c>
      <c r="FS7">
        <v>4063</v>
      </c>
      <c r="FT7">
        <v>4064</v>
      </c>
      <c r="FU7">
        <v>4065</v>
      </c>
      <c r="FV7">
        <v>4066</v>
      </c>
      <c r="FW7">
        <v>4067</v>
      </c>
      <c r="FX7">
        <v>4068</v>
      </c>
      <c r="FY7">
        <v>4069</v>
      </c>
      <c r="FZ7">
        <v>5069</v>
      </c>
      <c r="GA7">
        <v>7070</v>
      </c>
      <c r="GB7">
        <v>13069</v>
      </c>
      <c r="GC7">
        <v>17068</v>
      </c>
      <c r="GD7">
        <v>18068</v>
      </c>
      <c r="GE7">
        <v>19070</v>
      </c>
      <c r="GF7">
        <v>24068</v>
      </c>
      <c r="GG7">
        <v>27066</v>
      </c>
      <c r="GH7">
        <v>28066</v>
      </c>
      <c r="GI7">
        <v>29066</v>
      </c>
      <c r="GJ7">
        <v>30066</v>
      </c>
      <c r="GK7">
        <v>31066</v>
      </c>
      <c r="GL7">
        <v>32066</v>
      </c>
      <c r="GM7">
        <v>33066</v>
      </c>
      <c r="GN7">
        <v>34066</v>
      </c>
      <c r="GO7">
        <v>35066</v>
      </c>
      <c r="GP7">
        <v>36066</v>
      </c>
      <c r="GQ7">
        <v>37066</v>
      </c>
      <c r="GR7">
        <v>38066</v>
      </c>
      <c r="GS7">
        <v>39066</v>
      </c>
      <c r="GT7">
        <v>40066</v>
      </c>
      <c r="GU7">
        <v>41066</v>
      </c>
      <c r="GV7">
        <v>42066</v>
      </c>
      <c r="GW7">
        <v>43066</v>
      </c>
      <c r="GX7">
        <v>44066</v>
      </c>
      <c r="GY7">
        <v>45066</v>
      </c>
      <c r="GZ7">
        <v>46066</v>
      </c>
      <c r="HA7">
        <v>47066</v>
      </c>
      <c r="HB7">
        <v>51063</v>
      </c>
      <c r="HC7">
        <v>49066</v>
      </c>
      <c r="HD7">
        <v>50066</v>
      </c>
      <c r="HE7">
        <v>54063</v>
      </c>
      <c r="HF7">
        <v>54064</v>
      </c>
      <c r="HG7">
        <v>54065</v>
      </c>
      <c r="HH7">
        <v>56064</v>
      </c>
      <c r="HI7">
        <v>57048</v>
      </c>
      <c r="HJ7" t="e">
        <v>#N/A</v>
      </c>
      <c r="HK7" t="e">
        <v>#N/A</v>
      </c>
      <c r="HL7" t="e">
        <v>#N/A</v>
      </c>
      <c r="HM7" t="e">
        <v>#N/A</v>
      </c>
      <c r="HN7" t="e">
        <v>#N/A</v>
      </c>
      <c r="HO7" t="e">
        <v>#N/A</v>
      </c>
      <c r="HP7" t="e">
        <v>#N/A</v>
      </c>
      <c r="HQ7" t="e">
        <v>#N/A</v>
      </c>
      <c r="HR7" t="e">
        <v>#N/A</v>
      </c>
      <c r="HS7" t="e">
        <v>#N/A</v>
      </c>
      <c r="HT7" t="e">
        <v>#N/A</v>
      </c>
      <c r="HU7" t="e">
        <v>#N/A</v>
      </c>
      <c r="HV7" t="e">
        <v>#N/A</v>
      </c>
      <c r="HW7" t="e">
        <v>#N/A</v>
      </c>
      <c r="HX7" t="e">
        <v>#N/A</v>
      </c>
      <c r="HY7" t="e">
        <v>#N/A</v>
      </c>
      <c r="HZ7" t="e">
        <v>#N/A</v>
      </c>
      <c r="IA7" t="e">
        <v>#N/A</v>
      </c>
      <c r="IB7" t="e">
        <v>#N/A</v>
      </c>
      <c r="IC7" t="e">
        <v>#N/A</v>
      </c>
      <c r="ID7" t="e">
        <v>#N/A</v>
      </c>
      <c r="IE7" t="e">
        <v>#N/A</v>
      </c>
      <c r="IF7" t="e">
        <v>#N/A</v>
      </c>
      <c r="IG7" t="e">
        <v>#N/A</v>
      </c>
      <c r="IH7" t="e">
        <v>#N/A</v>
      </c>
      <c r="II7" t="e">
        <v>#N/A</v>
      </c>
      <c r="IJ7" t="e">
        <v>#N/A</v>
      </c>
      <c r="IK7" t="e">
        <v>#N/A</v>
      </c>
      <c r="IL7" t="e">
        <v>#N/A</v>
      </c>
      <c r="IM7" t="e">
        <v>#N/A</v>
      </c>
      <c r="IN7" t="e">
        <v>#N/A</v>
      </c>
      <c r="IO7" t="e">
        <v>#N/A</v>
      </c>
      <c r="IP7" t="e">
        <v>#N/A</v>
      </c>
      <c r="IQ7" t="e">
        <v>#N/A</v>
      </c>
      <c r="IR7" t="e">
        <v>#N/A</v>
      </c>
      <c r="IS7" t="e">
        <v>#N/A</v>
      </c>
      <c r="IT7" t="e">
        <v>#N/A</v>
      </c>
      <c r="IU7" t="e">
        <v>#N/A</v>
      </c>
      <c r="IV7" t="e">
        <v>#N/A</v>
      </c>
      <c r="IW7" t="e">
        <v>#N/A</v>
      </c>
      <c r="IX7" t="e">
        <v>#N/A</v>
      </c>
      <c r="IY7" t="e">
        <v>#N/A</v>
      </c>
      <c r="IZ7" t="e">
        <v>#N/A</v>
      </c>
      <c r="JA7" t="e">
        <v>#N/A</v>
      </c>
      <c r="JB7" t="e">
        <v>#N/A</v>
      </c>
      <c r="JC7" t="e">
        <v>#N/A</v>
      </c>
      <c r="JD7" t="e">
        <v>#N/A</v>
      </c>
      <c r="JE7" t="e">
        <v>#N/A</v>
      </c>
      <c r="JF7" t="e">
        <v>#N/A</v>
      </c>
      <c r="JG7" t="e">
        <v>#N/A</v>
      </c>
      <c r="JH7" t="e">
        <v>#N/A</v>
      </c>
      <c r="JI7" t="e">
        <v>#N/A</v>
      </c>
      <c r="JJ7" t="e">
        <v>#N/A</v>
      </c>
      <c r="JK7" t="e">
        <v>#N/A</v>
      </c>
      <c r="JL7" t="e">
        <v>#N/A</v>
      </c>
      <c r="JM7" t="e">
        <v>#N/A</v>
      </c>
      <c r="JN7" t="e">
        <v>#N/A</v>
      </c>
      <c r="JO7" t="e">
        <v>#N/A</v>
      </c>
      <c r="JP7" t="e">
        <v>#N/A</v>
      </c>
      <c r="JQ7" t="e">
        <v>#N/A</v>
      </c>
      <c r="JR7" t="e">
        <v>#N/A</v>
      </c>
      <c r="JS7" t="e">
        <v>#N/A</v>
      </c>
      <c r="JT7" t="e">
        <v>#N/A</v>
      </c>
      <c r="JU7" t="e">
        <v>#N/A</v>
      </c>
      <c r="JV7" t="e">
        <v>#N/A</v>
      </c>
      <c r="JW7" t="e">
        <v>#N/A</v>
      </c>
      <c r="JX7" t="e">
        <v>#N/A</v>
      </c>
      <c r="JY7" t="e">
        <v>#N/A</v>
      </c>
      <c r="JZ7" t="e">
        <v>#N/A</v>
      </c>
      <c r="KA7" t="e">
        <v>#N/A</v>
      </c>
      <c r="KB7" t="e">
        <v>#N/A</v>
      </c>
      <c r="KC7" t="e">
        <v>#N/A</v>
      </c>
      <c r="KD7" t="e">
        <v>#N/A</v>
      </c>
      <c r="KE7" t="e">
        <v>#N/A</v>
      </c>
      <c r="KF7" t="e">
        <v>#N/A</v>
      </c>
      <c r="KG7" t="e">
        <v>#N/A</v>
      </c>
      <c r="KH7" t="e">
        <v>#N/A</v>
      </c>
      <c r="KI7" t="e">
        <v>#N/A</v>
      </c>
      <c r="KJ7" t="e">
        <v>#N/A</v>
      </c>
      <c r="KK7" t="e">
        <v>#N/A</v>
      </c>
      <c r="KL7" t="e">
        <v>#N/A</v>
      </c>
      <c r="KM7" t="e">
        <v>#N/A</v>
      </c>
      <c r="KN7" t="e">
        <v>#N/A</v>
      </c>
      <c r="KO7" t="e">
        <v>#N/A</v>
      </c>
      <c r="KP7" t="e">
        <v>#N/A</v>
      </c>
      <c r="KQ7" t="e">
        <v>#N/A</v>
      </c>
      <c r="KR7" t="e">
        <v>#N/A</v>
      </c>
      <c r="KS7" t="e">
        <v>#N/A</v>
      </c>
      <c r="KT7" t="e">
        <v>#N/A</v>
      </c>
      <c r="KU7" t="e">
        <v>#N/A</v>
      </c>
      <c r="KV7" t="e">
        <v>#N/A</v>
      </c>
      <c r="KW7" t="e">
        <v>#N/A</v>
      </c>
      <c r="KX7" t="e">
        <v>#N/A</v>
      </c>
      <c r="KY7" t="e">
        <v>#N/A</v>
      </c>
      <c r="KZ7" t="e">
        <v>#N/A</v>
      </c>
      <c r="LA7" t="e">
        <v>#N/A</v>
      </c>
      <c r="LB7" t="e">
        <v>#N/A</v>
      </c>
      <c r="LC7" t="e">
        <v>#N/A</v>
      </c>
      <c r="LD7" t="e">
        <v>#N/A</v>
      </c>
    </row>
    <row r="8" spans="1:316" x14ac:dyDescent="0.25">
      <c r="A8" s="16" t="s">
        <v>5</v>
      </c>
      <c r="B8">
        <v>21024</v>
      </c>
      <c r="C8">
        <v>6</v>
      </c>
      <c r="D8" cm="1">
        <f t="array" ref="D8:D2433">C1027:C3452</f>
        <v>1025</v>
      </c>
      <c r="E8" cm="1">
        <f t="array" ref="E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8)))),_xlpm.c),3)))))))),COLUMNS(_xlpm.rs)-1)</f>
        <v>292</v>
      </c>
      <c r="F8">
        <v>2</v>
      </c>
      <c r="H8" s="15">
        <f>ROWS(_xlfn.ANCHORARRAY(D8))</f>
        <v>2426</v>
      </c>
      <c r="I8" s="15">
        <f>D8</f>
        <v>1025</v>
      </c>
      <c r="K8">
        <f>_xlfn.LET(_xlpm.n,H8,ROUNDUP(LOG(_xlpm.n,2),))</f>
        <v>12</v>
      </c>
      <c r="L8" cm="1">
        <f t="array" ref="L8">_xlfn.LET(_xlpm.n,H8,_xlfn.REDUCE(I8,_xlfn.SEQUENCE(1),_xlfn.LAMBDA(_xlpm.a,_xlpm.i,_xlfn.LET(_xlpm.m,_xlpm.a+ROUNDUP(_xlpm.n/2^_xlpm.i,),_xlfn.LET(_xlpm.n,$E$1,_xlpm.rs,_xlfn.REDUCE(0,_xlfn.SEQUENCE(400),_xlfn.LAMBDA(_xlpm.a,_xlpm.i,_xlfn.LET(_xlpm.b,_xlfn.TOCOL(_xlfn.TAKE(_xlpm.a,,-1),3),IF(OR(_xlpm.b=_xlpm.n*1001),_xlpm.a,_xlfn.LET(
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_xlpm.m)))),_xlpm.c),3)))))))),COLUMNS(_xlpm.rs)-1)))))</f>
        <v>308</v>
      </c>
      <c r="N8" cm="1">
        <f t="array" ref="N8">_xlfn.LET(_xlpm.n,H8,_xlfn.REDUCE(I8,_xlfn.SEQUENCE(1),_xlfn.LAMBDA(_xlpm.a,_xlpm.i,_xlfn.LET(_xlpm.m,_xlpm.a+ROUNDUP(_xlpm.n/2^_xlpm.i,),_xlpm.p,_xlfn.LET(_xlpm.n,$E$1,_xlpm.rs,_xlfn.REDUCE(0,_xlfn.SEQUENCE(400),_xlfn.LAMBDA(_xlpm.a,_xlpm.i,_xlfn.LET(_xlpm.b,_xlfn.TOCOL(_xlfn.TAKE(_xlpm.a,,-1),3),IF(OR(_xlpm.b=_xlpm.n*1001),_xlpm.a,_xlfn.LET(
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_xlpm.m)))),_xlpm.c),3)))))))),COLUMNS(_xlpm.rs)-1),_xlpm.m))))</f>
        <v>2238</v>
      </c>
      <c r="Q8" s="2" t="str" cm="1">
        <f t="array" ref="Q8">INDEX(A3:A3452,_xlfn.XLOOKUP(0,Q9:Q22,P9:P22,,,-1))</f>
        <v>58,44</v>
      </c>
      <c r="V8" s="14">
        <v>222066039035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>
        <v>30001</v>
      </c>
      <c r="CB8">
        <v>24000</v>
      </c>
      <c r="CC8">
        <v>23000</v>
      </c>
      <c r="CD8">
        <v>16014</v>
      </c>
      <c r="CE8">
        <v>15014</v>
      </c>
      <c r="CF8">
        <v>14014</v>
      </c>
      <c r="CG8">
        <v>17012</v>
      </c>
      <c r="CH8">
        <v>12014</v>
      </c>
      <c r="CI8">
        <v>18017</v>
      </c>
      <c r="CJ8">
        <v>14012</v>
      </c>
      <c r="CK8">
        <v>36001</v>
      </c>
      <c r="CL8">
        <v>36002</v>
      </c>
      <c r="CM8">
        <v>19020</v>
      </c>
      <c r="CN8">
        <v>20020</v>
      </c>
      <c r="CO8" t="e">
        <v>#N/A</v>
      </c>
      <c r="CP8">
        <v>38004</v>
      </c>
      <c r="CQ8">
        <v>39004</v>
      </c>
      <c r="CR8">
        <v>40004</v>
      </c>
      <c r="CS8">
        <v>40005</v>
      </c>
      <c r="CT8">
        <v>40006</v>
      </c>
      <c r="CU8" t="e">
        <v>#N/A</v>
      </c>
      <c r="CV8" t="e">
        <v>#N/A</v>
      </c>
      <c r="CW8" t="e">
        <v>#N/A</v>
      </c>
      <c r="CX8">
        <v>38008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>
        <v>42004</v>
      </c>
      <c r="DS8" t="e">
        <v>#N/A</v>
      </c>
      <c r="DT8" t="e">
        <v>#N/A</v>
      </c>
      <c r="DU8">
        <v>44005</v>
      </c>
      <c r="DV8">
        <v>30032</v>
      </c>
      <c r="DW8">
        <v>15</v>
      </c>
      <c r="DX8">
        <v>26</v>
      </c>
      <c r="DY8">
        <v>27</v>
      </c>
      <c r="DZ8">
        <v>12</v>
      </c>
      <c r="EA8">
        <v>47008</v>
      </c>
      <c r="EB8">
        <v>48008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>
        <v>51003</v>
      </c>
      <c r="EM8">
        <v>53002</v>
      </c>
      <c r="EN8">
        <v>51001</v>
      </c>
      <c r="EO8">
        <v>50001</v>
      </c>
      <c r="EP8">
        <v>48002</v>
      </c>
      <c r="EQ8">
        <v>46003</v>
      </c>
      <c r="ER8">
        <v>17033</v>
      </c>
      <c r="ES8">
        <v>5040</v>
      </c>
      <c r="ET8">
        <v>2034</v>
      </c>
      <c r="EU8">
        <v>2033</v>
      </c>
      <c r="EV8">
        <v>1033</v>
      </c>
      <c r="EW8">
        <v>9042</v>
      </c>
      <c r="EX8">
        <v>32</v>
      </c>
      <c r="EY8">
        <v>5042</v>
      </c>
      <c r="EZ8">
        <v>6042</v>
      </c>
      <c r="FA8">
        <v>6043</v>
      </c>
      <c r="FB8">
        <v>5045</v>
      </c>
      <c r="FC8">
        <v>6045</v>
      </c>
      <c r="FD8">
        <v>5047</v>
      </c>
      <c r="FE8">
        <v>5048</v>
      </c>
      <c r="FF8">
        <v>5049</v>
      </c>
      <c r="FG8">
        <v>5050</v>
      </c>
      <c r="FH8">
        <v>5051</v>
      </c>
      <c r="FI8">
        <v>5052</v>
      </c>
      <c r="FJ8">
        <v>5053</v>
      </c>
      <c r="FK8">
        <v>5054</v>
      </c>
      <c r="FL8">
        <v>5055</v>
      </c>
      <c r="FM8">
        <v>5056</v>
      </c>
      <c r="FN8">
        <v>5057</v>
      </c>
      <c r="FO8">
        <v>5058</v>
      </c>
      <c r="FP8">
        <v>5059</v>
      </c>
      <c r="FQ8">
        <v>5060</v>
      </c>
      <c r="FR8">
        <v>5061</v>
      </c>
      <c r="FS8">
        <v>5062</v>
      </c>
      <c r="FT8">
        <v>5063</v>
      </c>
      <c r="FU8">
        <v>5064</v>
      </c>
      <c r="FV8">
        <v>5065</v>
      </c>
      <c r="FW8">
        <v>5066</v>
      </c>
      <c r="FX8">
        <v>5067</v>
      </c>
      <c r="FY8">
        <v>5068</v>
      </c>
      <c r="FZ8">
        <v>6068</v>
      </c>
      <c r="GA8">
        <v>9070</v>
      </c>
      <c r="GB8">
        <v>14068</v>
      </c>
      <c r="GC8">
        <v>18067</v>
      </c>
      <c r="GD8">
        <v>19069</v>
      </c>
      <c r="GE8">
        <v>21070</v>
      </c>
      <c r="GF8">
        <v>25067</v>
      </c>
      <c r="GG8">
        <v>28065</v>
      </c>
      <c r="GH8">
        <v>29065</v>
      </c>
      <c r="GI8">
        <v>30065</v>
      </c>
      <c r="GJ8">
        <v>31065</v>
      </c>
      <c r="GK8">
        <v>32065</v>
      </c>
      <c r="GL8">
        <v>33065</v>
      </c>
      <c r="GM8">
        <v>34065</v>
      </c>
      <c r="GN8">
        <v>35065</v>
      </c>
      <c r="GO8">
        <v>36065</v>
      </c>
      <c r="GP8">
        <v>37065</v>
      </c>
      <c r="GQ8">
        <v>38065</v>
      </c>
      <c r="GR8">
        <v>39065</v>
      </c>
      <c r="GS8">
        <v>40065</v>
      </c>
      <c r="GT8">
        <v>41065</v>
      </c>
      <c r="GU8">
        <v>42065</v>
      </c>
      <c r="GV8">
        <v>43065</v>
      </c>
      <c r="GW8">
        <v>44065</v>
      </c>
      <c r="GX8">
        <v>45065</v>
      </c>
      <c r="GY8">
        <v>46065</v>
      </c>
      <c r="GZ8">
        <v>47065</v>
      </c>
      <c r="HA8">
        <v>48065</v>
      </c>
      <c r="HB8">
        <v>52062</v>
      </c>
      <c r="HC8">
        <v>50065</v>
      </c>
      <c r="HD8">
        <v>51065</v>
      </c>
      <c r="HE8">
        <v>54061</v>
      </c>
      <c r="HF8">
        <v>55061</v>
      </c>
      <c r="HG8">
        <v>55064</v>
      </c>
      <c r="HH8">
        <v>56062</v>
      </c>
      <c r="HI8" t="e">
        <v>#N/A</v>
      </c>
      <c r="HJ8" t="e">
        <v>#N/A</v>
      </c>
      <c r="HK8" t="e">
        <v>#N/A</v>
      </c>
      <c r="HL8" t="e">
        <v>#N/A</v>
      </c>
      <c r="HM8" t="e">
        <v>#N/A</v>
      </c>
      <c r="HN8" t="e">
        <v>#N/A</v>
      </c>
      <c r="HO8" t="e">
        <v>#N/A</v>
      </c>
      <c r="HP8" t="e">
        <v>#N/A</v>
      </c>
      <c r="HQ8" t="e">
        <v>#N/A</v>
      </c>
      <c r="HR8" t="e">
        <v>#N/A</v>
      </c>
      <c r="HS8" t="e">
        <v>#N/A</v>
      </c>
      <c r="HT8" t="e">
        <v>#N/A</v>
      </c>
      <c r="HU8" t="e">
        <v>#N/A</v>
      </c>
      <c r="HV8" t="e">
        <v>#N/A</v>
      </c>
      <c r="HW8" t="e">
        <v>#N/A</v>
      </c>
      <c r="HX8" t="e">
        <v>#N/A</v>
      </c>
      <c r="HY8" t="e">
        <v>#N/A</v>
      </c>
      <c r="HZ8" t="e">
        <v>#N/A</v>
      </c>
      <c r="IA8" t="e">
        <v>#N/A</v>
      </c>
      <c r="IB8" t="e">
        <v>#N/A</v>
      </c>
      <c r="IC8" t="e">
        <v>#N/A</v>
      </c>
      <c r="ID8" t="e">
        <v>#N/A</v>
      </c>
      <c r="IE8" t="e">
        <v>#N/A</v>
      </c>
      <c r="IF8" t="e">
        <v>#N/A</v>
      </c>
      <c r="IG8" t="e">
        <v>#N/A</v>
      </c>
      <c r="IH8" t="e">
        <v>#N/A</v>
      </c>
      <c r="II8" t="e">
        <v>#N/A</v>
      </c>
      <c r="IJ8" t="e">
        <v>#N/A</v>
      </c>
      <c r="IK8" t="e">
        <v>#N/A</v>
      </c>
      <c r="IL8" t="e">
        <v>#N/A</v>
      </c>
      <c r="IM8" t="e">
        <v>#N/A</v>
      </c>
      <c r="IN8" t="e">
        <v>#N/A</v>
      </c>
      <c r="IO8" t="e">
        <v>#N/A</v>
      </c>
      <c r="IP8" t="e">
        <v>#N/A</v>
      </c>
      <c r="IQ8" t="e">
        <v>#N/A</v>
      </c>
      <c r="IR8" t="e">
        <v>#N/A</v>
      </c>
      <c r="IS8" t="e">
        <v>#N/A</v>
      </c>
      <c r="IT8" t="e">
        <v>#N/A</v>
      </c>
      <c r="IU8" t="e">
        <v>#N/A</v>
      </c>
      <c r="IV8" t="e">
        <v>#N/A</v>
      </c>
      <c r="IW8" t="e">
        <v>#N/A</v>
      </c>
      <c r="IX8" t="e">
        <v>#N/A</v>
      </c>
      <c r="IY8" t="e">
        <v>#N/A</v>
      </c>
      <c r="IZ8" t="e">
        <v>#N/A</v>
      </c>
      <c r="JA8" t="e">
        <v>#N/A</v>
      </c>
      <c r="JB8" t="e">
        <v>#N/A</v>
      </c>
      <c r="JC8" t="e">
        <v>#N/A</v>
      </c>
      <c r="JD8" t="e">
        <v>#N/A</v>
      </c>
      <c r="JE8" t="e">
        <v>#N/A</v>
      </c>
      <c r="JF8" t="e">
        <v>#N/A</v>
      </c>
      <c r="JG8" t="e">
        <v>#N/A</v>
      </c>
      <c r="JH8" t="e">
        <v>#N/A</v>
      </c>
      <c r="JI8" t="e">
        <v>#N/A</v>
      </c>
      <c r="JJ8" t="e">
        <v>#N/A</v>
      </c>
      <c r="JK8" t="e">
        <v>#N/A</v>
      </c>
      <c r="JL8" t="e">
        <v>#N/A</v>
      </c>
      <c r="JM8" t="e">
        <v>#N/A</v>
      </c>
      <c r="JN8" t="e">
        <v>#N/A</v>
      </c>
      <c r="JO8" t="e">
        <v>#N/A</v>
      </c>
      <c r="JP8" t="e">
        <v>#N/A</v>
      </c>
      <c r="JQ8" t="e">
        <v>#N/A</v>
      </c>
      <c r="JR8" t="e">
        <v>#N/A</v>
      </c>
      <c r="JS8" t="e">
        <v>#N/A</v>
      </c>
      <c r="JT8" t="e">
        <v>#N/A</v>
      </c>
      <c r="JU8" t="e">
        <v>#N/A</v>
      </c>
      <c r="JV8" t="e">
        <v>#N/A</v>
      </c>
      <c r="JW8" t="e">
        <v>#N/A</v>
      </c>
      <c r="JX8" t="e">
        <v>#N/A</v>
      </c>
      <c r="JY8" t="e">
        <v>#N/A</v>
      </c>
      <c r="JZ8" t="e">
        <v>#N/A</v>
      </c>
      <c r="KA8" t="e">
        <v>#N/A</v>
      </c>
      <c r="KB8" t="e">
        <v>#N/A</v>
      </c>
      <c r="KC8" t="e">
        <v>#N/A</v>
      </c>
      <c r="KD8" t="e">
        <v>#N/A</v>
      </c>
      <c r="KE8" t="e">
        <v>#N/A</v>
      </c>
      <c r="KF8" t="e">
        <v>#N/A</v>
      </c>
      <c r="KG8" t="e">
        <v>#N/A</v>
      </c>
      <c r="KH8" t="e">
        <v>#N/A</v>
      </c>
      <c r="KI8" t="e">
        <v>#N/A</v>
      </c>
      <c r="KJ8" t="e">
        <v>#N/A</v>
      </c>
      <c r="KK8" t="e">
        <v>#N/A</v>
      </c>
      <c r="KL8" t="e">
        <v>#N/A</v>
      </c>
      <c r="KM8" t="e">
        <v>#N/A</v>
      </c>
      <c r="KN8" t="e">
        <v>#N/A</v>
      </c>
      <c r="KO8" t="e">
        <v>#N/A</v>
      </c>
      <c r="KP8" t="e">
        <v>#N/A</v>
      </c>
      <c r="KQ8" t="e">
        <v>#N/A</v>
      </c>
      <c r="KR8" t="e">
        <v>#N/A</v>
      </c>
      <c r="KS8" t="e">
        <v>#N/A</v>
      </c>
      <c r="KT8" t="e">
        <v>#N/A</v>
      </c>
      <c r="KU8" t="e">
        <v>#N/A</v>
      </c>
      <c r="KV8" t="e">
        <v>#N/A</v>
      </c>
      <c r="KW8" t="e">
        <v>#N/A</v>
      </c>
      <c r="KX8" t="e">
        <v>#N/A</v>
      </c>
      <c r="KY8" t="e">
        <v>#N/A</v>
      </c>
      <c r="KZ8" t="e">
        <v>#N/A</v>
      </c>
      <c r="LA8" t="e">
        <v>#N/A</v>
      </c>
      <c r="LB8" t="e">
        <v>#N/A</v>
      </c>
      <c r="LC8" t="e">
        <v>#N/A</v>
      </c>
      <c r="LD8" t="e">
        <v>#N/A</v>
      </c>
    </row>
    <row r="9" spans="1:316" x14ac:dyDescent="0.25">
      <c r="A9" s="16" t="s">
        <v>6</v>
      </c>
      <c r="B9">
        <v>7007</v>
      </c>
      <c r="C9">
        <v>7</v>
      </c>
      <c r="D9">
        <v>1026</v>
      </c>
      <c r="E9" cm="1">
        <f t="array" ref="E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9)))),_xlpm.c),3)))))))),COLUMNS(_xlpm.rs)-1)</f>
        <v>292</v>
      </c>
      <c r="F9">
        <v>3</v>
      </c>
      <c r="H9">
        <f>ROUNDUP(H8/2,)</f>
        <v>1213</v>
      </c>
      <c r="I9">
        <f>I8+H9</f>
        <v>2238</v>
      </c>
      <c r="J9" cm="1">
        <f t="array" ref="J9">_xlfn.LET(_xlpm.n,$E$1,_xlpm.rs,_xlfn.REDUCE(0,_xlfn.SEQUENCE(400)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I9)))),_xlpm.c),3)))))))),COLUMNS(_xlpm.rs)-1)</f>
        <v>308</v>
      </c>
      <c r="M9" cm="1">
        <f t="array" ref="M9:N23">_xlfn.LET(_xlpm.n,H8,_xlfn.REDUCE(I8,_xlfn.SEQUENCE(ROUNDUP(LOG(_xlpm.n,2)+2,)),_xlfn.LAMBDA(_xlpm.a,_xlpm.i,_xlfn.LET(_xlpm.m,_xlfn.SINGLE(_xlfn.TAKE(_xlpm.a,-1)),_xlpm.p,_xlfn.LET(_xlpm.n,$E$1,_xlpm.rs,_xlfn.REDUCE(0,_xlfn.SEQUENCE(400)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_xlpm.m)))),_xlpm.c),3)))))))),COLUMNS(_xlpm.rs)-1),_xlfn.VSTACK(_xlpm.a,_xlfn.HSTACK(-1^ISERR(_xlpm.p)*ROUNDUP(_xlpm.n/2^_xlpm.i,)+_xlpm.m,IFERROR(_xlpm.p,0)))))))</f>
        <v>1025</v>
      </c>
      <c r="N9" t="e">
        <v>#N/A</v>
      </c>
      <c r="P9" cm="1">
        <f t="array" ref="P9:Q22">_xlfn.LET(_xlpm.n,H8,_xlfn.REDUCE(_xlfn.HSTACK(I8,1),_xlfn.SEQUENCE(ROUNDUP(LOG(_xlpm.n,2)+1,)),_xlfn.LAMBDA(_xlpm.a,_xlpm.i,_xlfn.LET(_xlpm.m,-1^(_xlfn.SINGLE(_xlfn.TAKE(_xlpm.a,-1,-1))=0)*ROUNDUP(_xlpm.n/2^_xlpm.i,)+_xlfn.SINGLE(_xlfn.TAKE(_xlpm.a,-1)),_xlpm.p,_xlfn.LET(_xlpm.n,$E$1,_xlpm.rs,_xlfn.REDUCE(0,_xlfn.SEQUENCE(600)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_xlfn.SINGLE(_xlpm.m))))),_xlpm.c),3)))))))),COLUMNS(_xlpm.rs)-1),_xlfn.VSTACK(_xlpm.a,_xlfn.HSTACK(_xlpm.m,IFERROR(_xlpm.p,0)))))))</f>
        <v>1025</v>
      </c>
      <c r="Q9">
        <v>1</v>
      </c>
      <c r="T9" cm="1">
        <f t="array" ref="T9:U22">_xlfn.LET(_xlpm.L,_xlfn.LAMBDA(_xlpm.i,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_xlpm.i)))),_xlpm.c),3))))))))),_xlpm.r(_xlpm.r,0))),_xlpm.n,H8,_xlfn.REDUCE(_xlfn.HSTACK(I8,1),_xlfn.SEQUENCE(ROUNDUP(LOG(_xlpm.n,2)+1,)),_xlfn.LAMBDA(_xlpm.a,_xlpm.i,_xlfn.LET(_xlpm.m,-1^(_xlfn.SINGLE(_xlfn.TAKE(_xlpm.a,-1,-1))=0)*ROUNDUP(_xlpm.n/2^_xlpm.i,)+_xlfn.SINGLE(_xlfn.TAKE(_xlpm.a,-1)),_xlfn.VSTACK(_xlpm.a,_xlfn.HSTACK(_xlpm.m,_xlpm.L(_xlpm.m)))))))</f>
        <v>1025</v>
      </c>
      <c r="U9">
        <v>1</v>
      </c>
      <c r="V9" s="14">
        <v>222066040034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>
        <v>30002</v>
      </c>
      <c r="CC9">
        <v>31002</v>
      </c>
      <c r="CD9">
        <v>19013</v>
      </c>
      <c r="CE9">
        <v>17014</v>
      </c>
      <c r="CF9">
        <v>18014</v>
      </c>
      <c r="CG9">
        <v>19016</v>
      </c>
      <c r="CH9">
        <v>16012</v>
      </c>
      <c r="CI9">
        <v>20003</v>
      </c>
      <c r="CJ9">
        <v>18018</v>
      </c>
      <c r="CK9" t="e">
        <v>#N/A</v>
      </c>
      <c r="CL9" t="e">
        <v>#N/A</v>
      </c>
      <c r="CM9">
        <v>37002</v>
      </c>
      <c r="CN9">
        <v>38002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>
        <v>44006</v>
      </c>
      <c r="DW9">
        <v>29032</v>
      </c>
      <c r="DX9">
        <v>1015</v>
      </c>
      <c r="DY9">
        <v>13</v>
      </c>
      <c r="DZ9">
        <v>28030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>
        <v>52002</v>
      </c>
      <c r="EM9">
        <v>52001</v>
      </c>
      <c r="EN9">
        <v>54002</v>
      </c>
      <c r="EO9">
        <v>51000</v>
      </c>
      <c r="EP9">
        <v>49001</v>
      </c>
      <c r="EQ9">
        <v>47002</v>
      </c>
      <c r="ER9">
        <v>18034</v>
      </c>
      <c r="ES9">
        <v>7040</v>
      </c>
      <c r="ET9">
        <v>8040</v>
      </c>
      <c r="EU9">
        <v>8041</v>
      </c>
      <c r="EV9">
        <v>2032</v>
      </c>
      <c r="EW9">
        <v>10039</v>
      </c>
      <c r="EX9">
        <v>9043</v>
      </c>
      <c r="EY9">
        <v>31</v>
      </c>
      <c r="EZ9">
        <v>30</v>
      </c>
      <c r="FA9">
        <v>7044</v>
      </c>
      <c r="FB9">
        <v>6044</v>
      </c>
      <c r="FC9">
        <v>7046</v>
      </c>
      <c r="FD9">
        <v>6046</v>
      </c>
      <c r="FE9">
        <v>6047</v>
      </c>
      <c r="FF9">
        <v>6048</v>
      </c>
      <c r="FG9">
        <v>6049</v>
      </c>
      <c r="FH9">
        <v>6050</v>
      </c>
      <c r="FI9">
        <v>6051</v>
      </c>
      <c r="FJ9">
        <v>6052</v>
      </c>
      <c r="FK9">
        <v>6053</v>
      </c>
      <c r="FL9">
        <v>6054</v>
      </c>
      <c r="FM9">
        <v>6055</v>
      </c>
      <c r="FN9">
        <v>6056</v>
      </c>
      <c r="FO9">
        <v>6057</v>
      </c>
      <c r="FP9">
        <v>6058</v>
      </c>
      <c r="FQ9">
        <v>6059</v>
      </c>
      <c r="FR9">
        <v>6060</v>
      </c>
      <c r="FS9">
        <v>6061</v>
      </c>
      <c r="FT9">
        <v>6062</v>
      </c>
      <c r="FU9">
        <v>6063</v>
      </c>
      <c r="FV9">
        <v>6064</v>
      </c>
      <c r="FW9">
        <v>6065</v>
      </c>
      <c r="FX9">
        <v>6066</v>
      </c>
      <c r="FY9">
        <v>6067</v>
      </c>
      <c r="FZ9">
        <v>7069</v>
      </c>
      <c r="GA9">
        <v>10069</v>
      </c>
      <c r="GB9">
        <v>15067</v>
      </c>
      <c r="GC9">
        <v>19068</v>
      </c>
      <c r="GD9">
        <v>20070</v>
      </c>
      <c r="GE9">
        <v>22069</v>
      </c>
      <c r="GF9">
        <v>26066</v>
      </c>
      <c r="GG9">
        <v>29064</v>
      </c>
      <c r="GH9">
        <v>30064</v>
      </c>
      <c r="GI9">
        <v>31064</v>
      </c>
      <c r="GJ9">
        <v>32064</v>
      </c>
      <c r="GK9">
        <v>33064</v>
      </c>
      <c r="GL9">
        <v>34064</v>
      </c>
      <c r="GM9">
        <v>35064</v>
      </c>
      <c r="GN9">
        <v>36064</v>
      </c>
      <c r="GO9">
        <v>37064</v>
      </c>
      <c r="GP9">
        <v>38064</v>
      </c>
      <c r="GQ9">
        <v>39064</v>
      </c>
      <c r="GR9">
        <v>40064</v>
      </c>
      <c r="GS9">
        <v>41064</v>
      </c>
      <c r="GT9">
        <v>42064</v>
      </c>
      <c r="GU9">
        <v>43064</v>
      </c>
      <c r="GV9">
        <v>44064</v>
      </c>
      <c r="GW9">
        <v>45064</v>
      </c>
      <c r="GX9">
        <v>46064</v>
      </c>
      <c r="GY9">
        <v>47064</v>
      </c>
      <c r="GZ9">
        <v>48064</v>
      </c>
      <c r="HA9">
        <v>49064</v>
      </c>
      <c r="HB9">
        <v>50056</v>
      </c>
      <c r="HC9">
        <v>51064</v>
      </c>
      <c r="HD9">
        <v>52064</v>
      </c>
      <c r="HE9">
        <v>52059</v>
      </c>
      <c r="HF9">
        <v>54060</v>
      </c>
      <c r="HG9">
        <v>56061</v>
      </c>
      <c r="HH9">
        <v>56060</v>
      </c>
      <c r="HI9" t="e">
        <v>#N/A</v>
      </c>
      <c r="HJ9" t="e">
        <v>#N/A</v>
      </c>
      <c r="HK9" t="e">
        <v>#N/A</v>
      </c>
      <c r="HL9" t="e">
        <v>#N/A</v>
      </c>
      <c r="HM9" t="e">
        <v>#N/A</v>
      </c>
      <c r="HN9" t="e">
        <v>#N/A</v>
      </c>
      <c r="HO9" t="e">
        <v>#N/A</v>
      </c>
      <c r="HP9" t="e">
        <v>#N/A</v>
      </c>
      <c r="HQ9" t="e">
        <v>#N/A</v>
      </c>
      <c r="HR9" t="e">
        <v>#N/A</v>
      </c>
      <c r="HS9" t="e">
        <v>#N/A</v>
      </c>
      <c r="HT9" t="e">
        <v>#N/A</v>
      </c>
      <c r="HU9" t="e">
        <v>#N/A</v>
      </c>
      <c r="HV9" t="e">
        <v>#N/A</v>
      </c>
      <c r="HW9" t="e">
        <v>#N/A</v>
      </c>
      <c r="HX9" t="e">
        <v>#N/A</v>
      </c>
      <c r="HY9" t="e">
        <v>#N/A</v>
      </c>
      <c r="HZ9" t="e">
        <v>#N/A</v>
      </c>
      <c r="IA9" t="e">
        <v>#N/A</v>
      </c>
      <c r="IB9" t="e">
        <v>#N/A</v>
      </c>
      <c r="IC9" t="e">
        <v>#N/A</v>
      </c>
      <c r="ID9" t="e">
        <v>#N/A</v>
      </c>
      <c r="IE9" t="e">
        <v>#N/A</v>
      </c>
      <c r="IF9" t="e">
        <v>#N/A</v>
      </c>
      <c r="IG9" t="e">
        <v>#N/A</v>
      </c>
      <c r="IH9" t="e">
        <v>#N/A</v>
      </c>
      <c r="II9" t="e">
        <v>#N/A</v>
      </c>
      <c r="IJ9" t="e">
        <v>#N/A</v>
      </c>
      <c r="IK9" t="e">
        <v>#N/A</v>
      </c>
      <c r="IL9" t="e">
        <v>#N/A</v>
      </c>
      <c r="IM9" t="e">
        <v>#N/A</v>
      </c>
      <c r="IN9" t="e">
        <v>#N/A</v>
      </c>
      <c r="IO9" t="e">
        <v>#N/A</v>
      </c>
      <c r="IP9" t="e">
        <v>#N/A</v>
      </c>
      <c r="IQ9" t="e">
        <v>#N/A</v>
      </c>
      <c r="IR9" t="e">
        <v>#N/A</v>
      </c>
      <c r="IS9" t="e">
        <v>#N/A</v>
      </c>
      <c r="IT9" t="e">
        <v>#N/A</v>
      </c>
      <c r="IU9" t="e">
        <v>#N/A</v>
      </c>
      <c r="IV9" t="e">
        <v>#N/A</v>
      </c>
      <c r="IW9" t="e">
        <v>#N/A</v>
      </c>
      <c r="IX9" t="e">
        <v>#N/A</v>
      </c>
      <c r="IY9" t="e">
        <v>#N/A</v>
      </c>
      <c r="IZ9" t="e">
        <v>#N/A</v>
      </c>
      <c r="JA9" t="e">
        <v>#N/A</v>
      </c>
      <c r="JB9" t="e">
        <v>#N/A</v>
      </c>
      <c r="JC9" t="e">
        <v>#N/A</v>
      </c>
      <c r="JD9" t="e">
        <v>#N/A</v>
      </c>
      <c r="JE9" t="e">
        <v>#N/A</v>
      </c>
      <c r="JF9" t="e">
        <v>#N/A</v>
      </c>
      <c r="JG9" t="e">
        <v>#N/A</v>
      </c>
      <c r="JH9" t="e">
        <v>#N/A</v>
      </c>
      <c r="JI9" t="e">
        <v>#N/A</v>
      </c>
      <c r="JJ9" t="e">
        <v>#N/A</v>
      </c>
      <c r="JK9" t="e">
        <v>#N/A</v>
      </c>
      <c r="JL9" t="e">
        <v>#N/A</v>
      </c>
      <c r="JM9" t="e">
        <v>#N/A</v>
      </c>
      <c r="JN9" t="e">
        <v>#N/A</v>
      </c>
      <c r="JO9" t="e">
        <v>#N/A</v>
      </c>
      <c r="JP9" t="e">
        <v>#N/A</v>
      </c>
      <c r="JQ9" t="e">
        <v>#N/A</v>
      </c>
      <c r="JR9" t="e">
        <v>#N/A</v>
      </c>
      <c r="JS9" t="e">
        <v>#N/A</v>
      </c>
      <c r="JT9" t="e">
        <v>#N/A</v>
      </c>
      <c r="JU9" t="e">
        <v>#N/A</v>
      </c>
      <c r="JV9" t="e">
        <v>#N/A</v>
      </c>
      <c r="JW9" t="e">
        <v>#N/A</v>
      </c>
      <c r="JX9" t="e">
        <v>#N/A</v>
      </c>
      <c r="JY9" t="e">
        <v>#N/A</v>
      </c>
      <c r="JZ9" t="e">
        <v>#N/A</v>
      </c>
      <c r="KA9" t="e">
        <v>#N/A</v>
      </c>
      <c r="KB9" t="e">
        <v>#N/A</v>
      </c>
      <c r="KC9" t="e">
        <v>#N/A</v>
      </c>
      <c r="KD9" t="e">
        <v>#N/A</v>
      </c>
      <c r="KE9" t="e">
        <v>#N/A</v>
      </c>
      <c r="KF9" t="e">
        <v>#N/A</v>
      </c>
      <c r="KG9" t="e">
        <v>#N/A</v>
      </c>
      <c r="KH9" t="e">
        <v>#N/A</v>
      </c>
      <c r="KI9" t="e">
        <v>#N/A</v>
      </c>
      <c r="KJ9" t="e">
        <v>#N/A</v>
      </c>
      <c r="KK9" t="e">
        <v>#N/A</v>
      </c>
      <c r="KL9" t="e">
        <v>#N/A</v>
      </c>
      <c r="KM9" t="e">
        <v>#N/A</v>
      </c>
      <c r="KN9" t="e">
        <v>#N/A</v>
      </c>
      <c r="KO9" t="e">
        <v>#N/A</v>
      </c>
      <c r="KP9" t="e">
        <v>#N/A</v>
      </c>
      <c r="KQ9" t="e">
        <v>#N/A</v>
      </c>
      <c r="KR9" t="e">
        <v>#N/A</v>
      </c>
      <c r="KS9" t="e">
        <v>#N/A</v>
      </c>
      <c r="KT9" t="e">
        <v>#N/A</v>
      </c>
      <c r="KU9" t="e">
        <v>#N/A</v>
      </c>
      <c r="KV9" t="e">
        <v>#N/A</v>
      </c>
      <c r="KW9" t="e">
        <v>#N/A</v>
      </c>
      <c r="KX9" t="e">
        <v>#N/A</v>
      </c>
      <c r="KY9" t="e">
        <v>#N/A</v>
      </c>
      <c r="KZ9" t="e">
        <v>#N/A</v>
      </c>
      <c r="LA9" t="e">
        <v>#N/A</v>
      </c>
      <c r="LB9" t="e">
        <v>#N/A</v>
      </c>
      <c r="LC9" t="e">
        <v>#N/A</v>
      </c>
      <c r="LD9" t="e">
        <v>#N/A</v>
      </c>
    </row>
    <row r="10" spans="1:316" x14ac:dyDescent="0.25">
      <c r="A10" s="16" t="s">
        <v>7</v>
      </c>
      <c r="B10">
        <v>26003</v>
      </c>
      <c r="C10">
        <v>8</v>
      </c>
      <c r="D10">
        <v>1027</v>
      </c>
      <c r="E10" cm="1">
        <f t="array" ref="E1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10)))),_xlpm.c),3)))))))),COLUMNS(_xlpm.rs)-1)</f>
        <v>292</v>
      </c>
      <c r="F10">
        <v>4</v>
      </c>
      <c r="H10">
        <f t="shared" ref="H10:H23" si="0">ROUNDUP(H9/2,)</f>
        <v>607</v>
      </c>
      <c r="I10">
        <f>-1^ISERR(J9)*H10+I9</f>
        <v>2845</v>
      </c>
      <c r="J10" cm="1">
        <f t="array" ref="J10">_xlfn.LET(_xlpm.n,$E$1,_xlpm.rs,_xlfn.REDUCE(0,_xlfn.SEQUENCE(400)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I10)))),_xlpm.c),3)))))))),COLUMNS(_xlpm.rs)-1)</f>
        <v>400</v>
      </c>
      <c r="M10">
        <v>2238</v>
      </c>
      <c r="N10">
        <v>292</v>
      </c>
      <c r="P10">
        <v>2238</v>
      </c>
      <c r="Q10">
        <v>308</v>
      </c>
      <c r="R10" cm="1">
        <f t="array" ref="R10">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P10)))),_xlpm.c),3))))))))),_xlpm.r(_xlpm.r,0))</f>
        <v>308</v>
      </c>
      <c r="S10" cm="1">
        <f t="array" ref="S10">_xlfn.LET(_xlpm.L,_xlfn.LAMBDA(_xlpm.i,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_xlpm.i)))),_xlpm.c),3))))))))),_xlpm.r(_xlpm.r,0))),_xlpm.L(P10))</f>
        <v>308</v>
      </c>
      <c r="T10">
        <v>2238</v>
      </c>
      <c r="U10">
        <v>308</v>
      </c>
      <c r="V10" s="14">
        <v>222066047027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>
        <v>20014</v>
      </c>
      <c r="CE10">
        <v>18013</v>
      </c>
      <c r="CF10">
        <v>17013</v>
      </c>
      <c r="CG10">
        <v>20001</v>
      </c>
      <c r="CH10">
        <v>17011</v>
      </c>
      <c r="CI10">
        <v>33000</v>
      </c>
      <c r="CJ10">
        <v>20004</v>
      </c>
      <c r="CK10" t="e">
        <v>#N/A</v>
      </c>
      <c r="CL10" t="e">
        <v>#N/A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>
        <v>45006</v>
      </c>
      <c r="DX10">
        <v>14</v>
      </c>
      <c r="DY10">
        <v>28031</v>
      </c>
      <c r="DZ10">
        <v>46008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>
        <v>53001</v>
      </c>
      <c r="EO10">
        <v>55002</v>
      </c>
      <c r="EP10">
        <v>50000</v>
      </c>
      <c r="EQ10">
        <v>48001</v>
      </c>
      <c r="ER10">
        <v>45003</v>
      </c>
      <c r="ES10">
        <v>16033</v>
      </c>
      <c r="ET10">
        <v>16034</v>
      </c>
      <c r="EU10">
        <v>9040</v>
      </c>
      <c r="EV10">
        <v>8042</v>
      </c>
      <c r="EW10">
        <v>15036</v>
      </c>
      <c r="EX10">
        <v>10042</v>
      </c>
      <c r="EY10">
        <v>9044</v>
      </c>
      <c r="EZ10">
        <v>8044</v>
      </c>
      <c r="FA10">
        <v>8045</v>
      </c>
      <c r="FB10">
        <v>8046</v>
      </c>
      <c r="FC10">
        <v>8047</v>
      </c>
      <c r="FD10">
        <v>7047</v>
      </c>
      <c r="FE10">
        <v>7048</v>
      </c>
      <c r="FF10">
        <v>7049</v>
      </c>
      <c r="FG10">
        <v>7050</v>
      </c>
      <c r="FH10">
        <v>7051</v>
      </c>
      <c r="FI10">
        <v>7052</v>
      </c>
      <c r="FJ10">
        <v>7053</v>
      </c>
      <c r="FK10">
        <v>7054</v>
      </c>
      <c r="FL10">
        <v>7055</v>
      </c>
      <c r="FM10">
        <v>7056</v>
      </c>
      <c r="FN10">
        <v>7057</v>
      </c>
      <c r="FO10">
        <v>7058</v>
      </c>
      <c r="FP10">
        <v>7059</v>
      </c>
      <c r="FQ10">
        <v>7060</v>
      </c>
      <c r="FR10">
        <v>7061</v>
      </c>
      <c r="FS10">
        <v>7062</v>
      </c>
      <c r="FT10">
        <v>7063</v>
      </c>
      <c r="FU10">
        <v>7064</v>
      </c>
      <c r="FV10">
        <v>7065</v>
      </c>
      <c r="FW10">
        <v>7066</v>
      </c>
      <c r="FX10">
        <v>7067</v>
      </c>
      <c r="FY10">
        <v>7068</v>
      </c>
      <c r="FZ10">
        <v>8070</v>
      </c>
      <c r="GA10">
        <v>11070</v>
      </c>
      <c r="GB10">
        <v>16066</v>
      </c>
      <c r="GC10">
        <v>20069</v>
      </c>
      <c r="GD10">
        <v>21069</v>
      </c>
      <c r="GE10">
        <v>23068</v>
      </c>
      <c r="GF10">
        <v>27065</v>
      </c>
      <c r="GG10">
        <v>30063</v>
      </c>
      <c r="GH10">
        <v>31063</v>
      </c>
      <c r="GI10">
        <v>32063</v>
      </c>
      <c r="GJ10">
        <v>33063</v>
      </c>
      <c r="GK10">
        <v>34063</v>
      </c>
      <c r="GL10">
        <v>35063</v>
      </c>
      <c r="GM10">
        <v>36063</v>
      </c>
      <c r="GN10">
        <v>37063</v>
      </c>
      <c r="GO10">
        <v>38063</v>
      </c>
      <c r="GP10">
        <v>39063</v>
      </c>
      <c r="GQ10">
        <v>40063</v>
      </c>
      <c r="GR10">
        <v>41063</v>
      </c>
      <c r="GS10">
        <v>43062</v>
      </c>
      <c r="GT10">
        <v>43063</v>
      </c>
      <c r="GU10">
        <v>44063</v>
      </c>
      <c r="GV10">
        <v>45063</v>
      </c>
      <c r="GW10">
        <v>46063</v>
      </c>
      <c r="GX10">
        <v>47063</v>
      </c>
      <c r="GY10">
        <v>48063</v>
      </c>
      <c r="GZ10">
        <v>49063</v>
      </c>
      <c r="HA10">
        <v>50063</v>
      </c>
      <c r="HB10">
        <v>62046</v>
      </c>
      <c r="HC10">
        <v>53062</v>
      </c>
      <c r="HD10">
        <v>53063</v>
      </c>
      <c r="HE10">
        <v>53056</v>
      </c>
      <c r="HF10">
        <v>52058</v>
      </c>
      <c r="HG10">
        <v>55060</v>
      </c>
      <c r="HH10">
        <v>54058</v>
      </c>
      <c r="HI10" t="e">
        <v>#N/A</v>
      </c>
      <c r="HJ10" t="e">
        <v>#N/A</v>
      </c>
      <c r="HK10" t="e">
        <v>#N/A</v>
      </c>
      <c r="HL10" t="e">
        <v>#N/A</v>
      </c>
      <c r="HM10" t="e">
        <v>#N/A</v>
      </c>
      <c r="HN10" t="e">
        <v>#N/A</v>
      </c>
      <c r="HO10" t="e">
        <v>#N/A</v>
      </c>
      <c r="HP10" t="e">
        <v>#N/A</v>
      </c>
      <c r="HQ10" t="e">
        <v>#N/A</v>
      </c>
      <c r="HR10" t="e">
        <v>#N/A</v>
      </c>
      <c r="HS10" t="e">
        <v>#N/A</v>
      </c>
      <c r="HT10" t="e">
        <v>#N/A</v>
      </c>
      <c r="HU10" t="e">
        <v>#N/A</v>
      </c>
      <c r="HV10" t="e">
        <v>#N/A</v>
      </c>
      <c r="HW10" t="e">
        <v>#N/A</v>
      </c>
      <c r="HX10" t="e">
        <v>#N/A</v>
      </c>
      <c r="HY10" t="e">
        <v>#N/A</v>
      </c>
      <c r="HZ10" t="e">
        <v>#N/A</v>
      </c>
      <c r="IA10" t="e">
        <v>#N/A</v>
      </c>
      <c r="IB10" t="e">
        <v>#N/A</v>
      </c>
      <c r="IC10" t="e">
        <v>#N/A</v>
      </c>
      <c r="ID10" t="e">
        <v>#N/A</v>
      </c>
      <c r="IE10" t="e">
        <v>#N/A</v>
      </c>
      <c r="IF10" t="e">
        <v>#N/A</v>
      </c>
      <c r="IG10" t="e">
        <v>#N/A</v>
      </c>
      <c r="IH10" t="e">
        <v>#N/A</v>
      </c>
      <c r="II10" t="e">
        <v>#N/A</v>
      </c>
      <c r="IJ10" t="e">
        <v>#N/A</v>
      </c>
      <c r="IK10" t="e">
        <v>#N/A</v>
      </c>
      <c r="IL10" t="e">
        <v>#N/A</v>
      </c>
      <c r="IM10" t="e">
        <v>#N/A</v>
      </c>
      <c r="IN10" t="e">
        <v>#N/A</v>
      </c>
      <c r="IO10" t="e">
        <v>#N/A</v>
      </c>
      <c r="IP10" t="e">
        <v>#N/A</v>
      </c>
      <c r="IQ10" t="e">
        <v>#N/A</v>
      </c>
      <c r="IR10" t="e">
        <v>#N/A</v>
      </c>
      <c r="IS10" t="e">
        <v>#N/A</v>
      </c>
      <c r="IT10" t="e">
        <v>#N/A</v>
      </c>
      <c r="IU10" t="e">
        <v>#N/A</v>
      </c>
      <c r="IV10" t="e">
        <v>#N/A</v>
      </c>
      <c r="IW10" t="e">
        <v>#N/A</v>
      </c>
      <c r="IX10" t="e">
        <v>#N/A</v>
      </c>
      <c r="IY10" t="e">
        <v>#N/A</v>
      </c>
      <c r="IZ10" t="e">
        <v>#N/A</v>
      </c>
      <c r="JA10" t="e">
        <v>#N/A</v>
      </c>
      <c r="JB10" t="e">
        <v>#N/A</v>
      </c>
      <c r="JC10" t="e">
        <v>#N/A</v>
      </c>
      <c r="JD10" t="e">
        <v>#N/A</v>
      </c>
      <c r="JE10" t="e">
        <v>#N/A</v>
      </c>
      <c r="JF10" t="e">
        <v>#N/A</v>
      </c>
      <c r="JG10" t="e">
        <v>#N/A</v>
      </c>
      <c r="JH10" t="e">
        <v>#N/A</v>
      </c>
      <c r="JI10" t="e">
        <v>#N/A</v>
      </c>
      <c r="JJ10" t="e">
        <v>#N/A</v>
      </c>
      <c r="JK10" t="e">
        <v>#N/A</v>
      </c>
      <c r="JL10" t="e">
        <v>#N/A</v>
      </c>
      <c r="JM10" t="e">
        <v>#N/A</v>
      </c>
      <c r="JN10" t="e">
        <v>#N/A</v>
      </c>
      <c r="JO10" t="e">
        <v>#N/A</v>
      </c>
      <c r="JP10" t="e">
        <v>#N/A</v>
      </c>
      <c r="JQ10" t="e">
        <v>#N/A</v>
      </c>
      <c r="JR10" t="e">
        <v>#N/A</v>
      </c>
      <c r="JS10" t="e">
        <v>#N/A</v>
      </c>
      <c r="JT10" t="e">
        <v>#N/A</v>
      </c>
      <c r="JU10" t="e">
        <v>#N/A</v>
      </c>
      <c r="JV10" t="e">
        <v>#N/A</v>
      </c>
      <c r="JW10" t="e">
        <v>#N/A</v>
      </c>
      <c r="JX10" t="e">
        <v>#N/A</v>
      </c>
      <c r="JY10" t="e">
        <v>#N/A</v>
      </c>
      <c r="JZ10" t="e">
        <v>#N/A</v>
      </c>
      <c r="KA10" t="e">
        <v>#N/A</v>
      </c>
      <c r="KB10" t="e">
        <v>#N/A</v>
      </c>
      <c r="KC10" t="e">
        <v>#N/A</v>
      </c>
      <c r="KD10" t="e">
        <v>#N/A</v>
      </c>
      <c r="KE10" t="e">
        <v>#N/A</v>
      </c>
      <c r="KF10" t="e">
        <v>#N/A</v>
      </c>
      <c r="KG10" t="e">
        <v>#N/A</v>
      </c>
      <c r="KH10" t="e">
        <v>#N/A</v>
      </c>
      <c r="KI10" t="e">
        <v>#N/A</v>
      </c>
      <c r="KJ10" t="e">
        <v>#N/A</v>
      </c>
      <c r="KK10" t="e">
        <v>#N/A</v>
      </c>
      <c r="KL10" t="e">
        <v>#N/A</v>
      </c>
      <c r="KM10" t="e">
        <v>#N/A</v>
      </c>
      <c r="KN10" t="e">
        <v>#N/A</v>
      </c>
      <c r="KO10" t="e">
        <v>#N/A</v>
      </c>
      <c r="KP10" t="e">
        <v>#N/A</v>
      </c>
      <c r="KQ10" t="e">
        <v>#N/A</v>
      </c>
      <c r="KR10" t="e">
        <v>#N/A</v>
      </c>
      <c r="KS10" t="e">
        <v>#N/A</v>
      </c>
      <c r="KT10" t="e">
        <v>#N/A</v>
      </c>
      <c r="KU10" t="e">
        <v>#N/A</v>
      </c>
      <c r="KV10" t="e">
        <v>#N/A</v>
      </c>
      <c r="KW10" t="e">
        <v>#N/A</v>
      </c>
      <c r="KX10" t="e">
        <v>#N/A</v>
      </c>
      <c r="KY10" t="e">
        <v>#N/A</v>
      </c>
      <c r="KZ10" t="e">
        <v>#N/A</v>
      </c>
      <c r="LA10" t="e">
        <v>#N/A</v>
      </c>
      <c r="LB10" t="e">
        <v>#N/A</v>
      </c>
      <c r="LC10" t="e">
        <v>#N/A</v>
      </c>
      <c r="LD10" t="e">
        <v>#N/A</v>
      </c>
    </row>
    <row r="11" spans="1:316" x14ac:dyDescent="0.25">
      <c r="A11" s="16" t="s">
        <v>8</v>
      </c>
      <c r="B11">
        <v>65063</v>
      </c>
      <c r="C11">
        <v>9</v>
      </c>
      <c r="D11">
        <v>1028</v>
      </c>
      <c r="E11" cm="1">
        <f t="array" ref="E1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11)))),_xlpm.c),3)))))))),COLUMNS(_xlpm.rs)-1)</f>
        <v>292</v>
      </c>
      <c r="F11">
        <v>5</v>
      </c>
      <c r="H11">
        <f t="shared" si="0"/>
        <v>304</v>
      </c>
      <c r="I11">
        <f t="shared" ref="I11:I23" si="1">-1^ISERR(J10)*H11+I10</f>
        <v>3149</v>
      </c>
      <c r="J11" t="e" cm="1" vm="2">
        <f t="array" ref="J11">_xlfn.LET(_xlpm.n,$E$1,_xlpm.rs,_xlfn.REDUCE(0,_xlfn.SEQUENCE(400)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I11)))),_xlpm.c),3)))))))),COLUMNS(_xlpm.rs)-1)</f>
        <v>#VALUE!</v>
      </c>
      <c r="M11">
        <v>2845</v>
      </c>
      <c r="N11">
        <v>308</v>
      </c>
      <c r="P11">
        <v>2845</v>
      </c>
      <c r="Q11">
        <v>416</v>
      </c>
      <c r="R11" cm="1">
        <f t="array" ref="R11">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P11)))),_xlpm.c),3))))))))),_xlpm.r(_xlpm.r,0))</f>
        <v>416</v>
      </c>
      <c r="S11" cm="1">
        <f t="array" ref="S11">_xlfn.LET(_xlpm.L,_xlfn.LAMBDA(_xlpm.i,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_xlpm.i)))),_xlpm.c),3))))))))),_xlpm.r(_xlpm.r,0))),_xlpm.L(P11))</f>
        <v>416</v>
      </c>
      <c r="T11">
        <v>2845</v>
      </c>
      <c r="U11">
        <v>416</v>
      </c>
      <c r="V11" s="14">
        <v>222066048026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>
        <v>22000</v>
      </c>
      <c r="CE11">
        <v>20015</v>
      </c>
      <c r="CF11">
        <v>18012</v>
      </c>
      <c r="CG11">
        <v>34001</v>
      </c>
      <c r="CH11">
        <v>18016</v>
      </c>
      <c r="CI11">
        <v>35000</v>
      </c>
      <c r="CJ11">
        <v>32000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>
        <v>28032</v>
      </c>
      <c r="DY11">
        <v>46007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>
        <v>52000</v>
      </c>
      <c r="EO11">
        <v>54001</v>
      </c>
      <c r="EP11">
        <v>55003</v>
      </c>
      <c r="EQ11">
        <v>49000</v>
      </c>
      <c r="ER11">
        <v>46002</v>
      </c>
      <c r="ES11">
        <v>18035</v>
      </c>
      <c r="ET11">
        <v>16032</v>
      </c>
      <c r="EU11">
        <v>16035</v>
      </c>
      <c r="EV11">
        <v>9041</v>
      </c>
      <c r="EW11">
        <v>15030</v>
      </c>
      <c r="EX11">
        <v>10038</v>
      </c>
      <c r="EY11">
        <v>10043</v>
      </c>
      <c r="EZ11">
        <v>10044</v>
      </c>
      <c r="FA11">
        <v>10045</v>
      </c>
      <c r="FB11">
        <v>10046</v>
      </c>
      <c r="FC11">
        <v>9046</v>
      </c>
      <c r="FD11">
        <v>8048</v>
      </c>
      <c r="FE11">
        <v>8049</v>
      </c>
      <c r="FF11">
        <v>8050</v>
      </c>
      <c r="FG11">
        <v>8051</v>
      </c>
      <c r="FH11">
        <v>8052</v>
      </c>
      <c r="FI11">
        <v>8053</v>
      </c>
      <c r="FJ11">
        <v>8054</v>
      </c>
      <c r="FK11">
        <v>8055</v>
      </c>
      <c r="FL11">
        <v>8056</v>
      </c>
      <c r="FM11">
        <v>8057</v>
      </c>
      <c r="FN11">
        <v>8058</v>
      </c>
      <c r="FO11">
        <v>8059</v>
      </c>
      <c r="FP11">
        <v>8060</v>
      </c>
      <c r="FQ11">
        <v>8061</v>
      </c>
      <c r="FR11">
        <v>8062</v>
      </c>
      <c r="FS11">
        <v>8063</v>
      </c>
      <c r="FT11">
        <v>8064</v>
      </c>
      <c r="FU11">
        <v>8065</v>
      </c>
      <c r="FV11">
        <v>8066</v>
      </c>
      <c r="FW11">
        <v>8067</v>
      </c>
      <c r="FX11">
        <v>8068</v>
      </c>
      <c r="FY11">
        <v>8069</v>
      </c>
      <c r="FZ11">
        <v>9069</v>
      </c>
      <c r="GA11">
        <v>12069</v>
      </c>
      <c r="GB11">
        <v>17067</v>
      </c>
      <c r="GC11">
        <v>21068</v>
      </c>
      <c r="GD11">
        <v>22068</v>
      </c>
      <c r="GE11">
        <v>24067</v>
      </c>
      <c r="GF11">
        <v>28064</v>
      </c>
      <c r="GG11">
        <v>31062</v>
      </c>
      <c r="GH11">
        <v>32062</v>
      </c>
      <c r="GI11">
        <v>33062</v>
      </c>
      <c r="GJ11">
        <v>34062</v>
      </c>
      <c r="GK11">
        <v>36061</v>
      </c>
      <c r="GL11">
        <v>36062</v>
      </c>
      <c r="GM11">
        <v>37062</v>
      </c>
      <c r="GN11">
        <v>38062</v>
      </c>
      <c r="GO11">
        <v>39062</v>
      </c>
      <c r="GP11">
        <v>40062</v>
      </c>
      <c r="GQ11">
        <v>41062</v>
      </c>
      <c r="GR11">
        <v>42062</v>
      </c>
      <c r="GS11">
        <v>44061</v>
      </c>
      <c r="GT11">
        <v>44062</v>
      </c>
      <c r="GU11">
        <v>45062</v>
      </c>
      <c r="GV11">
        <v>46062</v>
      </c>
      <c r="GW11">
        <v>47062</v>
      </c>
      <c r="GX11">
        <v>48062</v>
      </c>
      <c r="GY11">
        <v>50061</v>
      </c>
      <c r="GZ11">
        <v>50062</v>
      </c>
      <c r="HA11">
        <v>51062</v>
      </c>
      <c r="HB11">
        <v>64048</v>
      </c>
      <c r="HC11">
        <v>52061</v>
      </c>
      <c r="HD11">
        <v>54062</v>
      </c>
      <c r="HE11">
        <v>59046</v>
      </c>
      <c r="HF11">
        <v>54056</v>
      </c>
      <c r="HG11">
        <v>54059</v>
      </c>
      <c r="HH11">
        <v>56056</v>
      </c>
      <c r="HI11" t="e">
        <v>#N/A</v>
      </c>
      <c r="HJ11" t="e">
        <v>#N/A</v>
      </c>
      <c r="HK11" t="e">
        <v>#N/A</v>
      </c>
      <c r="HL11" t="e">
        <v>#N/A</v>
      </c>
      <c r="HM11" t="e">
        <v>#N/A</v>
      </c>
      <c r="HN11" t="e">
        <v>#N/A</v>
      </c>
      <c r="HO11" t="e">
        <v>#N/A</v>
      </c>
      <c r="HP11" t="e">
        <v>#N/A</v>
      </c>
      <c r="HQ11" t="e">
        <v>#N/A</v>
      </c>
      <c r="HR11" t="e">
        <v>#N/A</v>
      </c>
      <c r="HS11" t="e">
        <v>#N/A</v>
      </c>
      <c r="HT11" t="e">
        <v>#N/A</v>
      </c>
      <c r="HU11" t="e">
        <v>#N/A</v>
      </c>
      <c r="HV11" t="e">
        <v>#N/A</v>
      </c>
      <c r="HW11" t="e">
        <v>#N/A</v>
      </c>
      <c r="HX11" t="e">
        <v>#N/A</v>
      </c>
      <c r="HY11" t="e">
        <v>#N/A</v>
      </c>
      <c r="HZ11" t="e">
        <v>#N/A</v>
      </c>
      <c r="IA11" t="e">
        <v>#N/A</v>
      </c>
      <c r="IB11" t="e">
        <v>#N/A</v>
      </c>
      <c r="IC11" t="e">
        <v>#N/A</v>
      </c>
      <c r="ID11" t="e">
        <v>#N/A</v>
      </c>
      <c r="IE11" t="e">
        <v>#N/A</v>
      </c>
      <c r="IF11" t="e">
        <v>#N/A</v>
      </c>
      <c r="IG11" t="e">
        <v>#N/A</v>
      </c>
      <c r="IH11" t="e">
        <v>#N/A</v>
      </c>
      <c r="II11" t="e">
        <v>#N/A</v>
      </c>
      <c r="IJ11" t="e">
        <v>#N/A</v>
      </c>
      <c r="IK11" t="e">
        <v>#N/A</v>
      </c>
      <c r="IL11" t="e">
        <v>#N/A</v>
      </c>
      <c r="IM11" t="e">
        <v>#N/A</v>
      </c>
      <c r="IN11" t="e">
        <v>#N/A</v>
      </c>
      <c r="IO11" t="e">
        <v>#N/A</v>
      </c>
      <c r="IP11" t="e">
        <v>#N/A</v>
      </c>
      <c r="IQ11" t="e">
        <v>#N/A</v>
      </c>
      <c r="IR11" t="e">
        <v>#N/A</v>
      </c>
      <c r="IS11" t="e">
        <v>#N/A</v>
      </c>
      <c r="IT11" t="e">
        <v>#N/A</v>
      </c>
      <c r="IU11" t="e">
        <v>#N/A</v>
      </c>
      <c r="IV11" t="e">
        <v>#N/A</v>
      </c>
      <c r="IW11" t="e">
        <v>#N/A</v>
      </c>
      <c r="IX11" t="e">
        <v>#N/A</v>
      </c>
      <c r="IY11" t="e">
        <v>#N/A</v>
      </c>
      <c r="IZ11" t="e">
        <v>#N/A</v>
      </c>
      <c r="JA11" t="e">
        <v>#N/A</v>
      </c>
      <c r="JB11" t="e">
        <v>#N/A</v>
      </c>
      <c r="JC11" t="e">
        <v>#N/A</v>
      </c>
      <c r="JD11" t="e">
        <v>#N/A</v>
      </c>
      <c r="JE11" t="e">
        <v>#N/A</v>
      </c>
      <c r="JF11" t="e">
        <v>#N/A</v>
      </c>
      <c r="JG11" t="e">
        <v>#N/A</v>
      </c>
      <c r="JH11" t="e">
        <v>#N/A</v>
      </c>
      <c r="JI11" t="e">
        <v>#N/A</v>
      </c>
      <c r="JJ11" t="e">
        <v>#N/A</v>
      </c>
      <c r="JK11" t="e">
        <v>#N/A</v>
      </c>
      <c r="JL11" t="e">
        <v>#N/A</v>
      </c>
      <c r="JM11" t="e">
        <v>#N/A</v>
      </c>
      <c r="JN11" t="e">
        <v>#N/A</v>
      </c>
      <c r="JO11" t="e">
        <v>#N/A</v>
      </c>
      <c r="JP11" t="e">
        <v>#N/A</v>
      </c>
      <c r="JQ11" t="e">
        <v>#N/A</v>
      </c>
      <c r="JR11" t="e">
        <v>#N/A</v>
      </c>
      <c r="JS11" t="e">
        <v>#N/A</v>
      </c>
      <c r="JT11" t="e">
        <v>#N/A</v>
      </c>
      <c r="JU11" t="e">
        <v>#N/A</v>
      </c>
      <c r="JV11" t="e">
        <v>#N/A</v>
      </c>
      <c r="JW11" t="e">
        <v>#N/A</v>
      </c>
      <c r="JX11" t="e">
        <v>#N/A</v>
      </c>
      <c r="JY11" t="e">
        <v>#N/A</v>
      </c>
      <c r="JZ11" t="e">
        <v>#N/A</v>
      </c>
      <c r="KA11" t="e">
        <v>#N/A</v>
      </c>
      <c r="KB11" t="e">
        <v>#N/A</v>
      </c>
      <c r="KC11" t="e">
        <v>#N/A</v>
      </c>
      <c r="KD11" t="e">
        <v>#N/A</v>
      </c>
      <c r="KE11" t="e">
        <v>#N/A</v>
      </c>
      <c r="KF11" t="e">
        <v>#N/A</v>
      </c>
      <c r="KG11" t="e">
        <v>#N/A</v>
      </c>
      <c r="KH11" t="e">
        <v>#N/A</v>
      </c>
      <c r="KI11" t="e">
        <v>#N/A</v>
      </c>
      <c r="KJ11" t="e">
        <v>#N/A</v>
      </c>
      <c r="KK11" t="e">
        <v>#N/A</v>
      </c>
      <c r="KL11" t="e">
        <v>#N/A</v>
      </c>
      <c r="KM11" t="e">
        <v>#N/A</v>
      </c>
      <c r="KN11" t="e">
        <v>#N/A</v>
      </c>
      <c r="KO11" t="e">
        <v>#N/A</v>
      </c>
      <c r="KP11" t="e">
        <v>#N/A</v>
      </c>
      <c r="KQ11" t="e">
        <v>#N/A</v>
      </c>
      <c r="KR11" t="e">
        <v>#N/A</v>
      </c>
      <c r="KS11" t="e">
        <v>#N/A</v>
      </c>
      <c r="KT11" t="e">
        <v>#N/A</v>
      </c>
      <c r="KU11" t="e">
        <v>#N/A</v>
      </c>
      <c r="KV11" t="e">
        <v>#N/A</v>
      </c>
      <c r="KW11" t="e">
        <v>#N/A</v>
      </c>
      <c r="KX11" t="e">
        <v>#N/A</v>
      </c>
      <c r="KY11" t="e">
        <v>#N/A</v>
      </c>
      <c r="KZ11" t="e">
        <v>#N/A</v>
      </c>
      <c r="LA11" t="e">
        <v>#N/A</v>
      </c>
      <c r="LB11" t="e">
        <v>#N/A</v>
      </c>
      <c r="LC11" t="e">
        <v>#N/A</v>
      </c>
      <c r="LD11" t="e">
        <v>#N/A</v>
      </c>
    </row>
    <row r="12" spans="1:316" x14ac:dyDescent="0.25">
      <c r="A12" s="16" t="s">
        <v>9</v>
      </c>
      <c r="B12">
        <v>54069</v>
      </c>
      <c r="C12">
        <v>10</v>
      </c>
      <c r="D12">
        <v>1029</v>
      </c>
      <c r="E12" cm="1">
        <f t="array" ref="E1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12)))),_xlpm.c),3)))))))),COLUMNS(_xlpm.rs)-1)</f>
        <v>292</v>
      </c>
      <c r="F12">
        <v>6</v>
      </c>
      <c r="H12">
        <f t="shared" si="0"/>
        <v>152</v>
      </c>
      <c r="I12">
        <f t="shared" si="1"/>
        <v>2997</v>
      </c>
      <c r="J12" cm="1">
        <f t="array" ref="J12">_xlfn.LET(_xlpm.n,$E$1,_xlpm.rs,_xlfn.REDUCE(0,_xlfn.SEQUENCE(400)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I12)))),_xlpm.c),3)))))))),COLUMNS(_xlpm.rs)-1)</f>
        <v>400</v>
      </c>
      <c r="M12">
        <v>3149</v>
      </c>
      <c r="N12">
        <v>400</v>
      </c>
      <c r="P12">
        <v>3149</v>
      </c>
      <c r="Q12">
        <v>0</v>
      </c>
      <c r="R12" cm="1">
        <f t="array" ref="R12">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P12)))),_xlpm.c),3))))))))),_xlpm.r(_xlpm.r,0))</f>
        <v>0</v>
      </c>
      <c r="S12" cm="1">
        <f t="array" ref="S12">_xlfn.LET(_xlpm.L,_xlfn.LAMBDA(_xlpm.i,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_xlpm.i)))),_xlpm.c),3))))))))),_xlpm.r(_xlpm.r,0))),_xlpm.L(P12))</f>
        <v>0</v>
      </c>
      <c r="T12">
        <v>3149</v>
      </c>
      <c r="U12">
        <v>0</v>
      </c>
      <c r="V12" s="14">
        <v>222067007066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>
        <v>32002</v>
      </c>
      <c r="CE12">
        <v>21000</v>
      </c>
      <c r="CF12">
        <v>20016</v>
      </c>
      <c r="CG12" t="e">
        <v>#N/A</v>
      </c>
      <c r="CH12">
        <v>20002</v>
      </c>
      <c r="CI12" t="e">
        <v>#N/A</v>
      </c>
      <c r="CJ12">
        <v>36000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>
        <v>46006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>
        <v>53000</v>
      </c>
      <c r="EP12">
        <v>56002</v>
      </c>
      <c r="EQ12">
        <v>55004</v>
      </c>
      <c r="ER12">
        <v>47001</v>
      </c>
      <c r="ES12">
        <v>45002</v>
      </c>
      <c r="ET12">
        <v>17035</v>
      </c>
      <c r="EU12">
        <v>16031</v>
      </c>
      <c r="EV12">
        <v>10040</v>
      </c>
      <c r="EW12">
        <v>17030</v>
      </c>
      <c r="EX12">
        <v>14036</v>
      </c>
      <c r="EY12">
        <v>11042</v>
      </c>
      <c r="EZ12">
        <v>12042</v>
      </c>
      <c r="FA12">
        <v>12043</v>
      </c>
      <c r="FB12">
        <v>12044</v>
      </c>
      <c r="FC12">
        <v>11046</v>
      </c>
      <c r="FD12">
        <v>11047</v>
      </c>
      <c r="FE12">
        <v>9048</v>
      </c>
      <c r="FF12">
        <v>9049</v>
      </c>
      <c r="FG12">
        <v>9050</v>
      </c>
      <c r="FH12">
        <v>10050</v>
      </c>
      <c r="FI12">
        <v>9052</v>
      </c>
      <c r="FJ12">
        <v>9053</v>
      </c>
      <c r="FK12">
        <v>9054</v>
      </c>
      <c r="FL12">
        <v>9055</v>
      </c>
      <c r="FM12">
        <v>9056</v>
      </c>
      <c r="FN12">
        <v>9057</v>
      </c>
      <c r="FO12">
        <v>9058</v>
      </c>
      <c r="FP12">
        <v>9059</v>
      </c>
      <c r="FQ12">
        <v>9060</v>
      </c>
      <c r="FR12">
        <v>9061</v>
      </c>
      <c r="FS12">
        <v>9062</v>
      </c>
      <c r="FT12">
        <v>9063</v>
      </c>
      <c r="FU12">
        <v>9064</v>
      </c>
      <c r="FV12">
        <v>9065</v>
      </c>
      <c r="FW12">
        <v>9066</v>
      </c>
      <c r="FX12">
        <v>9067</v>
      </c>
      <c r="FY12">
        <v>9068</v>
      </c>
      <c r="FZ12">
        <v>10068</v>
      </c>
      <c r="GA12">
        <v>13068</v>
      </c>
      <c r="GB12">
        <v>18066</v>
      </c>
      <c r="GC12">
        <v>22067</v>
      </c>
      <c r="GD12">
        <v>23067</v>
      </c>
      <c r="GE12">
        <v>25066</v>
      </c>
      <c r="GF12">
        <v>29063</v>
      </c>
      <c r="GG12">
        <v>32061</v>
      </c>
      <c r="GH12">
        <v>33061</v>
      </c>
      <c r="GI12">
        <v>34061</v>
      </c>
      <c r="GJ12">
        <v>35061</v>
      </c>
      <c r="GK12">
        <v>37060</v>
      </c>
      <c r="GL12">
        <v>37061</v>
      </c>
      <c r="GM12">
        <v>38061</v>
      </c>
      <c r="GN12">
        <v>39061</v>
      </c>
      <c r="GO12">
        <v>40061</v>
      </c>
      <c r="GP12">
        <v>41061</v>
      </c>
      <c r="GQ12">
        <v>42061</v>
      </c>
      <c r="GR12">
        <v>43061</v>
      </c>
      <c r="GS12">
        <v>44057</v>
      </c>
      <c r="GT12">
        <v>45061</v>
      </c>
      <c r="GU12">
        <v>46061</v>
      </c>
      <c r="GV12">
        <v>47061</v>
      </c>
      <c r="GW12">
        <v>48061</v>
      </c>
      <c r="GX12">
        <v>49061</v>
      </c>
      <c r="GY12">
        <v>49060</v>
      </c>
      <c r="GZ12">
        <v>50060</v>
      </c>
      <c r="HA12">
        <v>50057</v>
      </c>
      <c r="HB12">
        <v>65049</v>
      </c>
      <c r="HC12">
        <v>49056</v>
      </c>
      <c r="HD12">
        <v>52060</v>
      </c>
      <c r="HE12">
        <v>62049</v>
      </c>
      <c r="HF12">
        <v>58046</v>
      </c>
      <c r="HG12">
        <v>53058</v>
      </c>
      <c r="HH12">
        <v>55055</v>
      </c>
      <c r="HI12" t="e">
        <v>#N/A</v>
      </c>
      <c r="HJ12" t="e">
        <v>#N/A</v>
      </c>
      <c r="HK12" t="e">
        <v>#N/A</v>
      </c>
      <c r="HL12" t="e">
        <v>#N/A</v>
      </c>
      <c r="HM12" t="e">
        <v>#N/A</v>
      </c>
      <c r="HN12" t="e">
        <v>#N/A</v>
      </c>
      <c r="HO12" t="e">
        <v>#N/A</v>
      </c>
      <c r="HP12" t="e">
        <v>#N/A</v>
      </c>
      <c r="HQ12" t="e">
        <v>#N/A</v>
      </c>
      <c r="HR12" t="e">
        <v>#N/A</v>
      </c>
      <c r="HS12" t="e">
        <v>#N/A</v>
      </c>
      <c r="HT12" t="e">
        <v>#N/A</v>
      </c>
      <c r="HU12" t="e">
        <v>#N/A</v>
      </c>
      <c r="HV12" t="e">
        <v>#N/A</v>
      </c>
      <c r="HW12" t="e">
        <v>#N/A</v>
      </c>
      <c r="HX12" t="e">
        <v>#N/A</v>
      </c>
      <c r="HY12" t="e">
        <v>#N/A</v>
      </c>
      <c r="HZ12" t="e">
        <v>#N/A</v>
      </c>
      <c r="IA12" t="e">
        <v>#N/A</v>
      </c>
      <c r="IB12" t="e">
        <v>#N/A</v>
      </c>
      <c r="IC12" t="e">
        <v>#N/A</v>
      </c>
      <c r="ID12" t="e">
        <v>#N/A</v>
      </c>
      <c r="IE12" t="e">
        <v>#N/A</v>
      </c>
      <c r="IF12" t="e">
        <v>#N/A</v>
      </c>
      <c r="IG12" t="e">
        <v>#N/A</v>
      </c>
      <c r="IH12" t="e">
        <v>#N/A</v>
      </c>
      <c r="II12" t="e">
        <v>#N/A</v>
      </c>
      <c r="IJ12" t="e">
        <v>#N/A</v>
      </c>
      <c r="IK12" t="e">
        <v>#N/A</v>
      </c>
      <c r="IL12" t="e">
        <v>#N/A</v>
      </c>
      <c r="IM12" t="e">
        <v>#N/A</v>
      </c>
      <c r="IN12" t="e">
        <v>#N/A</v>
      </c>
      <c r="IO12" t="e">
        <v>#N/A</v>
      </c>
      <c r="IP12" t="e">
        <v>#N/A</v>
      </c>
      <c r="IQ12" t="e">
        <v>#N/A</v>
      </c>
      <c r="IR12" t="e">
        <v>#N/A</v>
      </c>
      <c r="IS12" t="e">
        <v>#N/A</v>
      </c>
      <c r="IT12" t="e">
        <v>#N/A</v>
      </c>
      <c r="IU12" t="e">
        <v>#N/A</v>
      </c>
      <c r="IV12" t="e">
        <v>#N/A</v>
      </c>
      <c r="IW12" t="e">
        <v>#N/A</v>
      </c>
      <c r="IX12" t="e">
        <v>#N/A</v>
      </c>
      <c r="IY12" t="e">
        <v>#N/A</v>
      </c>
      <c r="IZ12" t="e">
        <v>#N/A</v>
      </c>
      <c r="JA12" t="e">
        <v>#N/A</v>
      </c>
      <c r="JB12" t="e">
        <v>#N/A</v>
      </c>
      <c r="JC12" t="e">
        <v>#N/A</v>
      </c>
      <c r="JD12" t="e">
        <v>#N/A</v>
      </c>
      <c r="JE12" t="e">
        <v>#N/A</v>
      </c>
      <c r="JF12" t="e">
        <v>#N/A</v>
      </c>
      <c r="JG12" t="e">
        <v>#N/A</v>
      </c>
      <c r="JH12" t="e">
        <v>#N/A</v>
      </c>
      <c r="JI12" t="e">
        <v>#N/A</v>
      </c>
      <c r="JJ12" t="e">
        <v>#N/A</v>
      </c>
      <c r="JK12" t="e">
        <v>#N/A</v>
      </c>
      <c r="JL12" t="e">
        <v>#N/A</v>
      </c>
      <c r="JM12" t="e">
        <v>#N/A</v>
      </c>
      <c r="JN12" t="e">
        <v>#N/A</v>
      </c>
      <c r="JO12" t="e">
        <v>#N/A</v>
      </c>
      <c r="JP12" t="e">
        <v>#N/A</v>
      </c>
      <c r="JQ12" t="e">
        <v>#N/A</v>
      </c>
      <c r="JR12" t="e">
        <v>#N/A</v>
      </c>
      <c r="JS12" t="e">
        <v>#N/A</v>
      </c>
      <c r="JT12" t="e">
        <v>#N/A</v>
      </c>
      <c r="JU12" t="e">
        <v>#N/A</v>
      </c>
      <c r="JV12" t="e">
        <v>#N/A</v>
      </c>
      <c r="JW12" t="e">
        <v>#N/A</v>
      </c>
      <c r="JX12" t="e">
        <v>#N/A</v>
      </c>
      <c r="JY12" t="e">
        <v>#N/A</v>
      </c>
      <c r="JZ12" t="e">
        <v>#N/A</v>
      </c>
      <c r="KA12" t="e">
        <v>#N/A</v>
      </c>
      <c r="KB12" t="e">
        <v>#N/A</v>
      </c>
      <c r="KC12" t="e">
        <v>#N/A</v>
      </c>
      <c r="KD12" t="e">
        <v>#N/A</v>
      </c>
      <c r="KE12" t="e">
        <v>#N/A</v>
      </c>
      <c r="KF12" t="e">
        <v>#N/A</v>
      </c>
      <c r="KG12" t="e">
        <v>#N/A</v>
      </c>
      <c r="KH12" t="e">
        <v>#N/A</v>
      </c>
      <c r="KI12" t="e">
        <v>#N/A</v>
      </c>
      <c r="KJ12" t="e">
        <v>#N/A</v>
      </c>
      <c r="KK12" t="e">
        <v>#N/A</v>
      </c>
      <c r="KL12" t="e">
        <v>#N/A</v>
      </c>
      <c r="KM12" t="e">
        <v>#N/A</v>
      </c>
      <c r="KN12" t="e">
        <v>#N/A</v>
      </c>
      <c r="KO12" t="e">
        <v>#N/A</v>
      </c>
      <c r="KP12" t="e">
        <v>#N/A</v>
      </c>
      <c r="KQ12" t="e">
        <v>#N/A</v>
      </c>
      <c r="KR12" t="e">
        <v>#N/A</v>
      </c>
      <c r="KS12" t="e">
        <v>#N/A</v>
      </c>
      <c r="KT12" t="e">
        <v>#N/A</v>
      </c>
      <c r="KU12" t="e">
        <v>#N/A</v>
      </c>
      <c r="KV12" t="e">
        <v>#N/A</v>
      </c>
      <c r="KW12" t="e">
        <v>#N/A</v>
      </c>
      <c r="KX12" t="e">
        <v>#N/A</v>
      </c>
      <c r="KY12" t="e">
        <v>#N/A</v>
      </c>
      <c r="KZ12" t="e">
        <v>#N/A</v>
      </c>
      <c r="LA12" t="e">
        <v>#N/A</v>
      </c>
      <c r="LB12" t="e">
        <v>#N/A</v>
      </c>
      <c r="LC12" t="e">
        <v>#N/A</v>
      </c>
      <c r="LD12" t="e">
        <v>#N/A</v>
      </c>
    </row>
    <row r="13" spans="1:316" x14ac:dyDescent="0.25">
      <c r="A13" s="16" t="s">
        <v>10</v>
      </c>
      <c r="B13">
        <v>24007</v>
      </c>
      <c r="C13">
        <v>11</v>
      </c>
      <c r="D13">
        <v>1030</v>
      </c>
      <c r="E13" cm="1">
        <f t="array" ref="E1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13)))),_xlpm.c),3)))))))),COLUMNS(_xlpm.rs)-1)</f>
        <v>292</v>
      </c>
      <c r="F13">
        <v>7</v>
      </c>
      <c r="H13">
        <f t="shared" si="0"/>
        <v>76</v>
      </c>
      <c r="I13">
        <f t="shared" si="1"/>
        <v>3073</v>
      </c>
      <c r="J13" t="e" cm="1" vm="2">
        <f t="array" ref="J13">_xlfn.LET(_xlpm.n,$E$1,_xlpm.rs,_xlfn.REDUCE(0,_xlfn.SEQUENCE(400)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I13)))),_xlpm.c),3)))))))),COLUMNS(_xlpm.rs)-1)</f>
        <v>#VALUE!</v>
      </c>
      <c r="M13">
        <v>2997</v>
      </c>
      <c r="N13">
        <v>0</v>
      </c>
      <c r="P13">
        <v>2997</v>
      </c>
      <c r="Q13">
        <v>416</v>
      </c>
      <c r="R13" cm="1">
        <f t="array" ref="R13">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P13)))),_xlpm.c),3))))))))),_xlpm.r(_xlpm.r,0))</f>
        <v>416</v>
      </c>
      <c r="S13" cm="1">
        <f t="array" ref="S13">_xlfn.LET(_xlpm.L,_xlfn.LAMBDA(_xlpm.i,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_xlpm.i)))),_xlpm.c),3))))))))),_xlpm.r(_xlpm.r,0))),_xlpm.L(P13))</f>
        <v>416</v>
      </c>
      <c r="T13">
        <v>2997</v>
      </c>
      <c r="U13">
        <v>416</v>
      </c>
      <c r="V13" s="14">
        <v>222067009064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 t="e">
        <v>#N/A</v>
      </c>
      <c r="CE13">
        <v>33002</v>
      </c>
      <c r="CF13">
        <v>20000</v>
      </c>
      <c r="CG13" t="e">
        <v>#N/A</v>
      </c>
      <c r="CH13">
        <v>34000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>
        <v>55001</v>
      </c>
      <c r="EQ13">
        <v>56003</v>
      </c>
      <c r="ER13">
        <v>48000</v>
      </c>
      <c r="ES13">
        <v>46001</v>
      </c>
      <c r="ET13">
        <v>18036</v>
      </c>
      <c r="EU13">
        <v>18037</v>
      </c>
      <c r="EV13">
        <v>16036</v>
      </c>
      <c r="EW13">
        <v>17038</v>
      </c>
      <c r="EX13">
        <v>14030</v>
      </c>
      <c r="EY13">
        <v>9038</v>
      </c>
      <c r="EZ13">
        <v>11041</v>
      </c>
      <c r="FA13">
        <v>13042</v>
      </c>
      <c r="FB13">
        <v>14042</v>
      </c>
      <c r="FC13">
        <v>12045</v>
      </c>
      <c r="FD13">
        <v>12046</v>
      </c>
      <c r="FE13">
        <v>11048</v>
      </c>
      <c r="FF13">
        <v>10048</v>
      </c>
      <c r="FG13">
        <v>10049</v>
      </c>
      <c r="FH13">
        <v>11051</v>
      </c>
      <c r="FI13">
        <v>10051</v>
      </c>
      <c r="FJ13">
        <v>10052</v>
      </c>
      <c r="FK13">
        <v>10053</v>
      </c>
      <c r="FL13">
        <v>10054</v>
      </c>
      <c r="FM13">
        <v>10055</v>
      </c>
      <c r="FN13">
        <v>10056</v>
      </c>
      <c r="FO13">
        <v>10057</v>
      </c>
      <c r="FP13">
        <v>10058</v>
      </c>
      <c r="FQ13">
        <v>10059</v>
      </c>
      <c r="FR13">
        <v>10060</v>
      </c>
      <c r="FS13">
        <v>10061</v>
      </c>
      <c r="FT13">
        <v>10062</v>
      </c>
      <c r="FU13">
        <v>10063</v>
      </c>
      <c r="FV13">
        <v>10064</v>
      </c>
      <c r="FW13">
        <v>10065</v>
      </c>
      <c r="FX13">
        <v>10066</v>
      </c>
      <c r="FY13">
        <v>10067</v>
      </c>
      <c r="FZ13">
        <v>11069</v>
      </c>
      <c r="GA13">
        <v>14067</v>
      </c>
      <c r="GB13">
        <v>19067</v>
      </c>
      <c r="GC13">
        <v>23066</v>
      </c>
      <c r="GD13">
        <v>24066</v>
      </c>
      <c r="GE13">
        <v>26065</v>
      </c>
      <c r="GF13">
        <v>30062</v>
      </c>
      <c r="GG13">
        <v>33060</v>
      </c>
      <c r="GH13">
        <v>34060</v>
      </c>
      <c r="GI13">
        <v>35060</v>
      </c>
      <c r="GJ13">
        <v>36060</v>
      </c>
      <c r="GK13">
        <v>38059</v>
      </c>
      <c r="GL13">
        <v>38060</v>
      </c>
      <c r="GM13">
        <v>39060</v>
      </c>
      <c r="GN13">
        <v>40060</v>
      </c>
      <c r="GO13">
        <v>42059</v>
      </c>
      <c r="GP13">
        <v>42060</v>
      </c>
      <c r="GQ13">
        <v>45056</v>
      </c>
      <c r="GR13">
        <v>44056</v>
      </c>
      <c r="GS13">
        <v>51054</v>
      </c>
      <c r="GT13">
        <v>44060</v>
      </c>
      <c r="GU13">
        <v>45060</v>
      </c>
      <c r="GV13">
        <v>46060</v>
      </c>
      <c r="GW13">
        <v>47060</v>
      </c>
      <c r="GX13">
        <v>48060</v>
      </c>
      <c r="GY13">
        <v>49058</v>
      </c>
      <c r="GZ13">
        <v>50058</v>
      </c>
      <c r="HA13">
        <v>63046</v>
      </c>
      <c r="HB13">
        <v>66050</v>
      </c>
      <c r="HC13">
        <v>51056</v>
      </c>
      <c r="HD13">
        <v>48056</v>
      </c>
      <c r="HE13">
        <v>63050</v>
      </c>
      <c r="HF13">
        <v>61049</v>
      </c>
      <c r="HG13">
        <v>55056</v>
      </c>
      <c r="HH13">
        <v>58048</v>
      </c>
      <c r="HI13" t="e">
        <v>#N/A</v>
      </c>
      <c r="HJ13" t="e">
        <v>#N/A</v>
      </c>
      <c r="HK13" t="e">
        <v>#N/A</v>
      </c>
      <c r="HL13" t="e">
        <v>#N/A</v>
      </c>
      <c r="HM13" t="e">
        <v>#N/A</v>
      </c>
      <c r="HN13" t="e">
        <v>#N/A</v>
      </c>
      <c r="HO13" t="e">
        <v>#N/A</v>
      </c>
      <c r="HP13" t="e">
        <v>#N/A</v>
      </c>
      <c r="HQ13" t="e">
        <v>#N/A</v>
      </c>
      <c r="HR13" t="e">
        <v>#N/A</v>
      </c>
      <c r="HS13" t="e">
        <v>#N/A</v>
      </c>
      <c r="HT13" t="e">
        <v>#N/A</v>
      </c>
      <c r="HU13" t="e">
        <v>#N/A</v>
      </c>
      <c r="HV13" t="e">
        <v>#N/A</v>
      </c>
      <c r="HW13" t="e">
        <v>#N/A</v>
      </c>
      <c r="HX13" t="e">
        <v>#N/A</v>
      </c>
      <c r="HY13" t="e">
        <v>#N/A</v>
      </c>
      <c r="HZ13" t="e">
        <v>#N/A</v>
      </c>
      <c r="IA13" t="e">
        <v>#N/A</v>
      </c>
      <c r="IB13" t="e">
        <v>#N/A</v>
      </c>
      <c r="IC13" t="e">
        <v>#N/A</v>
      </c>
      <c r="ID13" t="e">
        <v>#N/A</v>
      </c>
      <c r="IE13" t="e">
        <v>#N/A</v>
      </c>
      <c r="IF13" t="e">
        <v>#N/A</v>
      </c>
      <c r="IG13" t="e">
        <v>#N/A</v>
      </c>
      <c r="IH13" t="e">
        <v>#N/A</v>
      </c>
      <c r="II13" t="e">
        <v>#N/A</v>
      </c>
      <c r="IJ13" t="e">
        <v>#N/A</v>
      </c>
      <c r="IK13" t="e">
        <v>#N/A</v>
      </c>
      <c r="IL13" t="e">
        <v>#N/A</v>
      </c>
      <c r="IM13" t="e">
        <v>#N/A</v>
      </c>
      <c r="IN13" t="e">
        <v>#N/A</v>
      </c>
      <c r="IO13" t="e">
        <v>#N/A</v>
      </c>
      <c r="IP13" t="e">
        <v>#N/A</v>
      </c>
      <c r="IQ13" t="e">
        <v>#N/A</v>
      </c>
      <c r="IR13" t="e">
        <v>#N/A</v>
      </c>
      <c r="IS13" t="e">
        <v>#N/A</v>
      </c>
      <c r="IT13" t="e">
        <v>#N/A</v>
      </c>
      <c r="IU13" t="e">
        <v>#N/A</v>
      </c>
      <c r="IV13" t="e">
        <v>#N/A</v>
      </c>
      <c r="IW13" t="e">
        <v>#N/A</v>
      </c>
      <c r="IX13" t="e">
        <v>#N/A</v>
      </c>
      <c r="IY13" t="e">
        <v>#N/A</v>
      </c>
      <c r="IZ13" t="e">
        <v>#N/A</v>
      </c>
      <c r="JA13" t="e">
        <v>#N/A</v>
      </c>
      <c r="JB13" t="e">
        <v>#N/A</v>
      </c>
      <c r="JC13" t="e">
        <v>#N/A</v>
      </c>
      <c r="JD13" t="e">
        <v>#N/A</v>
      </c>
      <c r="JE13" t="e">
        <v>#N/A</v>
      </c>
      <c r="JF13" t="e">
        <v>#N/A</v>
      </c>
      <c r="JG13" t="e">
        <v>#N/A</v>
      </c>
      <c r="JH13" t="e">
        <v>#N/A</v>
      </c>
      <c r="JI13" t="e">
        <v>#N/A</v>
      </c>
      <c r="JJ13" t="e">
        <v>#N/A</v>
      </c>
      <c r="JK13" t="e">
        <v>#N/A</v>
      </c>
      <c r="JL13" t="e">
        <v>#N/A</v>
      </c>
      <c r="JM13" t="e">
        <v>#N/A</v>
      </c>
      <c r="JN13" t="e">
        <v>#N/A</v>
      </c>
      <c r="JO13" t="e">
        <v>#N/A</v>
      </c>
      <c r="JP13" t="e">
        <v>#N/A</v>
      </c>
      <c r="JQ13" t="e">
        <v>#N/A</v>
      </c>
      <c r="JR13" t="e">
        <v>#N/A</v>
      </c>
      <c r="JS13" t="e">
        <v>#N/A</v>
      </c>
      <c r="JT13" t="e">
        <v>#N/A</v>
      </c>
      <c r="JU13" t="e">
        <v>#N/A</v>
      </c>
      <c r="JV13" t="e">
        <v>#N/A</v>
      </c>
      <c r="JW13" t="e">
        <v>#N/A</v>
      </c>
      <c r="JX13" t="e">
        <v>#N/A</v>
      </c>
      <c r="JY13" t="e">
        <v>#N/A</v>
      </c>
      <c r="JZ13" t="e">
        <v>#N/A</v>
      </c>
      <c r="KA13" t="e">
        <v>#N/A</v>
      </c>
      <c r="KB13" t="e">
        <v>#N/A</v>
      </c>
      <c r="KC13" t="e">
        <v>#N/A</v>
      </c>
      <c r="KD13" t="e">
        <v>#N/A</v>
      </c>
      <c r="KE13" t="e">
        <v>#N/A</v>
      </c>
      <c r="KF13" t="e">
        <v>#N/A</v>
      </c>
      <c r="KG13" t="e">
        <v>#N/A</v>
      </c>
      <c r="KH13" t="e">
        <v>#N/A</v>
      </c>
      <c r="KI13" t="e">
        <v>#N/A</v>
      </c>
      <c r="KJ13" t="e">
        <v>#N/A</v>
      </c>
      <c r="KK13" t="e">
        <v>#N/A</v>
      </c>
      <c r="KL13" t="e">
        <v>#N/A</v>
      </c>
      <c r="KM13" t="e">
        <v>#N/A</v>
      </c>
      <c r="KN13" t="e">
        <v>#N/A</v>
      </c>
      <c r="KO13" t="e">
        <v>#N/A</v>
      </c>
      <c r="KP13" t="e">
        <v>#N/A</v>
      </c>
      <c r="KQ13" t="e">
        <v>#N/A</v>
      </c>
      <c r="KR13" t="e">
        <v>#N/A</v>
      </c>
      <c r="KS13" t="e">
        <v>#N/A</v>
      </c>
      <c r="KT13" t="e">
        <v>#N/A</v>
      </c>
      <c r="KU13" t="e">
        <v>#N/A</v>
      </c>
      <c r="KV13" t="e">
        <v>#N/A</v>
      </c>
      <c r="KW13" t="e">
        <v>#N/A</v>
      </c>
      <c r="KX13" t="e">
        <v>#N/A</v>
      </c>
      <c r="KY13" t="e">
        <v>#N/A</v>
      </c>
      <c r="KZ13" t="e">
        <v>#N/A</v>
      </c>
      <c r="LA13" t="e">
        <v>#N/A</v>
      </c>
      <c r="LB13" t="e">
        <v>#N/A</v>
      </c>
      <c r="LC13" t="e">
        <v>#N/A</v>
      </c>
      <c r="LD13" t="e">
        <v>#N/A</v>
      </c>
    </row>
    <row r="14" spans="1:316" x14ac:dyDescent="0.25">
      <c r="A14" s="16" t="s">
        <v>11</v>
      </c>
      <c r="B14">
        <v>25033</v>
      </c>
      <c r="C14">
        <v>12</v>
      </c>
      <c r="D14">
        <v>1031</v>
      </c>
      <c r="E14" cm="1">
        <f t="array" ref="E1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14)))),_xlpm.c),3)))))))),COLUMNS(_xlpm.rs)-1)</f>
        <v>292</v>
      </c>
      <c r="F14">
        <v>8</v>
      </c>
      <c r="H14">
        <f t="shared" si="0"/>
        <v>38</v>
      </c>
      <c r="I14">
        <f t="shared" si="1"/>
        <v>3035</v>
      </c>
      <c r="J14" t="e" cm="1" vm="2">
        <f t="array" ref="J14">_xlfn.LET(_xlpm.n,$E$1,_xlpm.rs,_xlfn.REDUCE(0,_xlfn.SEQUENCE(400)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I14)))),_xlpm.c),3)))))))),COLUMNS(_xlpm.rs)-1)</f>
        <v>#VALUE!</v>
      </c>
      <c r="M14">
        <v>3073</v>
      </c>
      <c r="N14">
        <v>400</v>
      </c>
      <c r="P14">
        <v>3073</v>
      </c>
      <c r="Q14">
        <v>0</v>
      </c>
      <c r="R14" cm="1">
        <f t="array" ref="R14">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P14)))),_xlpm.c),3))))))))),_xlpm.r(_xlpm.r,0))</f>
        <v>0</v>
      </c>
      <c r="S14" cm="1">
        <f t="array" ref="S14">_xlfn.LET(_xlpm.L,_xlfn.LAMBDA(_xlpm.i,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_xlpm.i)))),_xlpm.c),3))))))))),_xlpm.r(_xlpm.r,0))),_xlpm.L(P14))</f>
        <v>0</v>
      </c>
      <c r="T14">
        <v>3073</v>
      </c>
      <c r="U14">
        <v>0</v>
      </c>
      <c r="V14" s="14">
        <v>222067010063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e">
        <v>#N/A</v>
      </c>
      <c r="CE14" t="e">
        <v>#N/A</v>
      </c>
      <c r="CF14">
        <v>34002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>
        <v>54000</v>
      </c>
      <c r="EQ14">
        <v>57002</v>
      </c>
      <c r="ER14">
        <v>54004</v>
      </c>
      <c r="ES14">
        <v>47000</v>
      </c>
      <c r="ET14">
        <v>44002</v>
      </c>
      <c r="EU14">
        <v>19036</v>
      </c>
      <c r="EV14">
        <v>16030</v>
      </c>
      <c r="EW14">
        <v>19038</v>
      </c>
      <c r="EX14">
        <v>18030</v>
      </c>
      <c r="EY14">
        <v>10037</v>
      </c>
      <c r="EZ14">
        <v>8038</v>
      </c>
      <c r="FA14">
        <v>12041</v>
      </c>
      <c r="FB14">
        <v>12040</v>
      </c>
      <c r="FC14">
        <v>13044</v>
      </c>
      <c r="FD14">
        <v>13045</v>
      </c>
      <c r="FE14">
        <v>12047</v>
      </c>
      <c r="FF14">
        <v>11049</v>
      </c>
      <c r="FG14">
        <v>11050</v>
      </c>
      <c r="FH14">
        <v>12050</v>
      </c>
      <c r="FI14">
        <v>11052</v>
      </c>
      <c r="FJ14">
        <v>11053</v>
      </c>
      <c r="FK14">
        <v>11054</v>
      </c>
      <c r="FL14">
        <v>11055</v>
      </c>
      <c r="FM14">
        <v>11056</v>
      </c>
      <c r="FN14">
        <v>11057</v>
      </c>
      <c r="FO14">
        <v>11058</v>
      </c>
      <c r="FP14">
        <v>11059</v>
      </c>
      <c r="FQ14">
        <v>11060</v>
      </c>
      <c r="FR14">
        <v>11061</v>
      </c>
      <c r="FS14">
        <v>11062</v>
      </c>
      <c r="FT14">
        <v>11063</v>
      </c>
      <c r="FU14">
        <v>11064</v>
      </c>
      <c r="FV14">
        <v>11065</v>
      </c>
      <c r="FW14">
        <v>11066</v>
      </c>
      <c r="FX14">
        <v>11067</v>
      </c>
      <c r="FY14">
        <v>11068</v>
      </c>
      <c r="FZ14">
        <v>12068</v>
      </c>
      <c r="GA14">
        <v>15066</v>
      </c>
      <c r="GB14">
        <v>20068</v>
      </c>
      <c r="GC14">
        <v>24065</v>
      </c>
      <c r="GD14">
        <v>25065</v>
      </c>
      <c r="GE14">
        <v>27064</v>
      </c>
      <c r="GF14">
        <v>31061</v>
      </c>
      <c r="GG14">
        <v>34059</v>
      </c>
      <c r="GH14">
        <v>35059</v>
      </c>
      <c r="GI14">
        <v>36059</v>
      </c>
      <c r="GJ14">
        <v>38058</v>
      </c>
      <c r="GK14">
        <v>39058</v>
      </c>
      <c r="GL14">
        <v>40058</v>
      </c>
      <c r="GM14">
        <v>42057</v>
      </c>
      <c r="GN14">
        <v>42058</v>
      </c>
      <c r="GO14">
        <v>46055</v>
      </c>
      <c r="GP14">
        <v>46056</v>
      </c>
      <c r="GQ14">
        <v>49054</v>
      </c>
      <c r="GR14">
        <v>50054</v>
      </c>
      <c r="GS14">
        <v>53052</v>
      </c>
      <c r="GT14">
        <v>44058</v>
      </c>
      <c r="GU14">
        <v>44059</v>
      </c>
      <c r="GV14">
        <v>46058</v>
      </c>
      <c r="GW14">
        <v>47058</v>
      </c>
      <c r="GX14">
        <v>48058</v>
      </c>
      <c r="GY14">
        <v>64045</v>
      </c>
      <c r="GZ14">
        <v>64046</v>
      </c>
      <c r="HA14">
        <v>64047</v>
      </c>
      <c r="HB14">
        <v>68052</v>
      </c>
      <c r="HC14">
        <v>61046</v>
      </c>
      <c r="HD14">
        <v>52056</v>
      </c>
      <c r="HE14">
        <v>64051</v>
      </c>
      <c r="HF14">
        <v>62050</v>
      </c>
      <c r="HG14">
        <v>58047</v>
      </c>
      <c r="HH14">
        <v>60050</v>
      </c>
      <c r="HI14" t="e">
        <v>#N/A</v>
      </c>
      <c r="HJ14" t="e">
        <v>#N/A</v>
      </c>
      <c r="HK14" t="e">
        <v>#N/A</v>
      </c>
      <c r="HL14" t="e">
        <v>#N/A</v>
      </c>
      <c r="HM14" t="e">
        <v>#N/A</v>
      </c>
      <c r="HN14" t="e">
        <v>#N/A</v>
      </c>
      <c r="HO14" t="e">
        <v>#N/A</v>
      </c>
      <c r="HP14" t="e">
        <v>#N/A</v>
      </c>
      <c r="HQ14" t="e">
        <v>#N/A</v>
      </c>
      <c r="HR14" t="e">
        <v>#N/A</v>
      </c>
      <c r="HS14" t="e">
        <v>#N/A</v>
      </c>
      <c r="HT14" t="e">
        <v>#N/A</v>
      </c>
      <c r="HU14" t="e">
        <v>#N/A</v>
      </c>
      <c r="HV14" t="e">
        <v>#N/A</v>
      </c>
      <c r="HW14" t="e">
        <v>#N/A</v>
      </c>
      <c r="HX14" t="e">
        <v>#N/A</v>
      </c>
      <c r="HY14" t="e">
        <v>#N/A</v>
      </c>
      <c r="HZ14" t="e">
        <v>#N/A</v>
      </c>
      <c r="IA14" t="e">
        <v>#N/A</v>
      </c>
      <c r="IB14" t="e">
        <v>#N/A</v>
      </c>
      <c r="IC14" t="e">
        <v>#N/A</v>
      </c>
      <c r="ID14" t="e">
        <v>#N/A</v>
      </c>
      <c r="IE14" t="e">
        <v>#N/A</v>
      </c>
      <c r="IF14" t="e">
        <v>#N/A</v>
      </c>
      <c r="IG14" t="e">
        <v>#N/A</v>
      </c>
      <c r="IH14" t="e">
        <v>#N/A</v>
      </c>
      <c r="II14" t="e">
        <v>#N/A</v>
      </c>
      <c r="IJ14" t="e">
        <v>#N/A</v>
      </c>
      <c r="IK14" t="e">
        <v>#N/A</v>
      </c>
      <c r="IL14" t="e">
        <v>#N/A</v>
      </c>
      <c r="IM14" t="e">
        <v>#N/A</v>
      </c>
      <c r="IN14" t="e">
        <v>#N/A</v>
      </c>
      <c r="IO14" t="e">
        <v>#N/A</v>
      </c>
      <c r="IP14" t="e">
        <v>#N/A</v>
      </c>
      <c r="IQ14" t="e">
        <v>#N/A</v>
      </c>
      <c r="IR14" t="e">
        <v>#N/A</v>
      </c>
      <c r="IS14" t="e">
        <v>#N/A</v>
      </c>
      <c r="IT14" t="e">
        <v>#N/A</v>
      </c>
      <c r="IU14" t="e">
        <v>#N/A</v>
      </c>
      <c r="IV14" t="e">
        <v>#N/A</v>
      </c>
      <c r="IW14" t="e">
        <v>#N/A</v>
      </c>
      <c r="IX14" t="e">
        <v>#N/A</v>
      </c>
      <c r="IY14" t="e">
        <v>#N/A</v>
      </c>
      <c r="IZ14" t="e">
        <v>#N/A</v>
      </c>
      <c r="JA14" t="e">
        <v>#N/A</v>
      </c>
      <c r="JB14" t="e">
        <v>#N/A</v>
      </c>
      <c r="JC14" t="e">
        <v>#N/A</v>
      </c>
      <c r="JD14" t="e">
        <v>#N/A</v>
      </c>
      <c r="JE14" t="e">
        <v>#N/A</v>
      </c>
      <c r="JF14" t="e">
        <v>#N/A</v>
      </c>
      <c r="JG14" t="e">
        <v>#N/A</v>
      </c>
      <c r="JH14" t="e">
        <v>#N/A</v>
      </c>
      <c r="JI14" t="e">
        <v>#N/A</v>
      </c>
      <c r="JJ14" t="e">
        <v>#N/A</v>
      </c>
      <c r="JK14" t="e">
        <v>#N/A</v>
      </c>
      <c r="JL14" t="e">
        <v>#N/A</v>
      </c>
      <c r="JM14" t="e">
        <v>#N/A</v>
      </c>
      <c r="JN14" t="e">
        <v>#N/A</v>
      </c>
      <c r="JO14" t="e">
        <v>#N/A</v>
      </c>
      <c r="JP14" t="e">
        <v>#N/A</v>
      </c>
      <c r="JQ14" t="e">
        <v>#N/A</v>
      </c>
      <c r="JR14" t="e">
        <v>#N/A</v>
      </c>
      <c r="JS14" t="e">
        <v>#N/A</v>
      </c>
      <c r="JT14" t="e">
        <v>#N/A</v>
      </c>
      <c r="JU14" t="e">
        <v>#N/A</v>
      </c>
      <c r="JV14" t="e">
        <v>#N/A</v>
      </c>
      <c r="JW14" t="e">
        <v>#N/A</v>
      </c>
      <c r="JX14" t="e">
        <v>#N/A</v>
      </c>
      <c r="JY14" t="e">
        <v>#N/A</v>
      </c>
      <c r="JZ14" t="e">
        <v>#N/A</v>
      </c>
      <c r="KA14" t="e">
        <v>#N/A</v>
      </c>
      <c r="KB14" t="e">
        <v>#N/A</v>
      </c>
      <c r="KC14" t="e">
        <v>#N/A</v>
      </c>
      <c r="KD14" t="e">
        <v>#N/A</v>
      </c>
      <c r="KE14" t="e">
        <v>#N/A</v>
      </c>
      <c r="KF14" t="e">
        <v>#N/A</v>
      </c>
      <c r="KG14" t="e">
        <v>#N/A</v>
      </c>
      <c r="KH14" t="e">
        <v>#N/A</v>
      </c>
      <c r="KI14" t="e">
        <v>#N/A</v>
      </c>
      <c r="KJ14" t="e">
        <v>#N/A</v>
      </c>
      <c r="KK14" t="e">
        <v>#N/A</v>
      </c>
      <c r="KL14" t="e">
        <v>#N/A</v>
      </c>
      <c r="KM14" t="e">
        <v>#N/A</v>
      </c>
      <c r="KN14" t="e">
        <v>#N/A</v>
      </c>
      <c r="KO14" t="e">
        <v>#N/A</v>
      </c>
      <c r="KP14" t="e">
        <v>#N/A</v>
      </c>
      <c r="KQ14" t="e">
        <v>#N/A</v>
      </c>
      <c r="KR14" t="e">
        <v>#N/A</v>
      </c>
      <c r="KS14" t="e">
        <v>#N/A</v>
      </c>
      <c r="KT14" t="e">
        <v>#N/A</v>
      </c>
      <c r="KU14" t="e">
        <v>#N/A</v>
      </c>
      <c r="KV14" t="e">
        <v>#N/A</v>
      </c>
      <c r="KW14" t="e">
        <v>#N/A</v>
      </c>
      <c r="KX14" t="e">
        <v>#N/A</v>
      </c>
      <c r="KY14" t="e">
        <v>#N/A</v>
      </c>
      <c r="KZ14" t="e">
        <v>#N/A</v>
      </c>
      <c r="LA14" t="e">
        <v>#N/A</v>
      </c>
      <c r="LB14" t="e">
        <v>#N/A</v>
      </c>
      <c r="LC14" t="e">
        <v>#N/A</v>
      </c>
      <c r="LD14" t="e">
        <v>#N/A</v>
      </c>
    </row>
    <row r="15" spans="1:316" x14ac:dyDescent="0.25">
      <c r="A15" s="16" t="s">
        <v>12</v>
      </c>
      <c r="B15">
        <v>35062</v>
      </c>
      <c r="C15">
        <v>13</v>
      </c>
      <c r="D15">
        <v>1032</v>
      </c>
      <c r="E15" cm="1">
        <f t="array" ref="E1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15)))),_xlpm.c),3)))))))),COLUMNS(_xlpm.rs)-1)</f>
        <v>292</v>
      </c>
      <c r="F15">
        <v>9</v>
      </c>
      <c r="H15">
        <f t="shared" si="0"/>
        <v>19</v>
      </c>
      <c r="I15">
        <f t="shared" si="1"/>
        <v>3016</v>
      </c>
      <c r="J15" t="e" cm="1" vm="2">
        <f t="array" ref="J15">_xlfn.LET(_xlpm.n,$E$1,_xlpm.rs,_xlfn.REDUCE(0,_xlfn.SEQUENCE(400)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I15)))),_xlpm.c),3)))))))),COLUMNS(_xlpm.rs)-1)</f>
        <v>#VALUE!</v>
      </c>
      <c r="M15">
        <v>3035</v>
      </c>
      <c r="N15">
        <v>0</v>
      </c>
      <c r="P15">
        <v>3035</v>
      </c>
      <c r="Q15">
        <v>0</v>
      </c>
      <c r="R15" cm="1">
        <f t="array" ref="R15">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P15)))),_xlpm.c),3))))))))),_xlpm.r(_xlpm.r,0))</f>
        <v>0</v>
      </c>
      <c r="S15" cm="1">
        <f t="array" ref="S15">_xlfn.LET(_xlpm.L,_xlfn.LAMBDA(_xlpm.i,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_xlpm.i)))),_xlpm.c),3))))))))),_xlpm.r(_xlpm.r,0))),_xlpm.L(P15))</f>
        <v>0</v>
      </c>
      <c r="T15">
        <v>3035</v>
      </c>
      <c r="U15">
        <v>0</v>
      </c>
      <c r="V15" s="14">
        <v>222067038035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>
        <v>56001</v>
      </c>
      <c r="ER15">
        <v>56004</v>
      </c>
      <c r="ES15">
        <v>56005</v>
      </c>
      <c r="ET15">
        <v>46000</v>
      </c>
      <c r="EU15">
        <v>43002</v>
      </c>
      <c r="EV15">
        <v>17037</v>
      </c>
      <c r="EW15">
        <v>20037</v>
      </c>
      <c r="EX15">
        <v>16038</v>
      </c>
      <c r="EY15">
        <v>14037</v>
      </c>
      <c r="EZ15">
        <v>10036</v>
      </c>
      <c r="FA15">
        <v>8037</v>
      </c>
      <c r="FB15">
        <v>8036</v>
      </c>
      <c r="FC15">
        <v>14043</v>
      </c>
      <c r="FD15">
        <v>14044</v>
      </c>
      <c r="FE15">
        <v>13046</v>
      </c>
      <c r="FF15">
        <v>12048</v>
      </c>
      <c r="FG15">
        <v>12049</v>
      </c>
      <c r="FH15">
        <v>13049</v>
      </c>
      <c r="FI15">
        <v>12051</v>
      </c>
      <c r="FJ15">
        <v>12052</v>
      </c>
      <c r="FK15">
        <v>12053</v>
      </c>
      <c r="FL15">
        <v>12054</v>
      </c>
      <c r="FM15">
        <v>12055</v>
      </c>
      <c r="FN15">
        <v>12056</v>
      </c>
      <c r="FO15">
        <v>12057</v>
      </c>
      <c r="FP15">
        <v>12058</v>
      </c>
      <c r="FQ15">
        <v>12059</v>
      </c>
      <c r="FR15">
        <v>12060</v>
      </c>
      <c r="FS15">
        <v>12061</v>
      </c>
      <c r="FT15">
        <v>12062</v>
      </c>
      <c r="FU15">
        <v>12063</v>
      </c>
      <c r="FV15">
        <v>12064</v>
      </c>
      <c r="FW15">
        <v>12065</v>
      </c>
      <c r="FX15">
        <v>12066</v>
      </c>
      <c r="FY15">
        <v>12067</v>
      </c>
      <c r="FZ15">
        <v>13067</v>
      </c>
      <c r="GA15">
        <v>16065</v>
      </c>
      <c r="GB15">
        <v>21067</v>
      </c>
      <c r="GC15">
        <v>25064</v>
      </c>
      <c r="GD15">
        <v>26064</v>
      </c>
      <c r="GE15">
        <v>28063</v>
      </c>
      <c r="GF15">
        <v>32060</v>
      </c>
      <c r="GG15">
        <v>35058</v>
      </c>
      <c r="GH15">
        <v>36058</v>
      </c>
      <c r="GI15">
        <v>37058</v>
      </c>
      <c r="GJ15">
        <v>39057</v>
      </c>
      <c r="GK15">
        <v>41056</v>
      </c>
      <c r="GL15">
        <v>42056</v>
      </c>
      <c r="GM15">
        <v>45054</v>
      </c>
      <c r="GN15">
        <v>46054</v>
      </c>
      <c r="GO15">
        <v>47054</v>
      </c>
      <c r="GP15">
        <v>48054</v>
      </c>
      <c r="GQ15">
        <v>50053</v>
      </c>
      <c r="GR15">
        <v>52052</v>
      </c>
      <c r="GS15">
        <v>54051</v>
      </c>
      <c r="GT15">
        <v>52054</v>
      </c>
      <c r="GU15">
        <v>45058</v>
      </c>
      <c r="GV15">
        <v>54054</v>
      </c>
      <c r="GW15">
        <v>65044</v>
      </c>
      <c r="GX15">
        <v>47057</v>
      </c>
      <c r="GY15">
        <v>66047</v>
      </c>
      <c r="GZ15">
        <v>65047</v>
      </c>
      <c r="HA15">
        <v>65048</v>
      </c>
      <c r="HB15">
        <v>70052</v>
      </c>
      <c r="HC15">
        <v>63048</v>
      </c>
      <c r="HD15">
        <v>60046</v>
      </c>
      <c r="HE15">
        <v>65052</v>
      </c>
      <c r="HF15">
        <v>63051</v>
      </c>
      <c r="HG15">
        <v>60049</v>
      </c>
      <c r="HH15">
        <v>60048</v>
      </c>
      <c r="HI15" t="e">
        <v>#N/A</v>
      </c>
      <c r="HJ15" t="e">
        <v>#N/A</v>
      </c>
      <c r="HK15" t="e">
        <v>#N/A</v>
      </c>
      <c r="HL15" t="e">
        <v>#N/A</v>
      </c>
      <c r="HM15" t="e">
        <v>#N/A</v>
      </c>
      <c r="HN15" t="e">
        <v>#N/A</v>
      </c>
      <c r="HO15" t="e">
        <v>#N/A</v>
      </c>
      <c r="HP15" t="e">
        <v>#N/A</v>
      </c>
      <c r="HQ15" t="e">
        <v>#N/A</v>
      </c>
      <c r="HR15" t="e">
        <v>#N/A</v>
      </c>
      <c r="HS15" t="e">
        <v>#N/A</v>
      </c>
      <c r="HT15" t="e">
        <v>#N/A</v>
      </c>
      <c r="HU15" t="e">
        <v>#N/A</v>
      </c>
      <c r="HV15" t="e">
        <v>#N/A</v>
      </c>
      <c r="HW15" t="e">
        <v>#N/A</v>
      </c>
      <c r="HX15" t="e">
        <v>#N/A</v>
      </c>
      <c r="HY15" t="e">
        <v>#N/A</v>
      </c>
      <c r="HZ15" t="e">
        <v>#N/A</v>
      </c>
      <c r="IA15" t="e">
        <v>#N/A</v>
      </c>
      <c r="IB15" t="e">
        <v>#N/A</v>
      </c>
      <c r="IC15" t="e">
        <v>#N/A</v>
      </c>
      <c r="ID15" t="e">
        <v>#N/A</v>
      </c>
      <c r="IE15" t="e">
        <v>#N/A</v>
      </c>
      <c r="IF15" t="e">
        <v>#N/A</v>
      </c>
      <c r="IG15" t="e">
        <v>#N/A</v>
      </c>
      <c r="IH15" t="e">
        <v>#N/A</v>
      </c>
      <c r="II15" t="e">
        <v>#N/A</v>
      </c>
      <c r="IJ15" t="e">
        <v>#N/A</v>
      </c>
      <c r="IK15" t="e">
        <v>#N/A</v>
      </c>
      <c r="IL15" t="e">
        <v>#N/A</v>
      </c>
      <c r="IM15" t="e">
        <v>#N/A</v>
      </c>
      <c r="IN15" t="e">
        <v>#N/A</v>
      </c>
      <c r="IO15" t="e">
        <v>#N/A</v>
      </c>
      <c r="IP15" t="e">
        <v>#N/A</v>
      </c>
      <c r="IQ15" t="e">
        <v>#N/A</v>
      </c>
      <c r="IR15" t="e">
        <v>#N/A</v>
      </c>
      <c r="IS15" t="e">
        <v>#N/A</v>
      </c>
      <c r="IT15" t="e">
        <v>#N/A</v>
      </c>
      <c r="IU15" t="e">
        <v>#N/A</v>
      </c>
      <c r="IV15" t="e">
        <v>#N/A</v>
      </c>
      <c r="IW15" t="e">
        <v>#N/A</v>
      </c>
      <c r="IX15" t="e">
        <v>#N/A</v>
      </c>
      <c r="IY15" t="e">
        <v>#N/A</v>
      </c>
      <c r="IZ15" t="e">
        <v>#N/A</v>
      </c>
      <c r="JA15" t="e">
        <v>#N/A</v>
      </c>
      <c r="JB15" t="e">
        <v>#N/A</v>
      </c>
      <c r="JC15" t="e">
        <v>#N/A</v>
      </c>
      <c r="JD15" t="e">
        <v>#N/A</v>
      </c>
      <c r="JE15" t="e">
        <v>#N/A</v>
      </c>
      <c r="JF15" t="e">
        <v>#N/A</v>
      </c>
      <c r="JG15" t="e">
        <v>#N/A</v>
      </c>
      <c r="JH15" t="e">
        <v>#N/A</v>
      </c>
      <c r="JI15" t="e">
        <v>#N/A</v>
      </c>
      <c r="JJ15" t="e">
        <v>#N/A</v>
      </c>
      <c r="JK15" t="e">
        <v>#N/A</v>
      </c>
      <c r="JL15" t="e">
        <v>#N/A</v>
      </c>
      <c r="JM15" t="e">
        <v>#N/A</v>
      </c>
      <c r="JN15" t="e">
        <v>#N/A</v>
      </c>
      <c r="JO15" t="e">
        <v>#N/A</v>
      </c>
      <c r="JP15" t="e">
        <v>#N/A</v>
      </c>
      <c r="JQ15" t="e">
        <v>#N/A</v>
      </c>
      <c r="JR15" t="e">
        <v>#N/A</v>
      </c>
      <c r="JS15" t="e">
        <v>#N/A</v>
      </c>
      <c r="JT15" t="e">
        <v>#N/A</v>
      </c>
      <c r="JU15" t="e">
        <v>#N/A</v>
      </c>
      <c r="JV15" t="e">
        <v>#N/A</v>
      </c>
      <c r="JW15" t="e">
        <v>#N/A</v>
      </c>
      <c r="JX15" t="e">
        <v>#N/A</v>
      </c>
      <c r="JY15" t="e">
        <v>#N/A</v>
      </c>
      <c r="JZ15" t="e">
        <v>#N/A</v>
      </c>
      <c r="KA15" t="e">
        <v>#N/A</v>
      </c>
      <c r="KB15" t="e">
        <v>#N/A</v>
      </c>
      <c r="KC15" t="e">
        <v>#N/A</v>
      </c>
      <c r="KD15" t="e">
        <v>#N/A</v>
      </c>
      <c r="KE15" t="e">
        <v>#N/A</v>
      </c>
      <c r="KF15" t="e">
        <v>#N/A</v>
      </c>
      <c r="KG15" t="e">
        <v>#N/A</v>
      </c>
      <c r="KH15" t="e">
        <v>#N/A</v>
      </c>
      <c r="KI15" t="e">
        <v>#N/A</v>
      </c>
      <c r="KJ15" t="e">
        <v>#N/A</v>
      </c>
      <c r="KK15" t="e">
        <v>#N/A</v>
      </c>
      <c r="KL15" t="e">
        <v>#N/A</v>
      </c>
      <c r="KM15" t="e">
        <v>#N/A</v>
      </c>
      <c r="KN15" t="e">
        <v>#N/A</v>
      </c>
      <c r="KO15" t="e">
        <v>#N/A</v>
      </c>
      <c r="KP15" t="e">
        <v>#N/A</v>
      </c>
      <c r="KQ15" t="e">
        <v>#N/A</v>
      </c>
      <c r="KR15" t="e">
        <v>#N/A</v>
      </c>
      <c r="KS15" t="e">
        <v>#N/A</v>
      </c>
      <c r="KT15" t="e">
        <v>#N/A</v>
      </c>
      <c r="KU15" t="e">
        <v>#N/A</v>
      </c>
      <c r="KV15" t="e">
        <v>#N/A</v>
      </c>
      <c r="KW15" t="e">
        <v>#N/A</v>
      </c>
      <c r="KX15" t="e">
        <v>#N/A</v>
      </c>
      <c r="KY15" t="e">
        <v>#N/A</v>
      </c>
      <c r="KZ15" t="e">
        <v>#N/A</v>
      </c>
      <c r="LA15" t="e">
        <v>#N/A</v>
      </c>
      <c r="LB15" t="e">
        <v>#N/A</v>
      </c>
      <c r="LC15" t="e">
        <v>#N/A</v>
      </c>
      <c r="LD15" t="e">
        <v>#N/A</v>
      </c>
    </row>
    <row r="16" spans="1:316" x14ac:dyDescent="0.25">
      <c r="A16" s="16" t="s">
        <v>13</v>
      </c>
      <c r="B16">
        <v>61043</v>
      </c>
      <c r="C16">
        <v>14</v>
      </c>
      <c r="D16">
        <v>1033</v>
      </c>
      <c r="E16" cm="1">
        <f t="array" ref="E1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16)))),_xlpm.c),3)))))))),COLUMNS(_xlpm.rs)-1)</f>
        <v>292</v>
      </c>
      <c r="F16">
        <v>10</v>
      </c>
      <c r="H16">
        <f t="shared" si="0"/>
        <v>10</v>
      </c>
      <c r="I16">
        <f t="shared" si="1"/>
        <v>3006</v>
      </c>
      <c r="J16" cm="1">
        <f t="array" ref="J16">_xlfn.LET(_xlpm.n,$E$1,_xlpm.rs,_xlfn.REDUCE(0,_xlfn.SEQUENCE(400)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I16)))),_xlpm.c),3)))))))),COLUMNS(_xlpm.rs)-1)</f>
        <v>400</v>
      </c>
      <c r="M16">
        <v>3016</v>
      </c>
      <c r="N16">
        <v>0</v>
      </c>
      <c r="P16">
        <v>3016</v>
      </c>
      <c r="Q16">
        <v>0</v>
      </c>
      <c r="R16" cm="1">
        <f t="array" ref="R16">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P16)))),_xlpm.c),3))))))))),_xlpm.r(_xlpm.r,0))</f>
        <v>0</v>
      </c>
      <c r="S16" cm="1">
        <f t="array" ref="S16">_xlfn.LET(_xlpm.L,_xlfn.LAMBDA(_xlpm.i,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_xlpm.i)))),_xlpm.c),3))))))))),_xlpm.r(_xlpm.r,0))),_xlpm.L(P16))</f>
        <v>0</v>
      </c>
      <c r="T16">
        <v>3016</v>
      </c>
      <c r="U16">
        <v>0</v>
      </c>
      <c r="V16" s="14">
        <v>222067039034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>
        <v>55000</v>
      </c>
      <c r="ER16">
        <v>57003</v>
      </c>
      <c r="ES16">
        <v>58003</v>
      </c>
      <c r="ET16">
        <v>56006</v>
      </c>
      <c r="EU16">
        <v>44001</v>
      </c>
      <c r="EV16">
        <v>18038</v>
      </c>
      <c r="EW16">
        <v>41002</v>
      </c>
      <c r="EX16">
        <v>20038</v>
      </c>
      <c r="EY16">
        <v>18029</v>
      </c>
      <c r="EZ16">
        <v>14038</v>
      </c>
      <c r="FA16">
        <v>9036</v>
      </c>
      <c r="FB16">
        <v>12036</v>
      </c>
      <c r="FC16">
        <v>14041</v>
      </c>
      <c r="FD16">
        <v>15043</v>
      </c>
      <c r="FE16">
        <v>14045</v>
      </c>
      <c r="FF16">
        <v>13047</v>
      </c>
      <c r="FG16">
        <v>13048</v>
      </c>
      <c r="FH16">
        <v>14048</v>
      </c>
      <c r="FI16">
        <v>13050</v>
      </c>
      <c r="FJ16">
        <v>13051</v>
      </c>
      <c r="FK16">
        <v>13052</v>
      </c>
      <c r="FL16">
        <v>13053</v>
      </c>
      <c r="FM16">
        <v>13054</v>
      </c>
      <c r="FN16">
        <v>13055</v>
      </c>
      <c r="FO16">
        <v>13056</v>
      </c>
      <c r="FP16">
        <v>13057</v>
      </c>
      <c r="FQ16">
        <v>13058</v>
      </c>
      <c r="FR16">
        <v>13059</v>
      </c>
      <c r="FS16">
        <v>13060</v>
      </c>
      <c r="FT16">
        <v>13061</v>
      </c>
      <c r="FU16">
        <v>13062</v>
      </c>
      <c r="FV16">
        <v>13063</v>
      </c>
      <c r="FW16">
        <v>13064</v>
      </c>
      <c r="FX16">
        <v>13065</v>
      </c>
      <c r="FY16">
        <v>13066</v>
      </c>
      <c r="FZ16">
        <v>14066</v>
      </c>
      <c r="GA16">
        <v>17066</v>
      </c>
      <c r="GB16">
        <v>22066</v>
      </c>
      <c r="GC16">
        <v>26063</v>
      </c>
      <c r="GD16">
        <v>27063</v>
      </c>
      <c r="GE16">
        <v>29062</v>
      </c>
      <c r="GF16">
        <v>33059</v>
      </c>
      <c r="GG16">
        <v>36057</v>
      </c>
      <c r="GH16">
        <v>37057</v>
      </c>
      <c r="GI16">
        <v>38057</v>
      </c>
      <c r="GJ16">
        <v>40056</v>
      </c>
      <c r="GK16">
        <v>42055</v>
      </c>
      <c r="GL16">
        <v>43055</v>
      </c>
      <c r="GM16">
        <v>47052</v>
      </c>
      <c r="GN16">
        <v>47053</v>
      </c>
      <c r="GO16">
        <v>48053</v>
      </c>
      <c r="GP16">
        <v>49053</v>
      </c>
      <c r="GQ16">
        <v>51052</v>
      </c>
      <c r="GR16">
        <v>54050</v>
      </c>
      <c r="GS16">
        <v>57044</v>
      </c>
      <c r="GT16">
        <v>53053</v>
      </c>
      <c r="GU16">
        <v>53054</v>
      </c>
      <c r="GV16">
        <v>66044</v>
      </c>
      <c r="GW16">
        <v>66045</v>
      </c>
      <c r="GX16">
        <v>64044</v>
      </c>
      <c r="GY16">
        <v>67048</v>
      </c>
      <c r="GZ16">
        <v>66048</v>
      </c>
      <c r="HA16">
        <v>66049</v>
      </c>
      <c r="HB16" t="e">
        <v>#N/A</v>
      </c>
      <c r="HC16">
        <v>64049</v>
      </c>
      <c r="HD16">
        <v>61047</v>
      </c>
      <c r="HE16" t="e">
        <v>#N/A</v>
      </c>
      <c r="HF16">
        <v>64052</v>
      </c>
      <c r="HG16">
        <v>61050</v>
      </c>
      <c r="HH16">
        <v>62052</v>
      </c>
      <c r="HI16" t="e">
        <v>#N/A</v>
      </c>
      <c r="HJ16" t="e">
        <v>#N/A</v>
      </c>
      <c r="HK16" t="e">
        <v>#N/A</v>
      </c>
      <c r="HL16" t="e">
        <v>#N/A</v>
      </c>
      <c r="HM16" t="e">
        <v>#N/A</v>
      </c>
      <c r="HN16" t="e">
        <v>#N/A</v>
      </c>
      <c r="HO16" t="e">
        <v>#N/A</v>
      </c>
      <c r="HP16" t="e">
        <v>#N/A</v>
      </c>
      <c r="HQ16" t="e">
        <v>#N/A</v>
      </c>
      <c r="HR16" t="e">
        <v>#N/A</v>
      </c>
      <c r="HS16" t="e">
        <v>#N/A</v>
      </c>
      <c r="HT16" t="e">
        <v>#N/A</v>
      </c>
      <c r="HU16" t="e">
        <v>#N/A</v>
      </c>
      <c r="HV16" t="e">
        <v>#N/A</v>
      </c>
      <c r="HW16" t="e">
        <v>#N/A</v>
      </c>
      <c r="HX16" t="e">
        <v>#N/A</v>
      </c>
      <c r="HY16" t="e">
        <v>#N/A</v>
      </c>
      <c r="HZ16" t="e">
        <v>#N/A</v>
      </c>
      <c r="IA16" t="e">
        <v>#N/A</v>
      </c>
      <c r="IB16" t="e">
        <v>#N/A</v>
      </c>
      <c r="IC16" t="e">
        <v>#N/A</v>
      </c>
      <c r="ID16" t="e">
        <v>#N/A</v>
      </c>
      <c r="IE16" t="e">
        <v>#N/A</v>
      </c>
      <c r="IF16" t="e">
        <v>#N/A</v>
      </c>
      <c r="IG16" t="e">
        <v>#N/A</v>
      </c>
      <c r="IH16" t="e">
        <v>#N/A</v>
      </c>
      <c r="II16" t="e">
        <v>#N/A</v>
      </c>
      <c r="IJ16" t="e">
        <v>#N/A</v>
      </c>
      <c r="IK16" t="e">
        <v>#N/A</v>
      </c>
      <c r="IL16" t="e">
        <v>#N/A</v>
      </c>
      <c r="IM16" t="e">
        <v>#N/A</v>
      </c>
      <c r="IN16" t="e">
        <v>#N/A</v>
      </c>
      <c r="IO16" t="e">
        <v>#N/A</v>
      </c>
      <c r="IP16" t="e">
        <v>#N/A</v>
      </c>
      <c r="IQ16" t="e">
        <v>#N/A</v>
      </c>
      <c r="IR16" t="e">
        <v>#N/A</v>
      </c>
      <c r="IS16" t="e">
        <v>#N/A</v>
      </c>
      <c r="IT16" t="e">
        <v>#N/A</v>
      </c>
      <c r="IU16" t="e">
        <v>#N/A</v>
      </c>
      <c r="IV16" t="e">
        <v>#N/A</v>
      </c>
      <c r="IW16" t="e">
        <v>#N/A</v>
      </c>
      <c r="IX16" t="e">
        <v>#N/A</v>
      </c>
      <c r="IY16" t="e">
        <v>#N/A</v>
      </c>
      <c r="IZ16" t="e">
        <v>#N/A</v>
      </c>
      <c r="JA16" t="e">
        <v>#N/A</v>
      </c>
      <c r="JB16" t="e">
        <v>#N/A</v>
      </c>
      <c r="JC16" t="e">
        <v>#N/A</v>
      </c>
      <c r="JD16" t="e">
        <v>#N/A</v>
      </c>
      <c r="JE16" t="e">
        <v>#N/A</v>
      </c>
      <c r="JF16" t="e">
        <v>#N/A</v>
      </c>
      <c r="JG16" t="e">
        <v>#N/A</v>
      </c>
      <c r="JH16" t="e">
        <v>#N/A</v>
      </c>
      <c r="JI16" t="e">
        <v>#N/A</v>
      </c>
      <c r="JJ16" t="e">
        <v>#N/A</v>
      </c>
      <c r="JK16" t="e">
        <v>#N/A</v>
      </c>
      <c r="JL16" t="e">
        <v>#N/A</v>
      </c>
      <c r="JM16" t="e">
        <v>#N/A</v>
      </c>
      <c r="JN16" t="e">
        <v>#N/A</v>
      </c>
      <c r="JO16" t="e">
        <v>#N/A</v>
      </c>
      <c r="JP16" t="e">
        <v>#N/A</v>
      </c>
      <c r="JQ16" t="e">
        <v>#N/A</v>
      </c>
      <c r="JR16" t="e">
        <v>#N/A</v>
      </c>
      <c r="JS16" t="e">
        <v>#N/A</v>
      </c>
      <c r="JT16" t="e">
        <v>#N/A</v>
      </c>
      <c r="JU16" t="e">
        <v>#N/A</v>
      </c>
      <c r="JV16" t="e">
        <v>#N/A</v>
      </c>
      <c r="JW16" t="e">
        <v>#N/A</v>
      </c>
      <c r="JX16" t="e">
        <v>#N/A</v>
      </c>
      <c r="JY16" t="e">
        <v>#N/A</v>
      </c>
      <c r="JZ16" t="e">
        <v>#N/A</v>
      </c>
      <c r="KA16" t="e">
        <v>#N/A</v>
      </c>
      <c r="KB16" t="e">
        <v>#N/A</v>
      </c>
      <c r="KC16" t="e">
        <v>#N/A</v>
      </c>
      <c r="KD16" t="e">
        <v>#N/A</v>
      </c>
      <c r="KE16" t="e">
        <v>#N/A</v>
      </c>
      <c r="KF16" t="e">
        <v>#N/A</v>
      </c>
      <c r="KG16" t="e">
        <v>#N/A</v>
      </c>
      <c r="KH16" t="e">
        <v>#N/A</v>
      </c>
      <c r="KI16" t="e">
        <v>#N/A</v>
      </c>
      <c r="KJ16" t="e">
        <v>#N/A</v>
      </c>
      <c r="KK16" t="e">
        <v>#N/A</v>
      </c>
      <c r="KL16" t="e">
        <v>#N/A</v>
      </c>
      <c r="KM16" t="e">
        <v>#N/A</v>
      </c>
      <c r="KN16" t="e">
        <v>#N/A</v>
      </c>
      <c r="KO16" t="e">
        <v>#N/A</v>
      </c>
      <c r="KP16" t="e">
        <v>#N/A</v>
      </c>
      <c r="KQ16" t="e">
        <v>#N/A</v>
      </c>
      <c r="KR16" t="e">
        <v>#N/A</v>
      </c>
      <c r="KS16" t="e">
        <v>#N/A</v>
      </c>
      <c r="KT16" t="e">
        <v>#N/A</v>
      </c>
      <c r="KU16" t="e">
        <v>#N/A</v>
      </c>
      <c r="KV16" t="e">
        <v>#N/A</v>
      </c>
      <c r="KW16" t="e">
        <v>#N/A</v>
      </c>
      <c r="KX16" t="e">
        <v>#N/A</v>
      </c>
      <c r="KY16" t="e">
        <v>#N/A</v>
      </c>
      <c r="KZ16" t="e">
        <v>#N/A</v>
      </c>
      <c r="LA16" t="e">
        <v>#N/A</v>
      </c>
      <c r="LB16" t="e">
        <v>#N/A</v>
      </c>
      <c r="LC16" t="e">
        <v>#N/A</v>
      </c>
      <c r="LD16" t="e">
        <v>#N/A</v>
      </c>
    </row>
    <row r="17" spans="1:316" x14ac:dyDescent="0.25">
      <c r="A17" s="16" t="s">
        <v>14</v>
      </c>
      <c r="B17">
        <v>41006</v>
      </c>
      <c r="C17">
        <v>15</v>
      </c>
      <c r="D17">
        <v>1034</v>
      </c>
      <c r="E17" cm="1">
        <f t="array" ref="E1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17)))),_xlpm.c),3)))))))),COLUMNS(_xlpm.rs)-1)</f>
        <v>292</v>
      </c>
      <c r="F17">
        <v>11</v>
      </c>
      <c r="H17">
        <f t="shared" si="0"/>
        <v>5</v>
      </c>
      <c r="I17">
        <f t="shared" si="1"/>
        <v>3011</v>
      </c>
      <c r="J17" t="e" cm="1" vm="2">
        <f t="array" ref="J17">_xlfn.LET(_xlpm.n,$E$1,_xlpm.rs,_xlfn.REDUCE(0,_xlfn.SEQUENCE(400)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I17)))),_xlpm.c),3)))))))),COLUMNS(_xlpm.rs)-1)</f>
        <v>#VALUE!</v>
      </c>
      <c r="M17">
        <v>3006</v>
      </c>
      <c r="N17">
        <v>0</v>
      </c>
      <c r="P17">
        <v>3006</v>
      </c>
      <c r="Q17">
        <v>416</v>
      </c>
      <c r="R17" cm="1">
        <f t="array" ref="R17">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P17)))),_xlpm.c),3))))))))),_xlpm.r(_xlpm.r,0))</f>
        <v>416</v>
      </c>
      <c r="S17" cm="1">
        <f t="array" ref="S17">_xlfn.LET(_xlpm.L,_xlfn.LAMBDA(_xlpm.i,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_xlpm.i)))),_xlpm.c),3))))))))),_xlpm.r(_xlpm.r,0))),_xlpm.L(P17))</f>
        <v>416</v>
      </c>
      <c r="T17">
        <v>3006</v>
      </c>
      <c r="U17">
        <v>416</v>
      </c>
      <c r="V17" s="14">
        <v>222067047026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>
        <v>58002</v>
      </c>
      <c r="ES17">
        <v>59002</v>
      </c>
      <c r="ET17">
        <v>58004</v>
      </c>
      <c r="EU17">
        <v>45000</v>
      </c>
      <c r="EV17">
        <v>20036</v>
      </c>
      <c r="EW17">
        <v>43000</v>
      </c>
      <c r="EX17">
        <v>40002</v>
      </c>
      <c r="EY17">
        <v>15038</v>
      </c>
      <c r="EZ17">
        <v>18028</v>
      </c>
      <c r="FA17">
        <v>11036</v>
      </c>
      <c r="FB17">
        <v>12038</v>
      </c>
      <c r="FC17">
        <v>13040</v>
      </c>
      <c r="FD17">
        <v>8034</v>
      </c>
      <c r="FE17">
        <v>15044</v>
      </c>
      <c r="FF17">
        <v>14046</v>
      </c>
      <c r="FG17">
        <v>14047</v>
      </c>
      <c r="FH17">
        <v>15047</v>
      </c>
      <c r="FI17">
        <v>14049</v>
      </c>
      <c r="FJ17">
        <v>14050</v>
      </c>
      <c r="FK17">
        <v>14051</v>
      </c>
      <c r="FL17">
        <v>14052</v>
      </c>
      <c r="FM17">
        <v>14053</v>
      </c>
      <c r="FN17">
        <v>14054</v>
      </c>
      <c r="FO17">
        <v>14055</v>
      </c>
      <c r="FP17">
        <v>14056</v>
      </c>
      <c r="FQ17">
        <v>14057</v>
      </c>
      <c r="FR17">
        <v>14058</v>
      </c>
      <c r="FS17">
        <v>14059</v>
      </c>
      <c r="FT17">
        <v>14060</v>
      </c>
      <c r="FU17">
        <v>14061</v>
      </c>
      <c r="FV17">
        <v>14062</v>
      </c>
      <c r="FW17">
        <v>14063</v>
      </c>
      <c r="FX17">
        <v>14064</v>
      </c>
      <c r="FY17">
        <v>14065</v>
      </c>
      <c r="FZ17">
        <v>15065</v>
      </c>
      <c r="GA17">
        <v>18065</v>
      </c>
      <c r="GB17">
        <v>23065</v>
      </c>
      <c r="GC17">
        <v>27062</v>
      </c>
      <c r="GD17">
        <v>28062</v>
      </c>
      <c r="GE17">
        <v>30061</v>
      </c>
      <c r="GF17">
        <v>34058</v>
      </c>
      <c r="GG17">
        <v>37056</v>
      </c>
      <c r="GH17">
        <v>38056</v>
      </c>
      <c r="GI17">
        <v>40055</v>
      </c>
      <c r="GJ17">
        <v>42054</v>
      </c>
      <c r="GK17">
        <v>43054</v>
      </c>
      <c r="GL17">
        <v>44054</v>
      </c>
      <c r="GM17">
        <v>48051</v>
      </c>
      <c r="GN17">
        <v>48052</v>
      </c>
      <c r="GO17">
        <v>49052</v>
      </c>
      <c r="GP17">
        <v>50052</v>
      </c>
      <c r="GQ17">
        <v>53050</v>
      </c>
      <c r="GR17">
        <v>56044</v>
      </c>
      <c r="GS17">
        <v>25008</v>
      </c>
      <c r="GT17">
        <v>54052</v>
      </c>
      <c r="GU17">
        <v>54053</v>
      </c>
      <c r="GV17">
        <v>67045</v>
      </c>
      <c r="GW17">
        <v>67046</v>
      </c>
      <c r="GX17">
        <v>66046</v>
      </c>
      <c r="GY17">
        <v>68049</v>
      </c>
      <c r="GZ17">
        <v>68050</v>
      </c>
      <c r="HA17">
        <v>67050</v>
      </c>
      <c r="HB17" t="e">
        <v>#N/A</v>
      </c>
      <c r="HC17">
        <v>65050</v>
      </c>
      <c r="HD17">
        <v>62048</v>
      </c>
      <c r="HE17" t="e">
        <v>#N/A</v>
      </c>
      <c r="HF17" t="e">
        <v>#N/A</v>
      </c>
      <c r="HG17">
        <v>62051</v>
      </c>
      <c r="HH17" t="e">
        <v>#N/A</v>
      </c>
      <c r="HI17" t="e">
        <v>#N/A</v>
      </c>
      <c r="HJ17" t="e">
        <v>#N/A</v>
      </c>
      <c r="HK17" t="e">
        <v>#N/A</v>
      </c>
      <c r="HL17" t="e">
        <v>#N/A</v>
      </c>
      <c r="HM17" t="e">
        <v>#N/A</v>
      </c>
      <c r="HN17" t="e">
        <v>#N/A</v>
      </c>
      <c r="HO17" t="e">
        <v>#N/A</v>
      </c>
      <c r="HP17" t="e">
        <v>#N/A</v>
      </c>
      <c r="HQ17" t="e">
        <v>#N/A</v>
      </c>
      <c r="HR17" t="e">
        <v>#N/A</v>
      </c>
      <c r="HS17" t="e">
        <v>#N/A</v>
      </c>
      <c r="HT17" t="e">
        <v>#N/A</v>
      </c>
      <c r="HU17" t="e">
        <v>#N/A</v>
      </c>
      <c r="HV17" t="e">
        <v>#N/A</v>
      </c>
      <c r="HW17" t="e">
        <v>#N/A</v>
      </c>
      <c r="HX17" t="e">
        <v>#N/A</v>
      </c>
      <c r="HY17" t="e">
        <v>#N/A</v>
      </c>
      <c r="HZ17" t="e">
        <v>#N/A</v>
      </c>
      <c r="IA17" t="e">
        <v>#N/A</v>
      </c>
      <c r="IB17" t="e">
        <v>#N/A</v>
      </c>
      <c r="IC17" t="e">
        <v>#N/A</v>
      </c>
      <c r="ID17" t="e">
        <v>#N/A</v>
      </c>
      <c r="IE17" t="e">
        <v>#N/A</v>
      </c>
      <c r="IF17" t="e">
        <v>#N/A</v>
      </c>
      <c r="IG17" t="e">
        <v>#N/A</v>
      </c>
      <c r="IH17" t="e">
        <v>#N/A</v>
      </c>
      <c r="II17" t="e">
        <v>#N/A</v>
      </c>
      <c r="IJ17" t="e">
        <v>#N/A</v>
      </c>
      <c r="IK17" t="e">
        <v>#N/A</v>
      </c>
      <c r="IL17" t="e">
        <v>#N/A</v>
      </c>
      <c r="IM17" t="e">
        <v>#N/A</v>
      </c>
      <c r="IN17" t="e">
        <v>#N/A</v>
      </c>
      <c r="IO17" t="e">
        <v>#N/A</v>
      </c>
      <c r="IP17" t="e">
        <v>#N/A</v>
      </c>
      <c r="IQ17" t="e">
        <v>#N/A</v>
      </c>
      <c r="IR17" t="e">
        <v>#N/A</v>
      </c>
      <c r="IS17" t="e">
        <v>#N/A</v>
      </c>
      <c r="IT17" t="e">
        <v>#N/A</v>
      </c>
      <c r="IU17" t="e">
        <v>#N/A</v>
      </c>
      <c r="IV17" t="e">
        <v>#N/A</v>
      </c>
      <c r="IW17" t="e">
        <v>#N/A</v>
      </c>
      <c r="IX17" t="e">
        <v>#N/A</v>
      </c>
      <c r="IY17" t="e">
        <v>#N/A</v>
      </c>
      <c r="IZ17" t="e">
        <v>#N/A</v>
      </c>
      <c r="JA17" t="e">
        <v>#N/A</v>
      </c>
      <c r="JB17" t="e">
        <v>#N/A</v>
      </c>
      <c r="JC17" t="e">
        <v>#N/A</v>
      </c>
      <c r="JD17" t="e">
        <v>#N/A</v>
      </c>
      <c r="JE17" t="e">
        <v>#N/A</v>
      </c>
      <c r="JF17" t="e">
        <v>#N/A</v>
      </c>
      <c r="JG17" t="e">
        <v>#N/A</v>
      </c>
      <c r="JH17" t="e">
        <v>#N/A</v>
      </c>
      <c r="JI17" t="e">
        <v>#N/A</v>
      </c>
      <c r="JJ17" t="e">
        <v>#N/A</v>
      </c>
      <c r="JK17" t="e">
        <v>#N/A</v>
      </c>
      <c r="JL17" t="e">
        <v>#N/A</v>
      </c>
      <c r="JM17" t="e">
        <v>#N/A</v>
      </c>
      <c r="JN17" t="e">
        <v>#N/A</v>
      </c>
      <c r="JO17" t="e">
        <v>#N/A</v>
      </c>
      <c r="JP17" t="e">
        <v>#N/A</v>
      </c>
      <c r="JQ17" t="e">
        <v>#N/A</v>
      </c>
      <c r="JR17" t="e">
        <v>#N/A</v>
      </c>
      <c r="JS17" t="e">
        <v>#N/A</v>
      </c>
      <c r="JT17" t="e">
        <v>#N/A</v>
      </c>
      <c r="JU17" t="e">
        <v>#N/A</v>
      </c>
      <c r="JV17" t="e">
        <v>#N/A</v>
      </c>
      <c r="JW17" t="e">
        <v>#N/A</v>
      </c>
      <c r="JX17" t="e">
        <v>#N/A</v>
      </c>
      <c r="JY17" t="e">
        <v>#N/A</v>
      </c>
      <c r="JZ17" t="e">
        <v>#N/A</v>
      </c>
      <c r="KA17" t="e">
        <v>#N/A</v>
      </c>
      <c r="KB17" t="e">
        <v>#N/A</v>
      </c>
      <c r="KC17" t="e">
        <v>#N/A</v>
      </c>
      <c r="KD17" t="e">
        <v>#N/A</v>
      </c>
      <c r="KE17" t="e">
        <v>#N/A</v>
      </c>
      <c r="KF17" t="e">
        <v>#N/A</v>
      </c>
      <c r="KG17" t="e">
        <v>#N/A</v>
      </c>
      <c r="KH17" t="e">
        <v>#N/A</v>
      </c>
      <c r="KI17" t="e">
        <v>#N/A</v>
      </c>
      <c r="KJ17" t="e">
        <v>#N/A</v>
      </c>
      <c r="KK17" t="e">
        <v>#N/A</v>
      </c>
      <c r="KL17" t="e">
        <v>#N/A</v>
      </c>
      <c r="KM17" t="e">
        <v>#N/A</v>
      </c>
      <c r="KN17" t="e">
        <v>#N/A</v>
      </c>
      <c r="KO17" t="e">
        <v>#N/A</v>
      </c>
      <c r="KP17" t="e">
        <v>#N/A</v>
      </c>
      <c r="KQ17" t="e">
        <v>#N/A</v>
      </c>
      <c r="KR17" t="e">
        <v>#N/A</v>
      </c>
      <c r="KS17" t="e">
        <v>#N/A</v>
      </c>
      <c r="KT17" t="e">
        <v>#N/A</v>
      </c>
      <c r="KU17" t="e">
        <v>#N/A</v>
      </c>
      <c r="KV17" t="e">
        <v>#N/A</v>
      </c>
      <c r="KW17" t="e">
        <v>#N/A</v>
      </c>
      <c r="KX17" t="e">
        <v>#N/A</v>
      </c>
      <c r="KY17" t="e">
        <v>#N/A</v>
      </c>
      <c r="KZ17" t="e">
        <v>#N/A</v>
      </c>
      <c r="LA17" t="e">
        <v>#N/A</v>
      </c>
      <c r="LB17" t="e">
        <v>#N/A</v>
      </c>
      <c r="LC17" t="e">
        <v>#N/A</v>
      </c>
      <c r="LD17" t="e">
        <v>#N/A</v>
      </c>
    </row>
    <row r="18" spans="1:316" x14ac:dyDescent="0.25">
      <c r="A18" s="16" t="s">
        <v>15</v>
      </c>
      <c r="B18">
        <v>7030</v>
      </c>
      <c r="C18">
        <v>16</v>
      </c>
      <c r="D18">
        <v>1035</v>
      </c>
      <c r="E18" cm="1">
        <f t="array" ref="E1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18)))),_xlpm.c),3)))))))),COLUMNS(_xlpm.rs)-1)</f>
        <v>292</v>
      </c>
      <c r="F18">
        <v>12</v>
      </c>
      <c r="H18">
        <f t="shared" si="0"/>
        <v>3</v>
      </c>
      <c r="I18">
        <f t="shared" si="1"/>
        <v>3008</v>
      </c>
      <c r="J18" cm="1">
        <f t="array" ref="J18">_xlfn.LET(_xlpm.n,$E$1,_xlpm.rs,_xlfn.REDUCE(0,_xlfn.SEQUENCE(400)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I18)))),_xlpm.c),3)))))))),COLUMNS(_xlpm.rs)-1)</f>
        <v>400</v>
      </c>
      <c r="M18">
        <v>3011</v>
      </c>
      <c r="N18">
        <v>400</v>
      </c>
      <c r="P18">
        <v>3011</v>
      </c>
      <c r="Q18">
        <v>0</v>
      </c>
      <c r="R18" cm="1">
        <f t="array" ref="R18">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P18)))),_xlpm.c),3))))))))),_xlpm.r(_xlpm.r,0))</f>
        <v>0</v>
      </c>
      <c r="S18" cm="1">
        <f t="array" ref="S18">_xlfn.LET(_xlpm.L,_xlfn.LAMBDA(_xlpm.i,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_xlpm.i)))),_xlpm.c),3))))))))),_xlpm.r(_xlpm.r,0))),_xlpm.L(P18))</f>
        <v>0</v>
      </c>
      <c r="T18">
        <v>3011</v>
      </c>
      <c r="U18">
        <v>0</v>
      </c>
      <c r="V18" s="14">
        <v>222067048025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>
        <v>57001</v>
      </c>
      <c r="ES18">
        <v>58001</v>
      </c>
      <c r="ET18">
        <v>59003</v>
      </c>
      <c r="EU18">
        <v>55006</v>
      </c>
      <c r="EV18">
        <v>42002</v>
      </c>
      <c r="EW18">
        <v>54007</v>
      </c>
      <c r="EX18">
        <v>42000</v>
      </c>
      <c r="EY18">
        <v>16039</v>
      </c>
      <c r="EZ18">
        <v>16040</v>
      </c>
      <c r="FA18">
        <v>13038</v>
      </c>
      <c r="FB18">
        <v>14040</v>
      </c>
      <c r="FC18">
        <v>8035</v>
      </c>
      <c r="FD18">
        <v>16026</v>
      </c>
      <c r="FE18">
        <v>8033</v>
      </c>
      <c r="FF18">
        <v>15045</v>
      </c>
      <c r="FG18">
        <v>15046</v>
      </c>
      <c r="FH18">
        <v>19025</v>
      </c>
      <c r="FI18">
        <v>15048</v>
      </c>
      <c r="FJ18">
        <v>15049</v>
      </c>
      <c r="FK18">
        <v>15050</v>
      </c>
      <c r="FL18">
        <v>15051</v>
      </c>
      <c r="FM18">
        <v>15052</v>
      </c>
      <c r="FN18">
        <v>15053</v>
      </c>
      <c r="FO18">
        <v>15054</v>
      </c>
      <c r="FP18">
        <v>15055</v>
      </c>
      <c r="FQ18">
        <v>15056</v>
      </c>
      <c r="FR18">
        <v>15057</v>
      </c>
      <c r="FS18">
        <v>15058</v>
      </c>
      <c r="FT18">
        <v>15059</v>
      </c>
      <c r="FU18">
        <v>15060</v>
      </c>
      <c r="FV18">
        <v>15061</v>
      </c>
      <c r="FW18">
        <v>15062</v>
      </c>
      <c r="FX18">
        <v>15063</v>
      </c>
      <c r="FY18">
        <v>15064</v>
      </c>
      <c r="FZ18">
        <v>16064</v>
      </c>
      <c r="GA18">
        <v>19066</v>
      </c>
      <c r="GB18">
        <v>24064</v>
      </c>
      <c r="GC18">
        <v>28061</v>
      </c>
      <c r="GD18">
        <v>29061</v>
      </c>
      <c r="GE18">
        <v>31060</v>
      </c>
      <c r="GF18">
        <v>36056</v>
      </c>
      <c r="GG18">
        <v>38055</v>
      </c>
      <c r="GH18">
        <v>39055</v>
      </c>
      <c r="GI18">
        <v>41054</v>
      </c>
      <c r="GJ18">
        <v>44052</v>
      </c>
      <c r="GK18">
        <v>44053</v>
      </c>
      <c r="GL18">
        <v>46052</v>
      </c>
      <c r="GM18">
        <v>49050</v>
      </c>
      <c r="GN18">
        <v>50050</v>
      </c>
      <c r="GO18">
        <v>50051</v>
      </c>
      <c r="GP18">
        <v>52050</v>
      </c>
      <c r="GQ18">
        <v>56045</v>
      </c>
      <c r="GR18">
        <v>20018</v>
      </c>
      <c r="GS18">
        <v>26005</v>
      </c>
      <c r="GT18">
        <v>58044</v>
      </c>
      <c r="GU18">
        <v>59044</v>
      </c>
      <c r="GV18">
        <v>68046</v>
      </c>
      <c r="GW18">
        <v>68047</v>
      </c>
      <c r="GX18">
        <v>67047</v>
      </c>
      <c r="GY18">
        <v>69050</v>
      </c>
      <c r="GZ18">
        <v>69051</v>
      </c>
      <c r="HA18">
        <v>68051</v>
      </c>
      <c r="HB18" t="e">
        <v>#N/A</v>
      </c>
      <c r="HC18">
        <v>67052</v>
      </c>
      <c r="HD18">
        <v>64050</v>
      </c>
      <c r="HE18" t="e">
        <v>#N/A</v>
      </c>
      <c r="HF18" t="e">
        <v>#N/A</v>
      </c>
      <c r="HG18" t="e">
        <v>#N/A</v>
      </c>
      <c r="HH18" t="e">
        <v>#N/A</v>
      </c>
      <c r="HI18" t="e">
        <v>#N/A</v>
      </c>
      <c r="HJ18" t="e">
        <v>#N/A</v>
      </c>
      <c r="HK18" t="e">
        <v>#N/A</v>
      </c>
      <c r="HL18" t="e">
        <v>#N/A</v>
      </c>
      <c r="HM18" t="e">
        <v>#N/A</v>
      </c>
      <c r="HN18" t="e">
        <v>#N/A</v>
      </c>
      <c r="HO18" t="e">
        <v>#N/A</v>
      </c>
      <c r="HP18" t="e">
        <v>#N/A</v>
      </c>
      <c r="HQ18" t="e">
        <v>#N/A</v>
      </c>
      <c r="HR18" t="e">
        <v>#N/A</v>
      </c>
      <c r="HS18" t="e">
        <v>#N/A</v>
      </c>
      <c r="HT18" t="e">
        <v>#N/A</v>
      </c>
      <c r="HU18" t="e">
        <v>#N/A</v>
      </c>
      <c r="HV18" t="e">
        <v>#N/A</v>
      </c>
      <c r="HW18" t="e">
        <v>#N/A</v>
      </c>
      <c r="HX18" t="e">
        <v>#N/A</v>
      </c>
      <c r="HY18" t="e">
        <v>#N/A</v>
      </c>
      <c r="HZ18" t="e">
        <v>#N/A</v>
      </c>
      <c r="IA18" t="e">
        <v>#N/A</v>
      </c>
      <c r="IB18" t="e">
        <v>#N/A</v>
      </c>
      <c r="IC18" t="e">
        <v>#N/A</v>
      </c>
      <c r="ID18" t="e">
        <v>#N/A</v>
      </c>
      <c r="IE18" t="e">
        <v>#N/A</v>
      </c>
      <c r="IF18" t="e">
        <v>#N/A</v>
      </c>
      <c r="IG18" t="e">
        <v>#N/A</v>
      </c>
      <c r="IH18" t="e">
        <v>#N/A</v>
      </c>
      <c r="II18" t="e">
        <v>#N/A</v>
      </c>
      <c r="IJ18" t="e">
        <v>#N/A</v>
      </c>
      <c r="IK18" t="e">
        <v>#N/A</v>
      </c>
      <c r="IL18" t="e">
        <v>#N/A</v>
      </c>
      <c r="IM18" t="e">
        <v>#N/A</v>
      </c>
      <c r="IN18" t="e">
        <v>#N/A</v>
      </c>
      <c r="IO18" t="e">
        <v>#N/A</v>
      </c>
      <c r="IP18" t="e">
        <v>#N/A</v>
      </c>
      <c r="IQ18" t="e">
        <v>#N/A</v>
      </c>
      <c r="IR18" t="e">
        <v>#N/A</v>
      </c>
      <c r="IS18" t="e">
        <v>#N/A</v>
      </c>
      <c r="IT18" t="e">
        <v>#N/A</v>
      </c>
      <c r="IU18" t="e">
        <v>#N/A</v>
      </c>
      <c r="IV18" t="e">
        <v>#N/A</v>
      </c>
      <c r="IW18" t="e">
        <v>#N/A</v>
      </c>
      <c r="IX18" t="e">
        <v>#N/A</v>
      </c>
      <c r="IY18" t="e">
        <v>#N/A</v>
      </c>
      <c r="IZ18" t="e">
        <v>#N/A</v>
      </c>
      <c r="JA18" t="e">
        <v>#N/A</v>
      </c>
      <c r="JB18" t="e">
        <v>#N/A</v>
      </c>
      <c r="JC18" t="e">
        <v>#N/A</v>
      </c>
      <c r="JD18" t="e">
        <v>#N/A</v>
      </c>
      <c r="JE18" t="e">
        <v>#N/A</v>
      </c>
      <c r="JF18" t="e">
        <v>#N/A</v>
      </c>
      <c r="JG18" t="e">
        <v>#N/A</v>
      </c>
      <c r="JH18" t="e">
        <v>#N/A</v>
      </c>
      <c r="JI18" t="e">
        <v>#N/A</v>
      </c>
      <c r="JJ18" t="e">
        <v>#N/A</v>
      </c>
      <c r="JK18" t="e">
        <v>#N/A</v>
      </c>
      <c r="JL18" t="e">
        <v>#N/A</v>
      </c>
      <c r="JM18" t="e">
        <v>#N/A</v>
      </c>
      <c r="JN18" t="e">
        <v>#N/A</v>
      </c>
      <c r="JO18" t="e">
        <v>#N/A</v>
      </c>
      <c r="JP18" t="e">
        <v>#N/A</v>
      </c>
      <c r="JQ18" t="e">
        <v>#N/A</v>
      </c>
      <c r="JR18" t="e">
        <v>#N/A</v>
      </c>
      <c r="JS18" t="e">
        <v>#N/A</v>
      </c>
      <c r="JT18" t="e">
        <v>#N/A</v>
      </c>
      <c r="JU18" t="e">
        <v>#N/A</v>
      </c>
      <c r="JV18" t="e">
        <v>#N/A</v>
      </c>
      <c r="JW18" t="e">
        <v>#N/A</v>
      </c>
      <c r="JX18" t="e">
        <v>#N/A</v>
      </c>
      <c r="JY18" t="e">
        <v>#N/A</v>
      </c>
      <c r="JZ18" t="e">
        <v>#N/A</v>
      </c>
      <c r="KA18" t="e">
        <v>#N/A</v>
      </c>
      <c r="KB18" t="e">
        <v>#N/A</v>
      </c>
      <c r="KC18" t="e">
        <v>#N/A</v>
      </c>
      <c r="KD18" t="e">
        <v>#N/A</v>
      </c>
      <c r="KE18" t="e">
        <v>#N/A</v>
      </c>
      <c r="KF18" t="e">
        <v>#N/A</v>
      </c>
      <c r="KG18" t="e">
        <v>#N/A</v>
      </c>
      <c r="KH18" t="e">
        <v>#N/A</v>
      </c>
      <c r="KI18" t="e">
        <v>#N/A</v>
      </c>
      <c r="KJ18" t="e">
        <v>#N/A</v>
      </c>
      <c r="KK18" t="e">
        <v>#N/A</v>
      </c>
      <c r="KL18" t="e">
        <v>#N/A</v>
      </c>
      <c r="KM18" t="e">
        <v>#N/A</v>
      </c>
      <c r="KN18" t="e">
        <v>#N/A</v>
      </c>
      <c r="KO18" t="e">
        <v>#N/A</v>
      </c>
      <c r="KP18" t="e">
        <v>#N/A</v>
      </c>
      <c r="KQ18" t="e">
        <v>#N/A</v>
      </c>
      <c r="KR18" t="e">
        <v>#N/A</v>
      </c>
      <c r="KS18" t="e">
        <v>#N/A</v>
      </c>
      <c r="KT18" t="e">
        <v>#N/A</v>
      </c>
      <c r="KU18" t="e">
        <v>#N/A</v>
      </c>
      <c r="KV18" t="e">
        <v>#N/A</v>
      </c>
      <c r="KW18" t="e">
        <v>#N/A</v>
      </c>
      <c r="KX18" t="e">
        <v>#N/A</v>
      </c>
      <c r="KY18" t="e">
        <v>#N/A</v>
      </c>
      <c r="KZ18" t="e">
        <v>#N/A</v>
      </c>
      <c r="LA18" t="e">
        <v>#N/A</v>
      </c>
      <c r="LB18" t="e">
        <v>#N/A</v>
      </c>
      <c r="LC18" t="e">
        <v>#N/A</v>
      </c>
      <c r="LD18" t="e">
        <v>#N/A</v>
      </c>
    </row>
    <row r="19" spans="1:316" x14ac:dyDescent="0.25">
      <c r="A19" s="16" t="s">
        <v>16</v>
      </c>
      <c r="B19">
        <v>49007</v>
      </c>
      <c r="C19">
        <v>17</v>
      </c>
      <c r="D19">
        <v>1036</v>
      </c>
      <c r="E19" cm="1">
        <f t="array" ref="E1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19)))),_xlpm.c),3)))))))),COLUMNS(_xlpm.rs)-1)</f>
        <v>292</v>
      </c>
      <c r="F19">
        <v>13</v>
      </c>
      <c r="H19">
        <f t="shared" si="0"/>
        <v>2</v>
      </c>
      <c r="I19">
        <f t="shared" si="1"/>
        <v>3010</v>
      </c>
      <c r="J19" cm="1">
        <f t="array" ref="J19">_xlfn.LET(_xlpm.n,$E$1,_xlpm.rs,_xlfn.REDUCE(0,_xlfn.SEQUENCE(400)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I19)))),_xlpm.c),3)))))))),COLUMNS(_xlpm.rs)-1)</f>
        <v>400</v>
      </c>
      <c r="M19">
        <v>3008</v>
      </c>
      <c r="N19">
        <v>0</v>
      </c>
      <c r="P19">
        <v>3008</v>
      </c>
      <c r="Q19">
        <v>416</v>
      </c>
      <c r="R19" cm="1">
        <f t="array" ref="R19">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P19)))),_xlpm.c),3))))))))),_xlpm.r(_xlpm.r,0))</f>
        <v>416</v>
      </c>
      <c r="S19" cm="1">
        <f t="array" ref="S19">_xlfn.LET(_xlpm.L,_xlfn.LAMBDA(_xlpm.i,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_xlpm.i)))),_xlpm.c),3))))))))),_xlpm.r(_xlpm.r,0))),_xlpm.L(P19))</f>
        <v>416</v>
      </c>
      <c r="T19">
        <v>3008</v>
      </c>
      <c r="U19">
        <v>416</v>
      </c>
      <c r="V19" s="14">
        <v>222068007065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>
        <v>56000</v>
      </c>
      <c r="ES19">
        <v>57000</v>
      </c>
      <c r="ET19">
        <v>60002</v>
      </c>
      <c r="EU19">
        <v>56007</v>
      </c>
      <c r="EV19">
        <v>43001</v>
      </c>
      <c r="EW19">
        <v>55008</v>
      </c>
      <c r="EX19">
        <v>53007</v>
      </c>
      <c r="EY19">
        <v>20039</v>
      </c>
      <c r="EZ19">
        <v>20040</v>
      </c>
      <c r="FA19">
        <v>14039</v>
      </c>
      <c r="FB19">
        <v>16028</v>
      </c>
      <c r="FC19">
        <v>12037</v>
      </c>
      <c r="FD19">
        <v>16044</v>
      </c>
      <c r="FE19">
        <v>17026</v>
      </c>
      <c r="FF19">
        <v>8032</v>
      </c>
      <c r="FG19">
        <v>18025</v>
      </c>
      <c r="FH19">
        <v>18024</v>
      </c>
      <c r="FI19">
        <v>20025</v>
      </c>
      <c r="FJ19">
        <v>16048</v>
      </c>
      <c r="FK19">
        <v>16049</v>
      </c>
      <c r="FL19">
        <v>16050</v>
      </c>
      <c r="FM19">
        <v>16051</v>
      </c>
      <c r="FN19">
        <v>16052</v>
      </c>
      <c r="FO19">
        <v>16053</v>
      </c>
      <c r="FP19">
        <v>16054</v>
      </c>
      <c r="FQ19">
        <v>16055</v>
      </c>
      <c r="FR19">
        <v>16056</v>
      </c>
      <c r="FS19">
        <v>16057</v>
      </c>
      <c r="FT19">
        <v>16058</v>
      </c>
      <c r="FU19">
        <v>16059</v>
      </c>
      <c r="FV19">
        <v>16060</v>
      </c>
      <c r="FW19">
        <v>16061</v>
      </c>
      <c r="FX19">
        <v>16062</v>
      </c>
      <c r="FY19">
        <v>16063</v>
      </c>
      <c r="FZ19">
        <v>17065</v>
      </c>
      <c r="GA19">
        <v>20067</v>
      </c>
      <c r="GB19">
        <v>25063</v>
      </c>
      <c r="GC19">
        <v>29060</v>
      </c>
      <c r="GD19">
        <v>30060</v>
      </c>
      <c r="GE19">
        <v>32059</v>
      </c>
      <c r="GF19">
        <v>37055</v>
      </c>
      <c r="GG19">
        <v>39054</v>
      </c>
      <c r="GH19">
        <v>40054</v>
      </c>
      <c r="GI19">
        <v>43052</v>
      </c>
      <c r="GJ19">
        <v>46050</v>
      </c>
      <c r="GK19">
        <v>45052</v>
      </c>
      <c r="GL19">
        <v>48050</v>
      </c>
      <c r="GM19">
        <v>50049</v>
      </c>
      <c r="GN19">
        <v>51049</v>
      </c>
      <c r="GO19">
        <v>51050</v>
      </c>
      <c r="GP19">
        <v>56046</v>
      </c>
      <c r="GQ19">
        <v>21018</v>
      </c>
      <c r="GR19">
        <v>22014</v>
      </c>
      <c r="GS19">
        <v>27004</v>
      </c>
      <c r="GT19">
        <v>24008</v>
      </c>
      <c r="GU19">
        <v>67044</v>
      </c>
      <c r="GV19">
        <v>69047</v>
      </c>
      <c r="GW19">
        <v>69048</v>
      </c>
      <c r="GX19">
        <v>68048</v>
      </c>
      <c r="GY19">
        <v>70049</v>
      </c>
      <c r="GZ19">
        <v>70050</v>
      </c>
      <c r="HA19">
        <v>69052</v>
      </c>
      <c r="HB19" t="e">
        <v>#N/A</v>
      </c>
      <c r="HC19" t="e">
        <v>#N/A</v>
      </c>
      <c r="HD19">
        <v>66052</v>
      </c>
      <c r="HE19" t="e">
        <v>#N/A</v>
      </c>
      <c r="HF19" t="e">
        <v>#N/A</v>
      </c>
      <c r="HG19" t="e">
        <v>#N/A</v>
      </c>
      <c r="HH19" t="e">
        <v>#N/A</v>
      </c>
      <c r="HI19" t="e">
        <v>#N/A</v>
      </c>
      <c r="HJ19" t="e">
        <v>#N/A</v>
      </c>
      <c r="HK19" t="e">
        <v>#N/A</v>
      </c>
      <c r="HL19" t="e">
        <v>#N/A</v>
      </c>
      <c r="HM19" t="e">
        <v>#N/A</v>
      </c>
      <c r="HN19" t="e">
        <v>#N/A</v>
      </c>
      <c r="HO19" t="e">
        <v>#N/A</v>
      </c>
      <c r="HP19" t="e">
        <v>#N/A</v>
      </c>
      <c r="HQ19" t="e">
        <v>#N/A</v>
      </c>
      <c r="HR19" t="e">
        <v>#N/A</v>
      </c>
      <c r="HS19" t="e">
        <v>#N/A</v>
      </c>
      <c r="HT19" t="e">
        <v>#N/A</v>
      </c>
      <c r="HU19" t="e">
        <v>#N/A</v>
      </c>
      <c r="HV19" t="e">
        <v>#N/A</v>
      </c>
      <c r="HW19" t="e">
        <v>#N/A</v>
      </c>
      <c r="HX19" t="e">
        <v>#N/A</v>
      </c>
      <c r="HY19" t="e">
        <v>#N/A</v>
      </c>
      <c r="HZ19" t="e">
        <v>#N/A</v>
      </c>
      <c r="IA19" t="e">
        <v>#N/A</v>
      </c>
      <c r="IB19" t="e">
        <v>#N/A</v>
      </c>
      <c r="IC19" t="e">
        <v>#N/A</v>
      </c>
      <c r="ID19" t="e">
        <v>#N/A</v>
      </c>
      <c r="IE19" t="e">
        <v>#N/A</v>
      </c>
      <c r="IF19" t="e">
        <v>#N/A</v>
      </c>
      <c r="IG19" t="e">
        <v>#N/A</v>
      </c>
      <c r="IH19" t="e">
        <v>#N/A</v>
      </c>
      <c r="II19" t="e">
        <v>#N/A</v>
      </c>
      <c r="IJ19" t="e">
        <v>#N/A</v>
      </c>
      <c r="IK19" t="e">
        <v>#N/A</v>
      </c>
      <c r="IL19" t="e">
        <v>#N/A</v>
      </c>
      <c r="IM19" t="e">
        <v>#N/A</v>
      </c>
      <c r="IN19" t="e">
        <v>#N/A</v>
      </c>
      <c r="IO19" t="e">
        <v>#N/A</v>
      </c>
      <c r="IP19" t="e">
        <v>#N/A</v>
      </c>
      <c r="IQ19" t="e">
        <v>#N/A</v>
      </c>
      <c r="IR19" t="e">
        <v>#N/A</v>
      </c>
      <c r="IS19" t="e">
        <v>#N/A</v>
      </c>
      <c r="IT19" t="e">
        <v>#N/A</v>
      </c>
      <c r="IU19" t="e">
        <v>#N/A</v>
      </c>
      <c r="IV19" t="e">
        <v>#N/A</v>
      </c>
      <c r="IW19" t="e">
        <v>#N/A</v>
      </c>
      <c r="IX19" t="e">
        <v>#N/A</v>
      </c>
      <c r="IY19" t="e">
        <v>#N/A</v>
      </c>
      <c r="IZ19" t="e">
        <v>#N/A</v>
      </c>
      <c r="JA19" t="e">
        <v>#N/A</v>
      </c>
      <c r="JB19" t="e">
        <v>#N/A</v>
      </c>
      <c r="JC19" t="e">
        <v>#N/A</v>
      </c>
      <c r="JD19" t="e">
        <v>#N/A</v>
      </c>
      <c r="JE19" t="e">
        <v>#N/A</v>
      </c>
      <c r="JF19" t="e">
        <v>#N/A</v>
      </c>
      <c r="JG19" t="e">
        <v>#N/A</v>
      </c>
      <c r="JH19" t="e">
        <v>#N/A</v>
      </c>
      <c r="JI19" t="e">
        <v>#N/A</v>
      </c>
      <c r="JJ19" t="e">
        <v>#N/A</v>
      </c>
      <c r="JK19" t="e">
        <v>#N/A</v>
      </c>
      <c r="JL19" t="e">
        <v>#N/A</v>
      </c>
      <c r="JM19" t="e">
        <v>#N/A</v>
      </c>
      <c r="JN19" t="e">
        <v>#N/A</v>
      </c>
      <c r="JO19" t="e">
        <v>#N/A</v>
      </c>
      <c r="JP19" t="e">
        <v>#N/A</v>
      </c>
      <c r="JQ19" t="e">
        <v>#N/A</v>
      </c>
      <c r="JR19" t="e">
        <v>#N/A</v>
      </c>
      <c r="JS19" t="e">
        <v>#N/A</v>
      </c>
      <c r="JT19" t="e">
        <v>#N/A</v>
      </c>
      <c r="JU19" t="e">
        <v>#N/A</v>
      </c>
      <c r="JV19" t="e">
        <v>#N/A</v>
      </c>
      <c r="JW19" t="e">
        <v>#N/A</v>
      </c>
      <c r="JX19" t="e">
        <v>#N/A</v>
      </c>
      <c r="JY19" t="e">
        <v>#N/A</v>
      </c>
      <c r="JZ19" t="e">
        <v>#N/A</v>
      </c>
      <c r="KA19" t="e">
        <v>#N/A</v>
      </c>
      <c r="KB19" t="e">
        <v>#N/A</v>
      </c>
      <c r="KC19" t="e">
        <v>#N/A</v>
      </c>
      <c r="KD19" t="e">
        <v>#N/A</v>
      </c>
      <c r="KE19" t="e">
        <v>#N/A</v>
      </c>
      <c r="KF19" t="e">
        <v>#N/A</v>
      </c>
      <c r="KG19" t="e">
        <v>#N/A</v>
      </c>
      <c r="KH19" t="e">
        <v>#N/A</v>
      </c>
      <c r="KI19" t="e">
        <v>#N/A</v>
      </c>
      <c r="KJ19" t="e">
        <v>#N/A</v>
      </c>
      <c r="KK19" t="e">
        <v>#N/A</v>
      </c>
      <c r="KL19" t="e">
        <v>#N/A</v>
      </c>
      <c r="KM19" t="e">
        <v>#N/A</v>
      </c>
      <c r="KN19" t="e">
        <v>#N/A</v>
      </c>
      <c r="KO19" t="e">
        <v>#N/A</v>
      </c>
      <c r="KP19" t="e">
        <v>#N/A</v>
      </c>
      <c r="KQ19" t="e">
        <v>#N/A</v>
      </c>
      <c r="KR19" t="e">
        <v>#N/A</v>
      </c>
      <c r="KS19" t="e">
        <v>#N/A</v>
      </c>
      <c r="KT19" t="e">
        <v>#N/A</v>
      </c>
      <c r="KU19" t="e">
        <v>#N/A</v>
      </c>
      <c r="KV19" t="e">
        <v>#N/A</v>
      </c>
      <c r="KW19" t="e">
        <v>#N/A</v>
      </c>
      <c r="KX19" t="e">
        <v>#N/A</v>
      </c>
      <c r="KY19" t="e">
        <v>#N/A</v>
      </c>
      <c r="KZ19" t="e">
        <v>#N/A</v>
      </c>
      <c r="LA19" t="e">
        <v>#N/A</v>
      </c>
      <c r="LB19" t="e">
        <v>#N/A</v>
      </c>
      <c r="LC19" t="e">
        <v>#N/A</v>
      </c>
      <c r="LD19" t="e">
        <v>#N/A</v>
      </c>
    </row>
    <row r="20" spans="1:316" x14ac:dyDescent="0.25">
      <c r="A20" s="16" t="s">
        <v>17</v>
      </c>
      <c r="B20">
        <v>9039</v>
      </c>
      <c r="C20">
        <v>18</v>
      </c>
      <c r="D20">
        <v>1037</v>
      </c>
      <c r="E20" cm="1">
        <f t="array" ref="E2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20)))),_xlpm.c),3)))))))),COLUMNS(_xlpm.rs)-1)</f>
        <v>292</v>
      </c>
      <c r="F20">
        <v>14</v>
      </c>
      <c r="H20">
        <f t="shared" si="0"/>
        <v>1</v>
      </c>
      <c r="I20">
        <f t="shared" si="1"/>
        <v>3011</v>
      </c>
      <c r="J20" t="e" cm="1" vm="2">
        <f t="array" ref="J20">_xlfn.LET(_xlpm.n,$E$1,_xlpm.rs,_xlfn.REDUCE(0,_xlfn.SEQUENCE(400)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I20)))),_xlpm.c),3)))))))),COLUMNS(_xlpm.rs)-1)</f>
        <v>#VALUE!</v>
      </c>
      <c r="M20">
        <v>3010</v>
      </c>
      <c r="N20">
        <v>400</v>
      </c>
      <c r="P20">
        <v>3010</v>
      </c>
      <c r="Q20">
        <v>416</v>
      </c>
      <c r="R20" cm="1">
        <f t="array" ref="R20">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P20)))),_xlpm.c),3))))))))),_xlpm.r(_xlpm.r,0))</f>
        <v>416</v>
      </c>
      <c r="S20" cm="1">
        <f t="array" ref="S20">_xlfn.LET(_xlpm.L,_xlfn.LAMBDA(_xlpm.i,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_xlpm.i)))),_xlpm.c),3))))))))),_xlpm.r(_xlpm.r,0))),_xlpm.L(P20))</f>
        <v>416</v>
      </c>
      <c r="T20">
        <v>3010</v>
      </c>
      <c r="U20">
        <v>416</v>
      </c>
      <c r="V20" s="14">
        <v>222068009063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>
        <v>59001</v>
      </c>
      <c r="EU20">
        <v>57006</v>
      </c>
      <c r="EV20">
        <v>44000</v>
      </c>
      <c r="EW20">
        <v>56009</v>
      </c>
      <c r="EX20">
        <v>54008</v>
      </c>
      <c r="EY20">
        <v>40001</v>
      </c>
      <c r="EZ20">
        <v>21039</v>
      </c>
      <c r="FA20">
        <v>17028</v>
      </c>
      <c r="FB20">
        <v>16042</v>
      </c>
      <c r="FC20">
        <v>16027</v>
      </c>
      <c r="FD20">
        <v>17043</v>
      </c>
      <c r="FE20">
        <v>16045</v>
      </c>
      <c r="FF20">
        <v>18026</v>
      </c>
      <c r="FG20">
        <v>17046</v>
      </c>
      <c r="FH20">
        <v>17047</v>
      </c>
      <c r="FI20">
        <v>19024</v>
      </c>
      <c r="FJ20">
        <v>20026</v>
      </c>
      <c r="FK20">
        <v>20027</v>
      </c>
      <c r="FL20">
        <v>20028</v>
      </c>
      <c r="FM20">
        <v>20029</v>
      </c>
      <c r="FN20">
        <v>20030</v>
      </c>
      <c r="FO20">
        <v>23028</v>
      </c>
      <c r="FP20">
        <v>24028</v>
      </c>
      <c r="FQ20">
        <v>17056</v>
      </c>
      <c r="FR20">
        <v>17057</v>
      </c>
      <c r="FS20">
        <v>17058</v>
      </c>
      <c r="FT20">
        <v>17059</v>
      </c>
      <c r="FU20">
        <v>17060</v>
      </c>
      <c r="FV20">
        <v>17061</v>
      </c>
      <c r="FW20">
        <v>17062</v>
      </c>
      <c r="FX20">
        <v>17063</v>
      </c>
      <c r="FY20">
        <v>17064</v>
      </c>
      <c r="FZ20">
        <v>18064</v>
      </c>
      <c r="GA20">
        <v>21066</v>
      </c>
      <c r="GB20">
        <v>26062</v>
      </c>
      <c r="GC20">
        <v>30059</v>
      </c>
      <c r="GD20">
        <v>31059</v>
      </c>
      <c r="GE20">
        <v>33058</v>
      </c>
      <c r="GF20">
        <v>38054</v>
      </c>
      <c r="GG20">
        <v>40053</v>
      </c>
      <c r="GH20">
        <v>42052</v>
      </c>
      <c r="GI20">
        <v>45050</v>
      </c>
      <c r="GJ20">
        <v>48048</v>
      </c>
      <c r="GK20">
        <v>46051</v>
      </c>
      <c r="GL20">
        <v>49049</v>
      </c>
      <c r="GM20">
        <v>53046</v>
      </c>
      <c r="GN20">
        <v>54046</v>
      </c>
      <c r="GO20">
        <v>55046</v>
      </c>
      <c r="GP20">
        <v>22018</v>
      </c>
      <c r="GQ20">
        <v>22017</v>
      </c>
      <c r="GR20">
        <v>24010</v>
      </c>
      <c r="GS20">
        <v>61044</v>
      </c>
      <c r="GT20">
        <v>25007</v>
      </c>
      <c r="GU20">
        <v>68045</v>
      </c>
      <c r="GV20">
        <v>70046</v>
      </c>
      <c r="GW20">
        <v>70047</v>
      </c>
      <c r="GX20">
        <v>69049</v>
      </c>
      <c r="GY20" t="e">
        <v>#N/A</v>
      </c>
      <c r="GZ20" t="e">
        <v>#N/A</v>
      </c>
      <c r="HA20">
        <v>70051</v>
      </c>
      <c r="HB20" t="e">
        <v>#N/A</v>
      </c>
      <c r="HC20" t="e">
        <v>#N/A</v>
      </c>
      <c r="HD20" t="e">
        <v>#N/A</v>
      </c>
      <c r="HE20" t="e">
        <v>#N/A</v>
      </c>
      <c r="HF20" t="e">
        <v>#N/A</v>
      </c>
      <c r="HG20" t="e">
        <v>#N/A</v>
      </c>
      <c r="HH20" t="e">
        <v>#N/A</v>
      </c>
      <c r="HI20" t="e">
        <v>#N/A</v>
      </c>
      <c r="HJ20" t="e">
        <v>#N/A</v>
      </c>
      <c r="HK20" t="e">
        <v>#N/A</v>
      </c>
      <c r="HL20" t="e">
        <v>#N/A</v>
      </c>
      <c r="HM20" t="e">
        <v>#N/A</v>
      </c>
      <c r="HN20" t="e">
        <v>#N/A</v>
      </c>
      <c r="HO20" t="e">
        <v>#N/A</v>
      </c>
      <c r="HP20" t="e">
        <v>#N/A</v>
      </c>
      <c r="HQ20" t="e">
        <v>#N/A</v>
      </c>
      <c r="HR20" t="e">
        <v>#N/A</v>
      </c>
      <c r="HS20" t="e">
        <v>#N/A</v>
      </c>
      <c r="HT20" t="e">
        <v>#N/A</v>
      </c>
      <c r="HU20" t="e">
        <v>#N/A</v>
      </c>
      <c r="HV20" t="e">
        <v>#N/A</v>
      </c>
      <c r="HW20" t="e">
        <v>#N/A</v>
      </c>
      <c r="HX20" t="e">
        <v>#N/A</v>
      </c>
      <c r="HY20" t="e">
        <v>#N/A</v>
      </c>
      <c r="HZ20" t="e">
        <v>#N/A</v>
      </c>
      <c r="IA20" t="e">
        <v>#N/A</v>
      </c>
      <c r="IB20" t="e">
        <v>#N/A</v>
      </c>
      <c r="IC20" t="e">
        <v>#N/A</v>
      </c>
      <c r="ID20" t="e">
        <v>#N/A</v>
      </c>
      <c r="IE20" t="e">
        <v>#N/A</v>
      </c>
      <c r="IF20" t="e">
        <v>#N/A</v>
      </c>
      <c r="IG20" t="e">
        <v>#N/A</v>
      </c>
      <c r="IH20" t="e">
        <v>#N/A</v>
      </c>
      <c r="II20" t="e">
        <v>#N/A</v>
      </c>
      <c r="IJ20" t="e">
        <v>#N/A</v>
      </c>
      <c r="IK20" t="e">
        <v>#N/A</v>
      </c>
      <c r="IL20" t="e">
        <v>#N/A</v>
      </c>
      <c r="IM20" t="e">
        <v>#N/A</v>
      </c>
      <c r="IN20" t="e">
        <v>#N/A</v>
      </c>
      <c r="IO20" t="e">
        <v>#N/A</v>
      </c>
      <c r="IP20" t="e">
        <v>#N/A</v>
      </c>
      <c r="IQ20" t="e">
        <v>#N/A</v>
      </c>
      <c r="IR20" t="e">
        <v>#N/A</v>
      </c>
      <c r="IS20" t="e">
        <v>#N/A</v>
      </c>
      <c r="IT20" t="e">
        <v>#N/A</v>
      </c>
      <c r="IU20" t="e">
        <v>#N/A</v>
      </c>
      <c r="IV20" t="e">
        <v>#N/A</v>
      </c>
      <c r="IW20" t="e">
        <v>#N/A</v>
      </c>
      <c r="IX20" t="e">
        <v>#N/A</v>
      </c>
      <c r="IY20" t="e">
        <v>#N/A</v>
      </c>
      <c r="IZ20" t="e">
        <v>#N/A</v>
      </c>
      <c r="JA20" t="e">
        <v>#N/A</v>
      </c>
      <c r="JB20" t="e">
        <v>#N/A</v>
      </c>
      <c r="JC20" t="e">
        <v>#N/A</v>
      </c>
      <c r="JD20" t="e">
        <v>#N/A</v>
      </c>
      <c r="JE20" t="e">
        <v>#N/A</v>
      </c>
      <c r="JF20" t="e">
        <v>#N/A</v>
      </c>
      <c r="JG20" t="e">
        <v>#N/A</v>
      </c>
      <c r="JH20" t="e">
        <v>#N/A</v>
      </c>
      <c r="JI20" t="e">
        <v>#N/A</v>
      </c>
      <c r="JJ20" t="e">
        <v>#N/A</v>
      </c>
      <c r="JK20" t="e">
        <v>#N/A</v>
      </c>
      <c r="JL20" t="e">
        <v>#N/A</v>
      </c>
      <c r="JM20" t="e">
        <v>#N/A</v>
      </c>
      <c r="JN20" t="e">
        <v>#N/A</v>
      </c>
      <c r="JO20" t="e">
        <v>#N/A</v>
      </c>
      <c r="JP20" t="e">
        <v>#N/A</v>
      </c>
      <c r="JQ20" t="e">
        <v>#N/A</v>
      </c>
      <c r="JR20" t="e">
        <v>#N/A</v>
      </c>
      <c r="JS20" t="e">
        <v>#N/A</v>
      </c>
      <c r="JT20" t="e">
        <v>#N/A</v>
      </c>
      <c r="JU20" t="e">
        <v>#N/A</v>
      </c>
      <c r="JV20" t="e">
        <v>#N/A</v>
      </c>
      <c r="JW20" t="e">
        <v>#N/A</v>
      </c>
      <c r="JX20" t="e">
        <v>#N/A</v>
      </c>
      <c r="JY20" t="e">
        <v>#N/A</v>
      </c>
      <c r="JZ20" t="e">
        <v>#N/A</v>
      </c>
      <c r="KA20" t="e">
        <v>#N/A</v>
      </c>
      <c r="KB20" t="e">
        <v>#N/A</v>
      </c>
      <c r="KC20" t="e">
        <v>#N/A</v>
      </c>
      <c r="KD20" t="e">
        <v>#N/A</v>
      </c>
      <c r="KE20" t="e">
        <v>#N/A</v>
      </c>
      <c r="KF20" t="e">
        <v>#N/A</v>
      </c>
      <c r="KG20" t="e">
        <v>#N/A</v>
      </c>
      <c r="KH20" t="e">
        <v>#N/A</v>
      </c>
      <c r="KI20" t="e">
        <v>#N/A</v>
      </c>
      <c r="KJ20" t="e">
        <v>#N/A</v>
      </c>
      <c r="KK20" t="e">
        <v>#N/A</v>
      </c>
      <c r="KL20" t="e">
        <v>#N/A</v>
      </c>
      <c r="KM20" t="e">
        <v>#N/A</v>
      </c>
      <c r="KN20" t="e">
        <v>#N/A</v>
      </c>
      <c r="KO20" t="e">
        <v>#N/A</v>
      </c>
      <c r="KP20" t="e">
        <v>#N/A</v>
      </c>
      <c r="KQ20" t="e">
        <v>#N/A</v>
      </c>
      <c r="KR20" t="e">
        <v>#N/A</v>
      </c>
      <c r="KS20" t="e">
        <v>#N/A</v>
      </c>
      <c r="KT20" t="e">
        <v>#N/A</v>
      </c>
      <c r="KU20" t="e">
        <v>#N/A</v>
      </c>
      <c r="KV20" t="e">
        <v>#N/A</v>
      </c>
      <c r="KW20" t="e">
        <v>#N/A</v>
      </c>
      <c r="KX20" t="e">
        <v>#N/A</v>
      </c>
      <c r="KY20" t="e">
        <v>#N/A</v>
      </c>
      <c r="KZ20" t="e">
        <v>#N/A</v>
      </c>
      <c r="LA20" t="e">
        <v>#N/A</v>
      </c>
      <c r="LB20" t="e">
        <v>#N/A</v>
      </c>
      <c r="LC20" t="e">
        <v>#N/A</v>
      </c>
      <c r="LD20" t="e">
        <v>#N/A</v>
      </c>
    </row>
    <row r="21" spans="1:316" x14ac:dyDescent="0.25">
      <c r="A21" s="16" t="s">
        <v>18</v>
      </c>
      <c r="B21">
        <v>1007</v>
      </c>
      <c r="C21">
        <v>19</v>
      </c>
      <c r="D21">
        <v>1038</v>
      </c>
      <c r="E21" cm="1">
        <f t="array" ref="E2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21)))),_xlpm.c),3)))))))),COLUMNS(_xlpm.rs)-1)</f>
        <v>292</v>
      </c>
      <c r="F21">
        <v>15</v>
      </c>
      <c r="H21">
        <f>ROUNDUP(H20/2,)</f>
        <v>1</v>
      </c>
      <c r="I21">
        <f t="shared" si="1"/>
        <v>3010</v>
      </c>
      <c r="J21" cm="1">
        <f t="array" ref="J21">_xlfn.LET(_xlpm.n,$E$1,_xlpm.rs,_xlfn.REDUCE(0,_xlfn.SEQUENCE(400)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I21)))),_xlpm.c),3)))))))),COLUMNS(_xlpm.rs)-1)</f>
        <v>400</v>
      </c>
      <c r="M21">
        <v>3011</v>
      </c>
      <c r="N21">
        <v>400</v>
      </c>
      <c r="P21">
        <v>3011</v>
      </c>
      <c r="Q21">
        <v>0</v>
      </c>
      <c r="R21" cm="1">
        <f t="array" ref="R21">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P21)))),_xlpm.c),3))))))))),_xlpm.r(_xlpm.r,0))</f>
        <v>0</v>
      </c>
      <c r="S21" cm="1">
        <f t="array" ref="S21">_xlfn.LET(_xlpm.L,_xlfn.LAMBDA(_xlpm.i,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_xlpm.i)))),_xlpm.c),3))))))))),_xlpm.r(_xlpm.r,0))),_xlpm.L(P21))</f>
        <v>0</v>
      </c>
      <c r="T21">
        <v>3011</v>
      </c>
      <c r="U21">
        <v>0</v>
      </c>
      <c r="V21" s="14">
        <v>222068010062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>
        <v>58000</v>
      </c>
      <c r="EU21">
        <v>58005</v>
      </c>
      <c r="EV21">
        <v>54006</v>
      </c>
      <c r="EW21">
        <v>57008</v>
      </c>
      <c r="EX21">
        <v>56010</v>
      </c>
      <c r="EY21">
        <v>41000</v>
      </c>
      <c r="EZ21">
        <v>40000</v>
      </c>
      <c r="FA21">
        <v>16041</v>
      </c>
      <c r="FB21">
        <v>17041</v>
      </c>
      <c r="FC21">
        <v>16043</v>
      </c>
      <c r="FD21">
        <v>18042</v>
      </c>
      <c r="FE21">
        <v>17044</v>
      </c>
      <c r="FF21">
        <v>16046</v>
      </c>
      <c r="FG21">
        <v>18045</v>
      </c>
      <c r="FH21">
        <v>18046</v>
      </c>
      <c r="FI21">
        <v>18023</v>
      </c>
      <c r="FJ21">
        <v>20024</v>
      </c>
      <c r="FK21">
        <v>20023</v>
      </c>
      <c r="FL21">
        <v>20022</v>
      </c>
      <c r="FM21">
        <v>21028</v>
      </c>
      <c r="FN21">
        <v>21029</v>
      </c>
      <c r="FO21">
        <v>17054</v>
      </c>
      <c r="FP21">
        <v>17055</v>
      </c>
      <c r="FQ21">
        <v>18055</v>
      </c>
      <c r="FR21">
        <v>18056</v>
      </c>
      <c r="FS21">
        <v>18057</v>
      </c>
      <c r="FT21">
        <v>18058</v>
      </c>
      <c r="FU21">
        <v>18059</v>
      </c>
      <c r="FV21">
        <v>18060</v>
      </c>
      <c r="FW21">
        <v>18061</v>
      </c>
      <c r="FX21">
        <v>18062</v>
      </c>
      <c r="FY21">
        <v>18063</v>
      </c>
      <c r="FZ21">
        <v>19065</v>
      </c>
      <c r="GA21">
        <v>22065</v>
      </c>
      <c r="GB21">
        <v>27061</v>
      </c>
      <c r="GC21">
        <v>31058</v>
      </c>
      <c r="GD21">
        <v>32058</v>
      </c>
      <c r="GE21">
        <v>34057</v>
      </c>
      <c r="GF21">
        <v>40052</v>
      </c>
      <c r="GG21">
        <v>41052</v>
      </c>
      <c r="GH21">
        <v>44050</v>
      </c>
      <c r="GI21">
        <v>46049</v>
      </c>
      <c r="GJ21">
        <v>50046</v>
      </c>
      <c r="GK21">
        <v>48049</v>
      </c>
      <c r="GL21">
        <v>50048</v>
      </c>
      <c r="GM21">
        <v>25018</v>
      </c>
      <c r="GN21">
        <v>24018</v>
      </c>
      <c r="GO21">
        <v>23018</v>
      </c>
      <c r="GP21">
        <v>23017</v>
      </c>
      <c r="GQ21">
        <v>22015</v>
      </c>
      <c r="GR21">
        <v>25009</v>
      </c>
      <c r="GS21">
        <v>69044</v>
      </c>
      <c r="GT21">
        <v>26004</v>
      </c>
      <c r="GU21">
        <v>69046</v>
      </c>
      <c r="GV21" t="e">
        <v>#N/A</v>
      </c>
      <c r="GW21" t="e">
        <v>#N/A</v>
      </c>
      <c r="GX21">
        <v>70048</v>
      </c>
      <c r="GY21" t="e">
        <v>#N/A</v>
      </c>
      <c r="GZ21" t="e">
        <v>#N/A</v>
      </c>
      <c r="HA21" t="e">
        <v>#N/A</v>
      </c>
      <c r="HB21" t="e">
        <v>#N/A</v>
      </c>
      <c r="HC21" t="e">
        <v>#N/A</v>
      </c>
      <c r="HD21" t="e">
        <v>#N/A</v>
      </c>
      <c r="HE21" t="e">
        <v>#N/A</v>
      </c>
      <c r="HF21" t="e">
        <v>#N/A</v>
      </c>
      <c r="HG21" t="e">
        <v>#N/A</v>
      </c>
      <c r="HH21" t="e">
        <v>#N/A</v>
      </c>
      <c r="HI21" t="e">
        <v>#N/A</v>
      </c>
      <c r="HJ21" t="e">
        <v>#N/A</v>
      </c>
      <c r="HK21" t="e">
        <v>#N/A</v>
      </c>
      <c r="HL21" t="e">
        <v>#N/A</v>
      </c>
      <c r="HM21" t="e">
        <v>#N/A</v>
      </c>
      <c r="HN21" t="e">
        <v>#N/A</v>
      </c>
      <c r="HO21" t="e">
        <v>#N/A</v>
      </c>
      <c r="HP21" t="e">
        <v>#N/A</v>
      </c>
      <c r="HQ21" t="e">
        <v>#N/A</v>
      </c>
      <c r="HR21" t="e">
        <v>#N/A</v>
      </c>
      <c r="HS21" t="e">
        <v>#N/A</v>
      </c>
      <c r="HT21" t="e">
        <v>#N/A</v>
      </c>
      <c r="HU21" t="e">
        <v>#N/A</v>
      </c>
      <c r="HV21" t="e">
        <v>#N/A</v>
      </c>
      <c r="HW21" t="e">
        <v>#N/A</v>
      </c>
      <c r="HX21" t="e">
        <v>#N/A</v>
      </c>
      <c r="HY21" t="e">
        <v>#N/A</v>
      </c>
      <c r="HZ21" t="e">
        <v>#N/A</v>
      </c>
      <c r="IA21" t="e">
        <v>#N/A</v>
      </c>
      <c r="IB21" t="e">
        <v>#N/A</v>
      </c>
      <c r="IC21" t="e">
        <v>#N/A</v>
      </c>
      <c r="ID21" t="e">
        <v>#N/A</v>
      </c>
      <c r="IE21" t="e">
        <v>#N/A</v>
      </c>
      <c r="IF21" t="e">
        <v>#N/A</v>
      </c>
      <c r="IG21" t="e">
        <v>#N/A</v>
      </c>
      <c r="IH21" t="e">
        <v>#N/A</v>
      </c>
      <c r="II21" t="e">
        <v>#N/A</v>
      </c>
      <c r="IJ21" t="e">
        <v>#N/A</v>
      </c>
      <c r="IK21" t="e">
        <v>#N/A</v>
      </c>
      <c r="IL21" t="e">
        <v>#N/A</v>
      </c>
      <c r="IM21" t="e">
        <v>#N/A</v>
      </c>
      <c r="IN21" t="e">
        <v>#N/A</v>
      </c>
      <c r="IO21" t="e">
        <v>#N/A</v>
      </c>
      <c r="IP21" t="e">
        <v>#N/A</v>
      </c>
      <c r="IQ21" t="e">
        <v>#N/A</v>
      </c>
      <c r="IR21" t="e">
        <v>#N/A</v>
      </c>
      <c r="IS21" t="e">
        <v>#N/A</v>
      </c>
      <c r="IT21" t="e">
        <v>#N/A</v>
      </c>
      <c r="IU21" t="e">
        <v>#N/A</v>
      </c>
      <c r="IV21" t="e">
        <v>#N/A</v>
      </c>
      <c r="IW21" t="e">
        <v>#N/A</v>
      </c>
      <c r="IX21" t="e">
        <v>#N/A</v>
      </c>
      <c r="IY21" t="e">
        <v>#N/A</v>
      </c>
      <c r="IZ21" t="e">
        <v>#N/A</v>
      </c>
      <c r="JA21" t="e">
        <v>#N/A</v>
      </c>
      <c r="JB21" t="e">
        <v>#N/A</v>
      </c>
      <c r="JC21" t="e">
        <v>#N/A</v>
      </c>
      <c r="JD21" t="e">
        <v>#N/A</v>
      </c>
      <c r="JE21" t="e">
        <v>#N/A</v>
      </c>
      <c r="JF21" t="e">
        <v>#N/A</v>
      </c>
      <c r="JG21" t="e">
        <v>#N/A</v>
      </c>
      <c r="JH21" t="e">
        <v>#N/A</v>
      </c>
      <c r="JI21" t="e">
        <v>#N/A</v>
      </c>
      <c r="JJ21" t="e">
        <v>#N/A</v>
      </c>
      <c r="JK21" t="e">
        <v>#N/A</v>
      </c>
      <c r="JL21" t="e">
        <v>#N/A</v>
      </c>
      <c r="JM21" t="e">
        <v>#N/A</v>
      </c>
      <c r="JN21" t="e">
        <v>#N/A</v>
      </c>
      <c r="JO21" t="e">
        <v>#N/A</v>
      </c>
      <c r="JP21" t="e">
        <v>#N/A</v>
      </c>
      <c r="JQ21" t="e">
        <v>#N/A</v>
      </c>
      <c r="JR21" t="e">
        <v>#N/A</v>
      </c>
      <c r="JS21" t="e">
        <v>#N/A</v>
      </c>
      <c r="JT21" t="e">
        <v>#N/A</v>
      </c>
      <c r="JU21" t="e">
        <v>#N/A</v>
      </c>
      <c r="JV21" t="e">
        <v>#N/A</v>
      </c>
      <c r="JW21" t="e">
        <v>#N/A</v>
      </c>
      <c r="JX21" t="e">
        <v>#N/A</v>
      </c>
      <c r="JY21" t="e">
        <v>#N/A</v>
      </c>
      <c r="JZ21" t="e">
        <v>#N/A</v>
      </c>
      <c r="KA21" t="e">
        <v>#N/A</v>
      </c>
      <c r="KB21" t="e">
        <v>#N/A</v>
      </c>
      <c r="KC21" t="e">
        <v>#N/A</v>
      </c>
      <c r="KD21" t="e">
        <v>#N/A</v>
      </c>
      <c r="KE21" t="e">
        <v>#N/A</v>
      </c>
      <c r="KF21" t="e">
        <v>#N/A</v>
      </c>
      <c r="KG21" t="e">
        <v>#N/A</v>
      </c>
      <c r="KH21" t="e">
        <v>#N/A</v>
      </c>
      <c r="KI21" t="e">
        <v>#N/A</v>
      </c>
      <c r="KJ21" t="e">
        <v>#N/A</v>
      </c>
      <c r="KK21" t="e">
        <v>#N/A</v>
      </c>
      <c r="KL21" t="e">
        <v>#N/A</v>
      </c>
      <c r="KM21" t="e">
        <v>#N/A</v>
      </c>
      <c r="KN21" t="e">
        <v>#N/A</v>
      </c>
      <c r="KO21" t="e">
        <v>#N/A</v>
      </c>
      <c r="KP21" t="e">
        <v>#N/A</v>
      </c>
      <c r="KQ21" t="e">
        <v>#N/A</v>
      </c>
      <c r="KR21" t="e">
        <v>#N/A</v>
      </c>
      <c r="KS21" t="e">
        <v>#N/A</v>
      </c>
      <c r="KT21" t="e">
        <v>#N/A</v>
      </c>
      <c r="KU21" t="e">
        <v>#N/A</v>
      </c>
      <c r="KV21" t="e">
        <v>#N/A</v>
      </c>
      <c r="KW21" t="e">
        <v>#N/A</v>
      </c>
      <c r="KX21" t="e">
        <v>#N/A</v>
      </c>
      <c r="KY21" t="e">
        <v>#N/A</v>
      </c>
      <c r="KZ21" t="e">
        <v>#N/A</v>
      </c>
      <c r="LA21" t="e">
        <v>#N/A</v>
      </c>
      <c r="LB21" t="e">
        <v>#N/A</v>
      </c>
      <c r="LC21" t="e">
        <v>#N/A</v>
      </c>
      <c r="LD21" t="e">
        <v>#N/A</v>
      </c>
    </row>
    <row r="22" spans="1:316" x14ac:dyDescent="0.25">
      <c r="A22" s="16" t="s">
        <v>19</v>
      </c>
      <c r="B22">
        <v>28029</v>
      </c>
      <c r="C22">
        <v>20</v>
      </c>
      <c r="D22">
        <v>1039</v>
      </c>
      <c r="E22" cm="1">
        <f t="array" ref="E2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22)))),_xlpm.c),3)))))))),COLUMNS(_xlpm.rs)-1)</f>
        <v>292</v>
      </c>
      <c r="F22">
        <v>16</v>
      </c>
      <c r="H22">
        <f t="shared" si="0"/>
        <v>1</v>
      </c>
      <c r="I22">
        <f t="shared" si="1"/>
        <v>3011</v>
      </c>
      <c r="J22" t="e" cm="1" vm="2">
        <f t="array" ref="J22">_xlfn.LET(_xlpm.n,$E$1,_xlpm.rs,_xlfn.REDUCE(0,_xlfn.SEQUENCE(400)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I22)))),_xlpm.c),3)))))))),COLUMNS(_xlpm.rs)-1)</f>
        <v>#VALUE!</v>
      </c>
      <c r="M22">
        <v>3010</v>
      </c>
      <c r="N22">
        <v>0</v>
      </c>
      <c r="P22">
        <v>3010</v>
      </c>
      <c r="Q22">
        <v>416</v>
      </c>
      <c r="R22" cm="1">
        <f t="array" ref="R22">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P22)))),_xlpm.c),3))))))))),_xlpm.r(_xlpm.r,0))</f>
        <v>416</v>
      </c>
      <c r="S22" cm="1">
        <f t="array" ref="S22">_xlfn.LET(_xlpm.L,_xlfn.LAMBDA(_xlpm.i,_xlfn.LET(_xlpm.n,$E$1,_xlpm.r,_xlfn.LAMBDA(_xlpm.r,_xlpm.a,_xlfn.LET(_xlpm.b,_xlfn.TOCOL(_xlfn.TAKE(_xlpm.a,,-1),3),IF(ISERR(_xlfn.SINGLE(_xlpm.a)),0,IF(OR(_xlpm.b=_xlpm.n*1001),IFERROR(COLUMNS(_xlpm.a)-1,0),_xlfn.LET(_xlpm.c,_xlpm.b+{-1000,1,1000,-1},_xlpm.x,MOD(_xlpm.c,1000),_xlpm.y,INT(_xlpm.c/1000),_xlpm.r(_xlpm.r,_xlfn.HSTACK(_xlpm.a,_xlfn.UNIQUE(_xlfn.TOCOL(_xlfn.IFS((_xlpm.x&gt;=0)*(_xlpm.x&lt;=_xlpm.n)*(_xlpm.y&gt;=0)*(_xlpm.y&lt;=_xlpm.n)*ISNA(_xlfn.XMATCH(_xlpm.c,_xlfn.VSTACK(_xlfn.TOCOL(_xlpm.a,3),_xlfn.TAKE(_xlfn.ANCHORARRAY($B$3),_xlpm.i)))),_xlpm.c),3))))))))),_xlpm.r(_xlpm.r,0))),_xlpm.L(P22))</f>
        <v>416</v>
      </c>
      <c r="T22">
        <v>3010</v>
      </c>
      <c r="U22">
        <v>416</v>
      </c>
      <c r="V22" s="14">
        <v>222068037035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e">
        <v>#N/A</v>
      </c>
      <c r="CE22" t="e">
        <v>#N/A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>
        <v>59004</v>
      </c>
      <c r="EV22">
        <v>55007</v>
      </c>
      <c r="EW22">
        <v>58007</v>
      </c>
      <c r="EX22">
        <v>57009</v>
      </c>
      <c r="EY22">
        <v>53008</v>
      </c>
      <c r="EZ22">
        <v>52008</v>
      </c>
      <c r="FA22">
        <v>17040</v>
      </c>
      <c r="FB22">
        <v>18040</v>
      </c>
      <c r="FC22">
        <v>18041</v>
      </c>
      <c r="FD22">
        <v>20044</v>
      </c>
      <c r="FE22">
        <v>18043</v>
      </c>
      <c r="FF22">
        <v>17045</v>
      </c>
      <c r="FG22">
        <v>19046</v>
      </c>
      <c r="FH22">
        <v>19047</v>
      </c>
      <c r="FI22">
        <v>17048</v>
      </c>
      <c r="FJ22">
        <v>18022</v>
      </c>
      <c r="FK22">
        <v>19022</v>
      </c>
      <c r="FL22">
        <v>17051</v>
      </c>
      <c r="FM22">
        <v>17052</v>
      </c>
      <c r="FN22">
        <v>22028</v>
      </c>
      <c r="FO22">
        <v>18053</v>
      </c>
      <c r="FP22">
        <v>18054</v>
      </c>
      <c r="FQ22">
        <v>19056</v>
      </c>
      <c r="FR22">
        <v>19057</v>
      </c>
      <c r="FS22">
        <v>19058</v>
      </c>
      <c r="FT22">
        <v>19059</v>
      </c>
      <c r="FU22">
        <v>19060</v>
      </c>
      <c r="FV22">
        <v>19061</v>
      </c>
      <c r="FW22">
        <v>19062</v>
      </c>
      <c r="FX22">
        <v>19063</v>
      </c>
      <c r="FY22">
        <v>19064</v>
      </c>
      <c r="FZ22">
        <v>20066</v>
      </c>
      <c r="GA22">
        <v>23064</v>
      </c>
      <c r="GB22">
        <v>28060</v>
      </c>
      <c r="GC22">
        <v>32057</v>
      </c>
      <c r="GD22">
        <v>33057</v>
      </c>
      <c r="GE22">
        <v>35056</v>
      </c>
      <c r="GF22">
        <v>41051</v>
      </c>
      <c r="GG22">
        <v>42051</v>
      </c>
      <c r="GH22">
        <v>46048</v>
      </c>
      <c r="GI22">
        <v>47048</v>
      </c>
      <c r="GJ22">
        <v>51045</v>
      </c>
      <c r="GK22">
        <v>50047</v>
      </c>
      <c r="GL22">
        <v>52046</v>
      </c>
      <c r="GM22">
        <v>26017</v>
      </c>
      <c r="GN22">
        <v>25017</v>
      </c>
      <c r="GO22">
        <v>24017</v>
      </c>
      <c r="GP22">
        <v>22016</v>
      </c>
      <c r="GQ22">
        <v>24011</v>
      </c>
      <c r="GR22">
        <v>26008</v>
      </c>
      <c r="GS22">
        <v>70043</v>
      </c>
      <c r="GT22">
        <v>60044</v>
      </c>
      <c r="GU22">
        <v>70045</v>
      </c>
      <c r="GV22" t="e">
        <v>#N/A</v>
      </c>
      <c r="GW22" t="e">
        <v>#N/A</v>
      </c>
      <c r="GX22" t="e">
        <v>#N/A</v>
      </c>
      <c r="GY22" t="e">
        <v>#N/A</v>
      </c>
      <c r="GZ22" t="e">
        <v>#N/A</v>
      </c>
      <c r="HA22" t="e">
        <v>#N/A</v>
      </c>
      <c r="HB22" t="e">
        <v>#N/A</v>
      </c>
      <c r="HC22" t="e">
        <v>#N/A</v>
      </c>
      <c r="HD22" t="e">
        <v>#N/A</v>
      </c>
      <c r="HE22" t="e">
        <v>#N/A</v>
      </c>
      <c r="HF22" t="e">
        <v>#N/A</v>
      </c>
      <c r="HG22" t="e">
        <v>#N/A</v>
      </c>
      <c r="HH22" t="e">
        <v>#N/A</v>
      </c>
      <c r="HI22" t="e">
        <v>#N/A</v>
      </c>
      <c r="HJ22" t="e">
        <v>#N/A</v>
      </c>
      <c r="HK22" t="e">
        <v>#N/A</v>
      </c>
      <c r="HL22" t="e">
        <v>#N/A</v>
      </c>
      <c r="HM22" t="e">
        <v>#N/A</v>
      </c>
      <c r="HN22" t="e">
        <v>#N/A</v>
      </c>
      <c r="HO22" t="e">
        <v>#N/A</v>
      </c>
      <c r="HP22" t="e">
        <v>#N/A</v>
      </c>
      <c r="HQ22" t="e">
        <v>#N/A</v>
      </c>
      <c r="HR22" t="e">
        <v>#N/A</v>
      </c>
      <c r="HS22" t="e">
        <v>#N/A</v>
      </c>
      <c r="HT22" t="e">
        <v>#N/A</v>
      </c>
      <c r="HU22" t="e">
        <v>#N/A</v>
      </c>
      <c r="HV22" t="e">
        <v>#N/A</v>
      </c>
      <c r="HW22" t="e">
        <v>#N/A</v>
      </c>
      <c r="HX22" t="e">
        <v>#N/A</v>
      </c>
      <c r="HY22" t="e">
        <v>#N/A</v>
      </c>
      <c r="HZ22" t="e">
        <v>#N/A</v>
      </c>
      <c r="IA22" t="e">
        <v>#N/A</v>
      </c>
      <c r="IB22" t="e">
        <v>#N/A</v>
      </c>
      <c r="IC22" t="e">
        <v>#N/A</v>
      </c>
      <c r="ID22" t="e">
        <v>#N/A</v>
      </c>
      <c r="IE22" t="e">
        <v>#N/A</v>
      </c>
      <c r="IF22" t="e">
        <v>#N/A</v>
      </c>
      <c r="IG22" t="e">
        <v>#N/A</v>
      </c>
      <c r="IH22" t="e">
        <v>#N/A</v>
      </c>
      <c r="II22" t="e">
        <v>#N/A</v>
      </c>
      <c r="IJ22" t="e">
        <v>#N/A</v>
      </c>
      <c r="IK22" t="e">
        <v>#N/A</v>
      </c>
      <c r="IL22" t="e">
        <v>#N/A</v>
      </c>
      <c r="IM22" t="e">
        <v>#N/A</v>
      </c>
      <c r="IN22" t="e">
        <v>#N/A</v>
      </c>
      <c r="IO22" t="e">
        <v>#N/A</v>
      </c>
      <c r="IP22" t="e">
        <v>#N/A</v>
      </c>
      <c r="IQ22" t="e">
        <v>#N/A</v>
      </c>
      <c r="IR22" t="e">
        <v>#N/A</v>
      </c>
      <c r="IS22" t="e">
        <v>#N/A</v>
      </c>
      <c r="IT22" t="e">
        <v>#N/A</v>
      </c>
      <c r="IU22" t="e">
        <v>#N/A</v>
      </c>
      <c r="IV22" t="e">
        <v>#N/A</v>
      </c>
      <c r="IW22" t="e">
        <v>#N/A</v>
      </c>
      <c r="IX22" t="e">
        <v>#N/A</v>
      </c>
      <c r="IY22" t="e">
        <v>#N/A</v>
      </c>
      <c r="IZ22" t="e">
        <v>#N/A</v>
      </c>
      <c r="JA22" t="e">
        <v>#N/A</v>
      </c>
      <c r="JB22" t="e">
        <v>#N/A</v>
      </c>
      <c r="JC22" t="e">
        <v>#N/A</v>
      </c>
      <c r="JD22" t="e">
        <v>#N/A</v>
      </c>
      <c r="JE22" t="e">
        <v>#N/A</v>
      </c>
      <c r="JF22" t="e">
        <v>#N/A</v>
      </c>
      <c r="JG22" t="e">
        <v>#N/A</v>
      </c>
      <c r="JH22" t="e">
        <v>#N/A</v>
      </c>
      <c r="JI22" t="e">
        <v>#N/A</v>
      </c>
      <c r="JJ22" t="e">
        <v>#N/A</v>
      </c>
      <c r="JK22" t="e">
        <v>#N/A</v>
      </c>
      <c r="JL22" t="e">
        <v>#N/A</v>
      </c>
      <c r="JM22" t="e">
        <v>#N/A</v>
      </c>
      <c r="JN22" t="e">
        <v>#N/A</v>
      </c>
      <c r="JO22" t="e">
        <v>#N/A</v>
      </c>
      <c r="JP22" t="e">
        <v>#N/A</v>
      </c>
      <c r="JQ22" t="e">
        <v>#N/A</v>
      </c>
      <c r="JR22" t="e">
        <v>#N/A</v>
      </c>
      <c r="JS22" t="e">
        <v>#N/A</v>
      </c>
      <c r="JT22" t="e">
        <v>#N/A</v>
      </c>
      <c r="JU22" t="e">
        <v>#N/A</v>
      </c>
      <c r="JV22" t="e">
        <v>#N/A</v>
      </c>
      <c r="JW22" t="e">
        <v>#N/A</v>
      </c>
      <c r="JX22" t="e">
        <v>#N/A</v>
      </c>
      <c r="JY22" t="e">
        <v>#N/A</v>
      </c>
      <c r="JZ22" t="e">
        <v>#N/A</v>
      </c>
      <c r="KA22" t="e">
        <v>#N/A</v>
      </c>
      <c r="KB22" t="e">
        <v>#N/A</v>
      </c>
      <c r="KC22" t="e">
        <v>#N/A</v>
      </c>
      <c r="KD22" t="e">
        <v>#N/A</v>
      </c>
      <c r="KE22" t="e">
        <v>#N/A</v>
      </c>
      <c r="KF22" t="e">
        <v>#N/A</v>
      </c>
      <c r="KG22" t="e">
        <v>#N/A</v>
      </c>
      <c r="KH22" t="e">
        <v>#N/A</v>
      </c>
      <c r="KI22" t="e">
        <v>#N/A</v>
      </c>
      <c r="KJ22" t="e">
        <v>#N/A</v>
      </c>
      <c r="KK22" t="e">
        <v>#N/A</v>
      </c>
      <c r="KL22" t="e">
        <v>#N/A</v>
      </c>
      <c r="KM22" t="e">
        <v>#N/A</v>
      </c>
      <c r="KN22" t="e">
        <v>#N/A</v>
      </c>
      <c r="KO22" t="e">
        <v>#N/A</v>
      </c>
      <c r="KP22" t="e">
        <v>#N/A</v>
      </c>
      <c r="KQ22" t="e">
        <v>#N/A</v>
      </c>
      <c r="KR22" t="e">
        <v>#N/A</v>
      </c>
      <c r="KS22" t="e">
        <v>#N/A</v>
      </c>
      <c r="KT22" t="e">
        <v>#N/A</v>
      </c>
      <c r="KU22" t="e">
        <v>#N/A</v>
      </c>
      <c r="KV22" t="e">
        <v>#N/A</v>
      </c>
      <c r="KW22" t="e">
        <v>#N/A</v>
      </c>
      <c r="KX22" t="e">
        <v>#N/A</v>
      </c>
      <c r="KY22" t="e">
        <v>#N/A</v>
      </c>
      <c r="KZ22" t="e">
        <v>#N/A</v>
      </c>
      <c r="LA22" t="e">
        <v>#N/A</v>
      </c>
      <c r="LB22" t="e">
        <v>#N/A</v>
      </c>
      <c r="LC22" t="e">
        <v>#N/A</v>
      </c>
      <c r="LD22" t="e">
        <v>#N/A</v>
      </c>
    </row>
    <row r="23" spans="1:316" x14ac:dyDescent="0.25">
      <c r="A23" s="16" t="s">
        <v>20</v>
      </c>
      <c r="B23">
        <v>20019</v>
      </c>
      <c r="C23">
        <v>21</v>
      </c>
      <c r="D23">
        <v>1040</v>
      </c>
      <c r="E23" cm="1">
        <f t="array" ref="E2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23)))),_xlpm.c),3)))))))),COLUMNS(_xlpm.rs)-1)</f>
        <v>292</v>
      </c>
      <c r="F23">
        <v>17</v>
      </c>
      <c r="M23">
        <v>3011</v>
      </c>
      <c r="N23">
        <v>400</v>
      </c>
      <c r="V23" s="14">
        <v>222068038034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>
        <v>60003</v>
      </c>
      <c r="EV23">
        <v>56008</v>
      </c>
      <c r="EW23">
        <v>59006</v>
      </c>
      <c r="EX23">
        <v>58008</v>
      </c>
      <c r="EY23">
        <v>55010</v>
      </c>
      <c r="EZ23">
        <v>54010</v>
      </c>
      <c r="FA23">
        <v>20041</v>
      </c>
      <c r="FB23">
        <v>19041</v>
      </c>
      <c r="FC23">
        <v>19042</v>
      </c>
      <c r="FD23">
        <v>21043</v>
      </c>
      <c r="FE23">
        <v>19044</v>
      </c>
      <c r="FF23">
        <v>18044</v>
      </c>
      <c r="FG23">
        <v>20047</v>
      </c>
      <c r="FH23">
        <v>20048</v>
      </c>
      <c r="FI23">
        <v>18047</v>
      </c>
      <c r="FJ23">
        <v>17049</v>
      </c>
      <c r="FK23">
        <v>17050</v>
      </c>
      <c r="FL23">
        <v>18050</v>
      </c>
      <c r="FM23">
        <v>18051</v>
      </c>
      <c r="FN23">
        <v>17053</v>
      </c>
      <c r="FO23">
        <v>19054</v>
      </c>
      <c r="FP23">
        <v>19055</v>
      </c>
      <c r="FQ23">
        <v>20057</v>
      </c>
      <c r="FR23">
        <v>20058</v>
      </c>
      <c r="FS23">
        <v>20059</v>
      </c>
      <c r="FT23">
        <v>20060</v>
      </c>
      <c r="FU23">
        <v>20061</v>
      </c>
      <c r="FV23">
        <v>20062</v>
      </c>
      <c r="FW23">
        <v>20063</v>
      </c>
      <c r="FX23">
        <v>20064</v>
      </c>
      <c r="FY23">
        <v>20065</v>
      </c>
      <c r="FZ23">
        <v>21065</v>
      </c>
      <c r="GA23">
        <v>24063</v>
      </c>
      <c r="GB23">
        <v>29059</v>
      </c>
      <c r="GC23">
        <v>33056</v>
      </c>
      <c r="GD23">
        <v>34056</v>
      </c>
      <c r="GE23">
        <v>36055</v>
      </c>
      <c r="GF23">
        <v>42050</v>
      </c>
      <c r="GG23">
        <v>43050</v>
      </c>
      <c r="GH23">
        <v>47047</v>
      </c>
      <c r="GI23">
        <v>49046</v>
      </c>
      <c r="GJ23">
        <v>52044</v>
      </c>
      <c r="GK23">
        <v>52045</v>
      </c>
      <c r="GL23">
        <v>26018</v>
      </c>
      <c r="GM23">
        <v>25016</v>
      </c>
      <c r="GN23">
        <v>24016</v>
      </c>
      <c r="GO23">
        <v>23016</v>
      </c>
      <c r="GP23">
        <v>23015</v>
      </c>
      <c r="GQ23">
        <v>25010</v>
      </c>
      <c r="GR23">
        <v>27007</v>
      </c>
      <c r="GS23" t="e">
        <v>#N/A</v>
      </c>
      <c r="GT23">
        <v>68044</v>
      </c>
      <c r="GU23" t="e">
        <v>#N/A</v>
      </c>
      <c r="GV23" t="e">
        <v>#N/A</v>
      </c>
      <c r="GW23" t="e">
        <v>#N/A</v>
      </c>
      <c r="GX23" t="e">
        <v>#N/A</v>
      </c>
      <c r="GY23" t="e">
        <v>#N/A</v>
      </c>
      <c r="GZ23" t="e">
        <v>#N/A</v>
      </c>
      <c r="HA23" t="e">
        <v>#N/A</v>
      </c>
      <c r="HB23" t="e">
        <v>#N/A</v>
      </c>
      <c r="HC23" t="e">
        <v>#N/A</v>
      </c>
      <c r="HD23" t="e">
        <v>#N/A</v>
      </c>
      <c r="HE23" t="e">
        <v>#N/A</v>
      </c>
      <c r="HF23" t="e">
        <v>#N/A</v>
      </c>
      <c r="HG23" t="e">
        <v>#N/A</v>
      </c>
      <c r="HH23" t="e">
        <v>#N/A</v>
      </c>
      <c r="HI23" t="e">
        <v>#N/A</v>
      </c>
      <c r="HJ23" t="e">
        <v>#N/A</v>
      </c>
      <c r="HK23" t="e">
        <v>#N/A</v>
      </c>
      <c r="HL23" t="e">
        <v>#N/A</v>
      </c>
      <c r="HM23" t="e">
        <v>#N/A</v>
      </c>
      <c r="HN23" t="e">
        <v>#N/A</v>
      </c>
      <c r="HO23" t="e">
        <v>#N/A</v>
      </c>
      <c r="HP23" t="e">
        <v>#N/A</v>
      </c>
      <c r="HQ23" t="e">
        <v>#N/A</v>
      </c>
      <c r="HR23" t="e">
        <v>#N/A</v>
      </c>
      <c r="HS23" t="e">
        <v>#N/A</v>
      </c>
      <c r="HT23" t="e">
        <v>#N/A</v>
      </c>
      <c r="HU23" t="e">
        <v>#N/A</v>
      </c>
      <c r="HV23" t="e">
        <v>#N/A</v>
      </c>
      <c r="HW23" t="e">
        <v>#N/A</v>
      </c>
      <c r="HX23" t="e">
        <v>#N/A</v>
      </c>
      <c r="HY23" t="e">
        <v>#N/A</v>
      </c>
      <c r="HZ23" t="e">
        <v>#N/A</v>
      </c>
      <c r="IA23" t="e">
        <v>#N/A</v>
      </c>
      <c r="IB23" t="e">
        <v>#N/A</v>
      </c>
      <c r="IC23" t="e">
        <v>#N/A</v>
      </c>
      <c r="ID23" t="e">
        <v>#N/A</v>
      </c>
      <c r="IE23" t="e">
        <v>#N/A</v>
      </c>
      <c r="IF23" t="e">
        <v>#N/A</v>
      </c>
      <c r="IG23" t="e">
        <v>#N/A</v>
      </c>
      <c r="IH23" t="e">
        <v>#N/A</v>
      </c>
      <c r="II23" t="e">
        <v>#N/A</v>
      </c>
      <c r="IJ23" t="e">
        <v>#N/A</v>
      </c>
      <c r="IK23" t="e">
        <v>#N/A</v>
      </c>
      <c r="IL23" t="e">
        <v>#N/A</v>
      </c>
      <c r="IM23" t="e">
        <v>#N/A</v>
      </c>
      <c r="IN23" t="e">
        <v>#N/A</v>
      </c>
      <c r="IO23" t="e">
        <v>#N/A</v>
      </c>
      <c r="IP23" t="e">
        <v>#N/A</v>
      </c>
      <c r="IQ23" t="e">
        <v>#N/A</v>
      </c>
      <c r="IR23" t="e">
        <v>#N/A</v>
      </c>
      <c r="IS23" t="e">
        <v>#N/A</v>
      </c>
      <c r="IT23" t="e">
        <v>#N/A</v>
      </c>
      <c r="IU23" t="e">
        <v>#N/A</v>
      </c>
      <c r="IV23" t="e">
        <v>#N/A</v>
      </c>
      <c r="IW23" t="e">
        <v>#N/A</v>
      </c>
      <c r="IX23" t="e">
        <v>#N/A</v>
      </c>
      <c r="IY23" t="e">
        <v>#N/A</v>
      </c>
      <c r="IZ23" t="e">
        <v>#N/A</v>
      </c>
      <c r="JA23" t="e">
        <v>#N/A</v>
      </c>
      <c r="JB23" t="e">
        <v>#N/A</v>
      </c>
      <c r="JC23" t="e">
        <v>#N/A</v>
      </c>
      <c r="JD23" t="e">
        <v>#N/A</v>
      </c>
      <c r="JE23" t="e">
        <v>#N/A</v>
      </c>
      <c r="JF23" t="e">
        <v>#N/A</v>
      </c>
      <c r="JG23" t="e">
        <v>#N/A</v>
      </c>
      <c r="JH23" t="e">
        <v>#N/A</v>
      </c>
      <c r="JI23" t="e">
        <v>#N/A</v>
      </c>
      <c r="JJ23" t="e">
        <v>#N/A</v>
      </c>
      <c r="JK23" t="e">
        <v>#N/A</v>
      </c>
      <c r="JL23" t="e">
        <v>#N/A</v>
      </c>
      <c r="JM23" t="e">
        <v>#N/A</v>
      </c>
      <c r="JN23" t="e">
        <v>#N/A</v>
      </c>
      <c r="JO23" t="e">
        <v>#N/A</v>
      </c>
      <c r="JP23" t="e">
        <v>#N/A</v>
      </c>
      <c r="JQ23" t="e">
        <v>#N/A</v>
      </c>
      <c r="JR23" t="e">
        <v>#N/A</v>
      </c>
      <c r="JS23" t="e">
        <v>#N/A</v>
      </c>
      <c r="JT23" t="e">
        <v>#N/A</v>
      </c>
      <c r="JU23" t="e">
        <v>#N/A</v>
      </c>
      <c r="JV23" t="e">
        <v>#N/A</v>
      </c>
      <c r="JW23" t="e">
        <v>#N/A</v>
      </c>
      <c r="JX23" t="e">
        <v>#N/A</v>
      </c>
      <c r="JY23" t="e">
        <v>#N/A</v>
      </c>
      <c r="JZ23" t="e">
        <v>#N/A</v>
      </c>
      <c r="KA23" t="e">
        <v>#N/A</v>
      </c>
      <c r="KB23" t="e">
        <v>#N/A</v>
      </c>
      <c r="KC23" t="e">
        <v>#N/A</v>
      </c>
      <c r="KD23" t="e">
        <v>#N/A</v>
      </c>
      <c r="KE23" t="e">
        <v>#N/A</v>
      </c>
      <c r="KF23" t="e">
        <v>#N/A</v>
      </c>
      <c r="KG23" t="e">
        <v>#N/A</v>
      </c>
      <c r="KH23" t="e">
        <v>#N/A</v>
      </c>
      <c r="KI23" t="e">
        <v>#N/A</v>
      </c>
      <c r="KJ23" t="e">
        <v>#N/A</v>
      </c>
      <c r="KK23" t="e">
        <v>#N/A</v>
      </c>
      <c r="KL23" t="e">
        <v>#N/A</v>
      </c>
      <c r="KM23" t="e">
        <v>#N/A</v>
      </c>
      <c r="KN23" t="e">
        <v>#N/A</v>
      </c>
      <c r="KO23" t="e">
        <v>#N/A</v>
      </c>
      <c r="KP23" t="e">
        <v>#N/A</v>
      </c>
      <c r="KQ23" t="e">
        <v>#N/A</v>
      </c>
      <c r="KR23" t="e">
        <v>#N/A</v>
      </c>
      <c r="KS23" t="e">
        <v>#N/A</v>
      </c>
      <c r="KT23" t="e">
        <v>#N/A</v>
      </c>
      <c r="KU23" t="e">
        <v>#N/A</v>
      </c>
      <c r="KV23" t="e">
        <v>#N/A</v>
      </c>
      <c r="KW23" t="e">
        <v>#N/A</v>
      </c>
      <c r="KX23" t="e">
        <v>#N/A</v>
      </c>
      <c r="KY23" t="e">
        <v>#N/A</v>
      </c>
      <c r="KZ23" t="e">
        <v>#N/A</v>
      </c>
      <c r="LA23" t="e">
        <v>#N/A</v>
      </c>
      <c r="LB23" t="e">
        <v>#N/A</v>
      </c>
      <c r="LC23" t="e">
        <v>#N/A</v>
      </c>
      <c r="LD23" t="e">
        <v>#N/A</v>
      </c>
    </row>
    <row r="24" spans="1:316" x14ac:dyDescent="0.25">
      <c r="A24" s="16" t="s">
        <v>21</v>
      </c>
      <c r="B24">
        <v>17003</v>
      </c>
      <c r="C24">
        <v>22</v>
      </c>
      <c r="D24">
        <v>1041</v>
      </c>
      <c r="E24" cm="1">
        <f t="array" ref="E2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24)))),_xlpm.c),3)))))))),COLUMNS(_xlpm.rs)-1)</f>
        <v>292</v>
      </c>
      <c r="F24">
        <v>18</v>
      </c>
      <c r="V24" s="14">
        <v>222068047025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>
        <v>61002</v>
      </c>
      <c r="EV24">
        <v>57007</v>
      </c>
      <c r="EW24">
        <v>60005</v>
      </c>
      <c r="EX24">
        <v>59007</v>
      </c>
      <c r="EY24">
        <v>56011</v>
      </c>
      <c r="EZ24">
        <v>55011</v>
      </c>
      <c r="FA24">
        <v>21040</v>
      </c>
      <c r="FB24">
        <v>20042</v>
      </c>
      <c r="FC24">
        <v>20043</v>
      </c>
      <c r="FD24">
        <v>22042</v>
      </c>
      <c r="FE24">
        <v>20045</v>
      </c>
      <c r="FF24">
        <v>19045</v>
      </c>
      <c r="FG24">
        <v>21046</v>
      </c>
      <c r="FH24">
        <v>21047</v>
      </c>
      <c r="FI24">
        <v>19048</v>
      </c>
      <c r="FJ24">
        <v>18048</v>
      </c>
      <c r="FK24">
        <v>18049</v>
      </c>
      <c r="FL24">
        <v>19051</v>
      </c>
      <c r="FM24">
        <v>19052</v>
      </c>
      <c r="FN24">
        <v>18052</v>
      </c>
      <c r="FO24">
        <v>20055</v>
      </c>
      <c r="FP24">
        <v>20056</v>
      </c>
      <c r="FQ24">
        <v>21056</v>
      </c>
      <c r="FR24">
        <v>21057</v>
      </c>
      <c r="FS24">
        <v>21058</v>
      </c>
      <c r="FT24">
        <v>21059</v>
      </c>
      <c r="FU24">
        <v>21060</v>
      </c>
      <c r="FV24">
        <v>21061</v>
      </c>
      <c r="FW24">
        <v>21062</v>
      </c>
      <c r="FX24">
        <v>21063</v>
      </c>
      <c r="FY24">
        <v>21064</v>
      </c>
      <c r="FZ24">
        <v>22064</v>
      </c>
      <c r="GA24">
        <v>25062</v>
      </c>
      <c r="GB24">
        <v>30058</v>
      </c>
      <c r="GC24">
        <v>34055</v>
      </c>
      <c r="GD24">
        <v>35055</v>
      </c>
      <c r="GE24">
        <v>37054</v>
      </c>
      <c r="GF24">
        <v>43049</v>
      </c>
      <c r="GG24">
        <v>44049</v>
      </c>
      <c r="GH24">
        <v>48046</v>
      </c>
      <c r="GI24">
        <v>50045</v>
      </c>
      <c r="GJ24">
        <v>26020</v>
      </c>
      <c r="GK24">
        <v>26019</v>
      </c>
      <c r="GL24">
        <v>26016</v>
      </c>
      <c r="GM24">
        <v>25014</v>
      </c>
      <c r="GN24">
        <v>24014</v>
      </c>
      <c r="GO24">
        <v>24015</v>
      </c>
      <c r="GP24">
        <v>23013</v>
      </c>
      <c r="GQ24">
        <v>27008</v>
      </c>
      <c r="GR24">
        <v>26006</v>
      </c>
      <c r="GS24" t="e">
        <v>#N/A</v>
      </c>
      <c r="GT24">
        <v>69045</v>
      </c>
      <c r="GU24" t="e">
        <v>#N/A</v>
      </c>
      <c r="GV24" t="e">
        <v>#N/A</v>
      </c>
      <c r="GW24" t="e">
        <v>#N/A</v>
      </c>
      <c r="GX24" t="e">
        <v>#N/A</v>
      </c>
      <c r="GY24" t="e">
        <v>#N/A</v>
      </c>
      <c r="GZ24" t="e">
        <v>#N/A</v>
      </c>
      <c r="HA24" t="e">
        <v>#N/A</v>
      </c>
      <c r="HB24" t="e">
        <v>#N/A</v>
      </c>
      <c r="HC24" t="e">
        <v>#N/A</v>
      </c>
      <c r="HD24" t="e">
        <v>#N/A</v>
      </c>
      <c r="HE24" t="e">
        <v>#N/A</v>
      </c>
      <c r="HF24" t="e">
        <v>#N/A</v>
      </c>
      <c r="HG24" t="e">
        <v>#N/A</v>
      </c>
      <c r="HH24" t="e">
        <v>#N/A</v>
      </c>
      <c r="HI24" t="e">
        <v>#N/A</v>
      </c>
      <c r="HJ24" t="e">
        <v>#N/A</v>
      </c>
      <c r="HK24" t="e">
        <v>#N/A</v>
      </c>
      <c r="HL24" t="e">
        <v>#N/A</v>
      </c>
      <c r="HM24" t="e">
        <v>#N/A</v>
      </c>
      <c r="HN24" t="e">
        <v>#N/A</v>
      </c>
      <c r="HO24" t="e">
        <v>#N/A</v>
      </c>
      <c r="HP24" t="e">
        <v>#N/A</v>
      </c>
      <c r="HQ24" t="e">
        <v>#N/A</v>
      </c>
      <c r="HR24" t="e">
        <v>#N/A</v>
      </c>
      <c r="HS24" t="e">
        <v>#N/A</v>
      </c>
      <c r="HT24" t="e">
        <v>#N/A</v>
      </c>
      <c r="HU24" t="e">
        <v>#N/A</v>
      </c>
      <c r="HV24" t="e">
        <v>#N/A</v>
      </c>
      <c r="HW24" t="e">
        <v>#N/A</v>
      </c>
      <c r="HX24" t="e">
        <v>#N/A</v>
      </c>
      <c r="HY24" t="e">
        <v>#N/A</v>
      </c>
      <c r="HZ24" t="e">
        <v>#N/A</v>
      </c>
      <c r="IA24" t="e">
        <v>#N/A</v>
      </c>
      <c r="IB24" t="e">
        <v>#N/A</v>
      </c>
      <c r="IC24" t="e">
        <v>#N/A</v>
      </c>
      <c r="ID24" t="e">
        <v>#N/A</v>
      </c>
      <c r="IE24" t="e">
        <v>#N/A</v>
      </c>
      <c r="IF24" t="e">
        <v>#N/A</v>
      </c>
      <c r="IG24" t="e">
        <v>#N/A</v>
      </c>
      <c r="IH24" t="e">
        <v>#N/A</v>
      </c>
      <c r="II24" t="e">
        <v>#N/A</v>
      </c>
      <c r="IJ24" t="e">
        <v>#N/A</v>
      </c>
      <c r="IK24" t="e">
        <v>#N/A</v>
      </c>
      <c r="IL24" t="e">
        <v>#N/A</v>
      </c>
      <c r="IM24" t="e">
        <v>#N/A</v>
      </c>
      <c r="IN24" t="e">
        <v>#N/A</v>
      </c>
      <c r="IO24" t="e">
        <v>#N/A</v>
      </c>
      <c r="IP24" t="e">
        <v>#N/A</v>
      </c>
      <c r="IQ24" t="e">
        <v>#N/A</v>
      </c>
      <c r="IR24" t="e">
        <v>#N/A</v>
      </c>
      <c r="IS24" t="e">
        <v>#N/A</v>
      </c>
      <c r="IT24" t="e">
        <v>#N/A</v>
      </c>
      <c r="IU24" t="e">
        <v>#N/A</v>
      </c>
      <c r="IV24" t="e">
        <v>#N/A</v>
      </c>
      <c r="IW24" t="e">
        <v>#N/A</v>
      </c>
      <c r="IX24" t="e">
        <v>#N/A</v>
      </c>
      <c r="IY24" t="e">
        <v>#N/A</v>
      </c>
      <c r="IZ24" t="e">
        <v>#N/A</v>
      </c>
      <c r="JA24" t="e">
        <v>#N/A</v>
      </c>
      <c r="JB24" t="e">
        <v>#N/A</v>
      </c>
      <c r="JC24" t="e">
        <v>#N/A</v>
      </c>
      <c r="JD24" t="e">
        <v>#N/A</v>
      </c>
      <c r="JE24" t="e">
        <v>#N/A</v>
      </c>
      <c r="JF24" t="e">
        <v>#N/A</v>
      </c>
      <c r="JG24" t="e">
        <v>#N/A</v>
      </c>
      <c r="JH24" t="e">
        <v>#N/A</v>
      </c>
      <c r="JI24" t="e">
        <v>#N/A</v>
      </c>
      <c r="JJ24" t="e">
        <v>#N/A</v>
      </c>
      <c r="JK24" t="e">
        <v>#N/A</v>
      </c>
      <c r="JL24" t="e">
        <v>#N/A</v>
      </c>
      <c r="JM24" t="e">
        <v>#N/A</v>
      </c>
      <c r="JN24" t="e">
        <v>#N/A</v>
      </c>
      <c r="JO24" t="e">
        <v>#N/A</v>
      </c>
      <c r="JP24" t="e">
        <v>#N/A</v>
      </c>
      <c r="JQ24" t="e">
        <v>#N/A</v>
      </c>
      <c r="JR24" t="e">
        <v>#N/A</v>
      </c>
      <c r="JS24" t="e">
        <v>#N/A</v>
      </c>
      <c r="JT24" t="e">
        <v>#N/A</v>
      </c>
      <c r="JU24" t="e">
        <v>#N/A</v>
      </c>
      <c r="JV24" t="e">
        <v>#N/A</v>
      </c>
      <c r="JW24" t="e">
        <v>#N/A</v>
      </c>
      <c r="JX24" t="e">
        <v>#N/A</v>
      </c>
      <c r="JY24" t="e">
        <v>#N/A</v>
      </c>
      <c r="JZ24" t="e">
        <v>#N/A</v>
      </c>
      <c r="KA24" t="e">
        <v>#N/A</v>
      </c>
      <c r="KB24" t="e">
        <v>#N/A</v>
      </c>
      <c r="KC24" t="e">
        <v>#N/A</v>
      </c>
      <c r="KD24" t="e">
        <v>#N/A</v>
      </c>
      <c r="KE24" t="e">
        <v>#N/A</v>
      </c>
      <c r="KF24" t="e">
        <v>#N/A</v>
      </c>
      <c r="KG24" t="e">
        <v>#N/A</v>
      </c>
      <c r="KH24" t="e">
        <v>#N/A</v>
      </c>
      <c r="KI24" t="e">
        <v>#N/A</v>
      </c>
      <c r="KJ24" t="e">
        <v>#N/A</v>
      </c>
      <c r="KK24" t="e">
        <v>#N/A</v>
      </c>
      <c r="KL24" t="e">
        <v>#N/A</v>
      </c>
      <c r="KM24" t="e">
        <v>#N/A</v>
      </c>
      <c r="KN24" t="e">
        <v>#N/A</v>
      </c>
      <c r="KO24" t="e">
        <v>#N/A</v>
      </c>
      <c r="KP24" t="e">
        <v>#N/A</v>
      </c>
      <c r="KQ24" t="e">
        <v>#N/A</v>
      </c>
      <c r="KR24" t="e">
        <v>#N/A</v>
      </c>
      <c r="KS24" t="e">
        <v>#N/A</v>
      </c>
      <c r="KT24" t="e">
        <v>#N/A</v>
      </c>
      <c r="KU24" t="e">
        <v>#N/A</v>
      </c>
      <c r="KV24" t="e">
        <v>#N/A</v>
      </c>
      <c r="KW24" t="e">
        <v>#N/A</v>
      </c>
      <c r="KX24" t="e">
        <v>#N/A</v>
      </c>
      <c r="KY24" t="e">
        <v>#N/A</v>
      </c>
      <c r="KZ24" t="e">
        <v>#N/A</v>
      </c>
      <c r="LA24" t="e">
        <v>#N/A</v>
      </c>
      <c r="LB24" t="e">
        <v>#N/A</v>
      </c>
      <c r="LC24" t="e">
        <v>#N/A</v>
      </c>
      <c r="LD24" t="e">
        <v>#N/A</v>
      </c>
    </row>
    <row r="25" spans="1:316" x14ac:dyDescent="0.25">
      <c r="A25" s="16" t="s">
        <v>22</v>
      </c>
      <c r="B25">
        <v>66043</v>
      </c>
      <c r="C25">
        <v>23</v>
      </c>
      <c r="D25">
        <v>1042</v>
      </c>
      <c r="E25" cm="1">
        <f t="array" ref="E2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25)))),_xlpm.c),3)))))))),COLUMNS(_xlpm.rs)-1)</f>
        <v>292</v>
      </c>
      <c r="F25">
        <v>19</v>
      </c>
      <c r="V25" s="14">
        <v>222068048024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>
        <v>60001</v>
      </c>
      <c r="EV25">
        <v>58006</v>
      </c>
      <c r="EW25">
        <v>61004</v>
      </c>
      <c r="EX25">
        <v>60006</v>
      </c>
      <c r="EY25">
        <v>57010</v>
      </c>
      <c r="EZ25">
        <v>56012</v>
      </c>
      <c r="FA25">
        <v>22039</v>
      </c>
      <c r="FB25">
        <v>22040</v>
      </c>
      <c r="FC25">
        <v>21042</v>
      </c>
      <c r="FD25">
        <v>23041</v>
      </c>
      <c r="FE25">
        <v>21044</v>
      </c>
      <c r="FF25">
        <v>20046</v>
      </c>
      <c r="FG25">
        <v>22045</v>
      </c>
      <c r="FH25">
        <v>22046</v>
      </c>
      <c r="FI25">
        <v>20049</v>
      </c>
      <c r="FJ25">
        <v>19049</v>
      </c>
      <c r="FK25">
        <v>19050</v>
      </c>
      <c r="FL25">
        <v>20052</v>
      </c>
      <c r="FM25">
        <v>20053</v>
      </c>
      <c r="FN25">
        <v>19053</v>
      </c>
      <c r="FO25">
        <v>21054</v>
      </c>
      <c r="FP25">
        <v>21055</v>
      </c>
      <c r="FQ25">
        <v>22055</v>
      </c>
      <c r="FR25">
        <v>22056</v>
      </c>
      <c r="FS25">
        <v>22057</v>
      </c>
      <c r="FT25">
        <v>22058</v>
      </c>
      <c r="FU25">
        <v>22059</v>
      </c>
      <c r="FV25">
        <v>22060</v>
      </c>
      <c r="FW25">
        <v>22061</v>
      </c>
      <c r="FX25">
        <v>22062</v>
      </c>
      <c r="FY25">
        <v>22063</v>
      </c>
      <c r="FZ25">
        <v>23063</v>
      </c>
      <c r="GA25">
        <v>26061</v>
      </c>
      <c r="GB25">
        <v>31057</v>
      </c>
      <c r="GC25">
        <v>35054</v>
      </c>
      <c r="GD25">
        <v>36054</v>
      </c>
      <c r="GE25">
        <v>39052</v>
      </c>
      <c r="GF25">
        <v>44048</v>
      </c>
      <c r="GG25">
        <v>45048</v>
      </c>
      <c r="GH25">
        <v>50044</v>
      </c>
      <c r="GI25">
        <v>51044</v>
      </c>
      <c r="GJ25">
        <v>27019</v>
      </c>
      <c r="GK25">
        <v>27016</v>
      </c>
      <c r="GL25">
        <v>27015</v>
      </c>
      <c r="GM25">
        <v>26013</v>
      </c>
      <c r="GN25">
        <v>26012</v>
      </c>
      <c r="GO25">
        <v>24013</v>
      </c>
      <c r="GP25">
        <v>24012</v>
      </c>
      <c r="GQ25">
        <v>28007</v>
      </c>
      <c r="GR25">
        <v>28004</v>
      </c>
      <c r="GS25" t="e">
        <v>#N/A</v>
      </c>
      <c r="GT25">
        <v>70044</v>
      </c>
      <c r="GU25" t="e">
        <v>#N/A</v>
      </c>
      <c r="GV25" t="e">
        <v>#N/A</v>
      </c>
      <c r="GW25" t="e">
        <v>#N/A</v>
      </c>
      <c r="GX25" t="e">
        <v>#N/A</v>
      </c>
      <c r="GY25" t="e">
        <v>#N/A</v>
      </c>
      <c r="GZ25" t="e">
        <v>#N/A</v>
      </c>
      <c r="HA25" t="e">
        <v>#N/A</v>
      </c>
      <c r="HB25" t="e">
        <v>#N/A</v>
      </c>
      <c r="HC25" t="e">
        <v>#N/A</v>
      </c>
      <c r="HD25" t="e">
        <v>#N/A</v>
      </c>
      <c r="HE25" t="e">
        <v>#N/A</v>
      </c>
      <c r="HF25" t="e">
        <v>#N/A</v>
      </c>
      <c r="HG25" t="e">
        <v>#N/A</v>
      </c>
      <c r="HH25" t="e">
        <v>#N/A</v>
      </c>
      <c r="HI25" t="e">
        <v>#N/A</v>
      </c>
      <c r="HJ25" t="e">
        <v>#N/A</v>
      </c>
      <c r="HK25" t="e">
        <v>#N/A</v>
      </c>
      <c r="HL25" t="e">
        <v>#N/A</v>
      </c>
      <c r="HM25" t="e">
        <v>#N/A</v>
      </c>
      <c r="HN25" t="e">
        <v>#N/A</v>
      </c>
      <c r="HO25" t="e">
        <v>#N/A</v>
      </c>
      <c r="HP25" t="e">
        <v>#N/A</v>
      </c>
      <c r="HQ25" t="e">
        <v>#N/A</v>
      </c>
      <c r="HR25" t="e">
        <v>#N/A</v>
      </c>
      <c r="HS25" t="e">
        <v>#N/A</v>
      </c>
      <c r="HT25" t="e">
        <v>#N/A</v>
      </c>
      <c r="HU25" t="e">
        <v>#N/A</v>
      </c>
      <c r="HV25" t="e">
        <v>#N/A</v>
      </c>
      <c r="HW25" t="e">
        <v>#N/A</v>
      </c>
      <c r="HX25" t="e">
        <v>#N/A</v>
      </c>
      <c r="HY25" t="e">
        <v>#N/A</v>
      </c>
      <c r="HZ25" t="e">
        <v>#N/A</v>
      </c>
      <c r="IA25" t="e">
        <v>#N/A</v>
      </c>
      <c r="IB25" t="e">
        <v>#N/A</v>
      </c>
      <c r="IC25" t="e">
        <v>#N/A</v>
      </c>
      <c r="ID25" t="e">
        <v>#N/A</v>
      </c>
      <c r="IE25" t="e">
        <v>#N/A</v>
      </c>
      <c r="IF25" t="e">
        <v>#N/A</v>
      </c>
      <c r="IG25" t="e">
        <v>#N/A</v>
      </c>
      <c r="IH25" t="e">
        <v>#N/A</v>
      </c>
      <c r="II25" t="e">
        <v>#N/A</v>
      </c>
      <c r="IJ25" t="e">
        <v>#N/A</v>
      </c>
      <c r="IK25" t="e">
        <v>#N/A</v>
      </c>
      <c r="IL25" t="e">
        <v>#N/A</v>
      </c>
      <c r="IM25" t="e">
        <v>#N/A</v>
      </c>
      <c r="IN25" t="e">
        <v>#N/A</v>
      </c>
      <c r="IO25" t="e">
        <v>#N/A</v>
      </c>
      <c r="IP25" t="e">
        <v>#N/A</v>
      </c>
      <c r="IQ25" t="e">
        <v>#N/A</v>
      </c>
      <c r="IR25" t="e">
        <v>#N/A</v>
      </c>
      <c r="IS25" t="e">
        <v>#N/A</v>
      </c>
      <c r="IT25" t="e">
        <v>#N/A</v>
      </c>
      <c r="IU25" t="e">
        <v>#N/A</v>
      </c>
      <c r="IV25" t="e">
        <v>#N/A</v>
      </c>
      <c r="IW25" t="e">
        <v>#N/A</v>
      </c>
      <c r="IX25" t="e">
        <v>#N/A</v>
      </c>
      <c r="IY25" t="e">
        <v>#N/A</v>
      </c>
      <c r="IZ25" t="e">
        <v>#N/A</v>
      </c>
      <c r="JA25" t="e">
        <v>#N/A</v>
      </c>
      <c r="JB25" t="e">
        <v>#N/A</v>
      </c>
      <c r="JC25" t="e">
        <v>#N/A</v>
      </c>
      <c r="JD25" t="e">
        <v>#N/A</v>
      </c>
      <c r="JE25" t="e">
        <v>#N/A</v>
      </c>
      <c r="JF25" t="e">
        <v>#N/A</v>
      </c>
      <c r="JG25" t="e">
        <v>#N/A</v>
      </c>
      <c r="JH25" t="e">
        <v>#N/A</v>
      </c>
      <c r="JI25" t="e">
        <v>#N/A</v>
      </c>
      <c r="JJ25" t="e">
        <v>#N/A</v>
      </c>
      <c r="JK25" t="e">
        <v>#N/A</v>
      </c>
      <c r="JL25" t="e">
        <v>#N/A</v>
      </c>
      <c r="JM25" t="e">
        <v>#N/A</v>
      </c>
      <c r="JN25" t="e">
        <v>#N/A</v>
      </c>
      <c r="JO25" t="e">
        <v>#N/A</v>
      </c>
      <c r="JP25" t="e">
        <v>#N/A</v>
      </c>
      <c r="JQ25" t="e">
        <v>#N/A</v>
      </c>
      <c r="JR25" t="e">
        <v>#N/A</v>
      </c>
      <c r="JS25" t="e">
        <v>#N/A</v>
      </c>
      <c r="JT25" t="e">
        <v>#N/A</v>
      </c>
      <c r="JU25" t="e">
        <v>#N/A</v>
      </c>
      <c r="JV25" t="e">
        <v>#N/A</v>
      </c>
      <c r="JW25" t="e">
        <v>#N/A</v>
      </c>
      <c r="JX25" t="e">
        <v>#N/A</v>
      </c>
      <c r="JY25" t="e">
        <v>#N/A</v>
      </c>
      <c r="JZ25" t="e">
        <v>#N/A</v>
      </c>
      <c r="KA25" t="e">
        <v>#N/A</v>
      </c>
      <c r="KB25" t="e">
        <v>#N/A</v>
      </c>
      <c r="KC25" t="e">
        <v>#N/A</v>
      </c>
      <c r="KD25" t="e">
        <v>#N/A</v>
      </c>
      <c r="KE25" t="e">
        <v>#N/A</v>
      </c>
      <c r="KF25" t="e">
        <v>#N/A</v>
      </c>
      <c r="KG25" t="e">
        <v>#N/A</v>
      </c>
      <c r="KH25" t="e">
        <v>#N/A</v>
      </c>
      <c r="KI25" t="e">
        <v>#N/A</v>
      </c>
      <c r="KJ25" t="e">
        <v>#N/A</v>
      </c>
      <c r="KK25" t="e">
        <v>#N/A</v>
      </c>
      <c r="KL25" t="e">
        <v>#N/A</v>
      </c>
      <c r="KM25" t="e">
        <v>#N/A</v>
      </c>
      <c r="KN25" t="e">
        <v>#N/A</v>
      </c>
      <c r="KO25" t="e">
        <v>#N/A</v>
      </c>
      <c r="KP25" t="e">
        <v>#N/A</v>
      </c>
      <c r="KQ25" t="e">
        <v>#N/A</v>
      </c>
      <c r="KR25" t="e">
        <v>#N/A</v>
      </c>
      <c r="KS25" t="e">
        <v>#N/A</v>
      </c>
      <c r="KT25" t="e">
        <v>#N/A</v>
      </c>
      <c r="KU25" t="e">
        <v>#N/A</v>
      </c>
      <c r="KV25" t="e">
        <v>#N/A</v>
      </c>
      <c r="KW25" t="e">
        <v>#N/A</v>
      </c>
      <c r="KX25" t="e">
        <v>#N/A</v>
      </c>
      <c r="KY25" t="e">
        <v>#N/A</v>
      </c>
      <c r="KZ25" t="e">
        <v>#N/A</v>
      </c>
      <c r="LA25" t="e">
        <v>#N/A</v>
      </c>
      <c r="LB25" t="e">
        <v>#N/A</v>
      </c>
      <c r="LC25" t="e">
        <v>#N/A</v>
      </c>
      <c r="LD25" t="e">
        <v>#N/A</v>
      </c>
    </row>
    <row r="26" spans="1:316" x14ac:dyDescent="0.25">
      <c r="A26" s="16" t="s">
        <v>23</v>
      </c>
      <c r="B26">
        <v>65043</v>
      </c>
      <c r="C26">
        <v>24</v>
      </c>
      <c r="D26">
        <v>1043</v>
      </c>
      <c r="F26">
        <v>20</v>
      </c>
      <c r="V26" s="14">
        <v>222069007064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>
        <v>59000</v>
      </c>
      <c r="EV26">
        <v>59005</v>
      </c>
      <c r="EW26">
        <v>62003</v>
      </c>
      <c r="EX26">
        <v>61005</v>
      </c>
      <c r="EY26">
        <v>58009</v>
      </c>
      <c r="EZ26">
        <v>57011</v>
      </c>
      <c r="FA26">
        <v>39000</v>
      </c>
      <c r="FB26">
        <v>23039</v>
      </c>
      <c r="FC26">
        <v>22041</v>
      </c>
      <c r="FD26">
        <v>24040</v>
      </c>
      <c r="FE26">
        <v>23042</v>
      </c>
      <c r="FF26">
        <v>21045</v>
      </c>
      <c r="FG26">
        <v>23044</v>
      </c>
      <c r="FH26">
        <v>23045</v>
      </c>
      <c r="FI26">
        <v>21048</v>
      </c>
      <c r="FJ26">
        <v>20050</v>
      </c>
      <c r="FK26">
        <v>20051</v>
      </c>
      <c r="FL26">
        <v>21051</v>
      </c>
      <c r="FM26">
        <v>21052</v>
      </c>
      <c r="FN26">
        <v>20054</v>
      </c>
      <c r="FO26">
        <v>22053</v>
      </c>
      <c r="FP26">
        <v>22054</v>
      </c>
      <c r="FQ26">
        <v>23054</v>
      </c>
      <c r="FR26">
        <v>23055</v>
      </c>
      <c r="FS26">
        <v>23056</v>
      </c>
      <c r="FT26">
        <v>23057</v>
      </c>
      <c r="FU26">
        <v>23058</v>
      </c>
      <c r="FV26">
        <v>23059</v>
      </c>
      <c r="FW26">
        <v>23060</v>
      </c>
      <c r="FX26">
        <v>23061</v>
      </c>
      <c r="FY26">
        <v>23062</v>
      </c>
      <c r="FZ26">
        <v>24062</v>
      </c>
      <c r="GA26">
        <v>27060</v>
      </c>
      <c r="GB26">
        <v>32056</v>
      </c>
      <c r="GC26">
        <v>36053</v>
      </c>
      <c r="GD26">
        <v>37053</v>
      </c>
      <c r="GE26">
        <v>41050</v>
      </c>
      <c r="GF26">
        <v>45047</v>
      </c>
      <c r="GG26">
        <v>46047</v>
      </c>
      <c r="GH26">
        <v>52042</v>
      </c>
      <c r="GI26">
        <v>52043</v>
      </c>
      <c r="GJ26">
        <v>28016</v>
      </c>
      <c r="GK26">
        <v>27014</v>
      </c>
      <c r="GL26">
        <v>26014</v>
      </c>
      <c r="GM26">
        <v>27012</v>
      </c>
      <c r="GN26">
        <v>27011</v>
      </c>
      <c r="GO26">
        <v>25012</v>
      </c>
      <c r="GP26">
        <v>26010</v>
      </c>
      <c r="GQ26">
        <v>27006</v>
      </c>
      <c r="GR26">
        <v>62044</v>
      </c>
      <c r="GS26" t="e">
        <v>#N/A</v>
      </c>
      <c r="GT26" t="e">
        <v>#N/A</v>
      </c>
      <c r="GU26" t="e">
        <v>#N/A</v>
      </c>
      <c r="GV26" t="e">
        <v>#N/A</v>
      </c>
      <c r="GW26" t="e">
        <v>#N/A</v>
      </c>
      <c r="GX26" t="e">
        <v>#N/A</v>
      </c>
      <c r="GY26" t="e">
        <v>#N/A</v>
      </c>
      <c r="GZ26" t="e">
        <v>#N/A</v>
      </c>
      <c r="HA26" t="e">
        <v>#N/A</v>
      </c>
      <c r="HB26" t="e">
        <v>#N/A</v>
      </c>
      <c r="HC26" t="e">
        <v>#N/A</v>
      </c>
      <c r="HD26" t="e">
        <v>#N/A</v>
      </c>
      <c r="HE26" t="e">
        <v>#N/A</v>
      </c>
      <c r="HF26" t="e">
        <v>#N/A</v>
      </c>
      <c r="HG26" t="e">
        <v>#N/A</v>
      </c>
      <c r="HH26" t="e">
        <v>#N/A</v>
      </c>
      <c r="HI26" t="e">
        <v>#N/A</v>
      </c>
      <c r="HJ26" t="e">
        <v>#N/A</v>
      </c>
      <c r="HK26" t="e">
        <v>#N/A</v>
      </c>
      <c r="HL26" t="e">
        <v>#N/A</v>
      </c>
      <c r="HM26" t="e">
        <v>#N/A</v>
      </c>
      <c r="HN26" t="e">
        <v>#N/A</v>
      </c>
      <c r="HO26" t="e">
        <v>#N/A</v>
      </c>
      <c r="HP26" t="e">
        <v>#N/A</v>
      </c>
      <c r="HQ26" t="e">
        <v>#N/A</v>
      </c>
      <c r="HR26" t="e">
        <v>#N/A</v>
      </c>
      <c r="HS26" t="e">
        <v>#N/A</v>
      </c>
      <c r="HT26" t="e">
        <v>#N/A</v>
      </c>
      <c r="HU26" t="e">
        <v>#N/A</v>
      </c>
      <c r="HV26" t="e">
        <v>#N/A</v>
      </c>
      <c r="HW26" t="e">
        <v>#N/A</v>
      </c>
      <c r="HX26" t="e">
        <v>#N/A</v>
      </c>
      <c r="HY26" t="e">
        <v>#N/A</v>
      </c>
      <c r="HZ26" t="e">
        <v>#N/A</v>
      </c>
      <c r="IA26" t="e">
        <v>#N/A</v>
      </c>
      <c r="IB26" t="e">
        <v>#N/A</v>
      </c>
      <c r="IC26" t="e">
        <v>#N/A</v>
      </c>
      <c r="ID26" t="e">
        <v>#N/A</v>
      </c>
      <c r="IE26" t="e">
        <v>#N/A</v>
      </c>
      <c r="IF26" t="e">
        <v>#N/A</v>
      </c>
      <c r="IG26" t="e">
        <v>#N/A</v>
      </c>
      <c r="IH26" t="e">
        <v>#N/A</v>
      </c>
      <c r="II26" t="e">
        <v>#N/A</v>
      </c>
      <c r="IJ26" t="e">
        <v>#N/A</v>
      </c>
      <c r="IK26" t="e">
        <v>#N/A</v>
      </c>
      <c r="IL26" t="e">
        <v>#N/A</v>
      </c>
      <c r="IM26" t="e">
        <v>#N/A</v>
      </c>
      <c r="IN26" t="e">
        <v>#N/A</v>
      </c>
      <c r="IO26" t="e">
        <v>#N/A</v>
      </c>
      <c r="IP26" t="e">
        <v>#N/A</v>
      </c>
      <c r="IQ26" t="e">
        <v>#N/A</v>
      </c>
      <c r="IR26" t="e">
        <v>#N/A</v>
      </c>
      <c r="IS26" t="e">
        <v>#N/A</v>
      </c>
      <c r="IT26" t="e">
        <v>#N/A</v>
      </c>
      <c r="IU26" t="e">
        <v>#N/A</v>
      </c>
      <c r="IV26" t="e">
        <v>#N/A</v>
      </c>
      <c r="IW26" t="e">
        <v>#N/A</v>
      </c>
      <c r="IX26" t="e">
        <v>#N/A</v>
      </c>
      <c r="IY26" t="e">
        <v>#N/A</v>
      </c>
      <c r="IZ26" t="e">
        <v>#N/A</v>
      </c>
      <c r="JA26" t="e">
        <v>#N/A</v>
      </c>
      <c r="JB26" t="e">
        <v>#N/A</v>
      </c>
      <c r="JC26" t="e">
        <v>#N/A</v>
      </c>
      <c r="JD26" t="e">
        <v>#N/A</v>
      </c>
      <c r="JE26" t="e">
        <v>#N/A</v>
      </c>
      <c r="JF26" t="e">
        <v>#N/A</v>
      </c>
      <c r="JG26" t="e">
        <v>#N/A</v>
      </c>
      <c r="JH26" t="e">
        <v>#N/A</v>
      </c>
      <c r="JI26" t="e">
        <v>#N/A</v>
      </c>
      <c r="JJ26" t="e">
        <v>#N/A</v>
      </c>
      <c r="JK26" t="e">
        <v>#N/A</v>
      </c>
      <c r="JL26" t="e">
        <v>#N/A</v>
      </c>
      <c r="JM26" t="e">
        <v>#N/A</v>
      </c>
      <c r="JN26" t="e">
        <v>#N/A</v>
      </c>
      <c r="JO26" t="e">
        <v>#N/A</v>
      </c>
      <c r="JP26" t="e">
        <v>#N/A</v>
      </c>
      <c r="JQ26" t="e">
        <v>#N/A</v>
      </c>
      <c r="JR26" t="e">
        <v>#N/A</v>
      </c>
      <c r="JS26" t="e">
        <v>#N/A</v>
      </c>
      <c r="JT26" t="e">
        <v>#N/A</v>
      </c>
      <c r="JU26" t="e">
        <v>#N/A</v>
      </c>
      <c r="JV26" t="e">
        <v>#N/A</v>
      </c>
      <c r="JW26" t="e">
        <v>#N/A</v>
      </c>
      <c r="JX26" t="e">
        <v>#N/A</v>
      </c>
      <c r="JY26" t="e">
        <v>#N/A</v>
      </c>
      <c r="JZ26" t="e">
        <v>#N/A</v>
      </c>
      <c r="KA26" t="e">
        <v>#N/A</v>
      </c>
      <c r="KB26" t="e">
        <v>#N/A</v>
      </c>
      <c r="KC26" t="e">
        <v>#N/A</v>
      </c>
      <c r="KD26" t="e">
        <v>#N/A</v>
      </c>
      <c r="KE26" t="e">
        <v>#N/A</v>
      </c>
      <c r="KF26" t="e">
        <v>#N/A</v>
      </c>
      <c r="KG26" t="e">
        <v>#N/A</v>
      </c>
      <c r="KH26" t="e">
        <v>#N/A</v>
      </c>
      <c r="KI26" t="e">
        <v>#N/A</v>
      </c>
      <c r="KJ26" t="e">
        <v>#N/A</v>
      </c>
      <c r="KK26" t="e">
        <v>#N/A</v>
      </c>
      <c r="KL26" t="e">
        <v>#N/A</v>
      </c>
      <c r="KM26" t="e">
        <v>#N/A</v>
      </c>
      <c r="KN26" t="e">
        <v>#N/A</v>
      </c>
      <c r="KO26" t="e">
        <v>#N/A</v>
      </c>
      <c r="KP26" t="e">
        <v>#N/A</v>
      </c>
      <c r="KQ26" t="e">
        <v>#N/A</v>
      </c>
      <c r="KR26" t="e">
        <v>#N/A</v>
      </c>
      <c r="KS26" t="e">
        <v>#N/A</v>
      </c>
      <c r="KT26" t="e">
        <v>#N/A</v>
      </c>
      <c r="KU26" t="e">
        <v>#N/A</v>
      </c>
      <c r="KV26" t="e">
        <v>#N/A</v>
      </c>
      <c r="KW26" t="e">
        <v>#N/A</v>
      </c>
      <c r="KX26" t="e">
        <v>#N/A</v>
      </c>
      <c r="KY26" t="e">
        <v>#N/A</v>
      </c>
      <c r="KZ26" t="e">
        <v>#N/A</v>
      </c>
      <c r="LA26" t="e">
        <v>#N/A</v>
      </c>
      <c r="LB26" t="e">
        <v>#N/A</v>
      </c>
      <c r="LC26" t="e">
        <v>#N/A</v>
      </c>
      <c r="LD26" t="e">
        <v>#N/A</v>
      </c>
    </row>
    <row r="27" spans="1:316" x14ac:dyDescent="0.25">
      <c r="A27" s="16" t="s">
        <v>24</v>
      </c>
      <c r="B27">
        <v>21030</v>
      </c>
      <c r="C27">
        <v>25</v>
      </c>
      <c r="D27">
        <v>1044</v>
      </c>
      <c r="F27">
        <v>21</v>
      </c>
      <c r="V27" s="14">
        <v>222069009062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>
        <v>60004</v>
      </c>
      <c r="EW27">
        <v>63002</v>
      </c>
      <c r="EX27">
        <v>62004</v>
      </c>
      <c r="EY27">
        <v>59008</v>
      </c>
      <c r="EZ27">
        <v>58010</v>
      </c>
      <c r="FA27">
        <v>51008</v>
      </c>
      <c r="FB27">
        <v>22038</v>
      </c>
      <c r="FC27">
        <v>23040</v>
      </c>
      <c r="FD27">
        <v>24038</v>
      </c>
      <c r="FE27">
        <v>24041</v>
      </c>
      <c r="FF27">
        <v>22044</v>
      </c>
      <c r="FG27">
        <v>24043</v>
      </c>
      <c r="FH27">
        <v>24044</v>
      </c>
      <c r="FI27">
        <v>22047</v>
      </c>
      <c r="FJ27">
        <v>21049</v>
      </c>
      <c r="FK27">
        <v>21050</v>
      </c>
      <c r="FL27">
        <v>22050</v>
      </c>
      <c r="FM27">
        <v>22051</v>
      </c>
      <c r="FN27">
        <v>21053</v>
      </c>
      <c r="FO27">
        <v>23052</v>
      </c>
      <c r="FP27">
        <v>23053</v>
      </c>
      <c r="FQ27">
        <v>24053</v>
      </c>
      <c r="FR27">
        <v>24054</v>
      </c>
      <c r="FS27">
        <v>24055</v>
      </c>
      <c r="FT27">
        <v>24056</v>
      </c>
      <c r="FU27">
        <v>24057</v>
      </c>
      <c r="FV27">
        <v>24058</v>
      </c>
      <c r="FW27">
        <v>24059</v>
      </c>
      <c r="FX27">
        <v>24060</v>
      </c>
      <c r="FY27">
        <v>24061</v>
      </c>
      <c r="FZ27">
        <v>25061</v>
      </c>
      <c r="GA27">
        <v>28059</v>
      </c>
      <c r="GB27">
        <v>33055</v>
      </c>
      <c r="GC27">
        <v>37052</v>
      </c>
      <c r="GD27">
        <v>38052</v>
      </c>
      <c r="GE27">
        <v>42049</v>
      </c>
      <c r="GF27">
        <v>46046</v>
      </c>
      <c r="GG27">
        <v>47046</v>
      </c>
      <c r="GH27">
        <v>26022</v>
      </c>
      <c r="GI27">
        <v>26021</v>
      </c>
      <c r="GJ27">
        <v>28014</v>
      </c>
      <c r="GK27">
        <v>28013</v>
      </c>
      <c r="GL27">
        <v>27013</v>
      </c>
      <c r="GM27">
        <v>28011</v>
      </c>
      <c r="GN27">
        <v>29011</v>
      </c>
      <c r="GO27">
        <v>26011</v>
      </c>
      <c r="GP27">
        <v>27009</v>
      </c>
      <c r="GQ27">
        <v>29004</v>
      </c>
      <c r="GR27">
        <v>69043</v>
      </c>
      <c r="GS27" t="e">
        <v>#N/A</v>
      </c>
      <c r="GT27" t="e">
        <v>#N/A</v>
      </c>
      <c r="GU27" t="e">
        <v>#N/A</v>
      </c>
      <c r="GV27" t="e">
        <v>#N/A</v>
      </c>
      <c r="GW27" t="e">
        <v>#N/A</v>
      </c>
      <c r="GX27" t="e">
        <v>#N/A</v>
      </c>
      <c r="GY27" t="e">
        <v>#N/A</v>
      </c>
      <c r="GZ27" t="e">
        <v>#N/A</v>
      </c>
      <c r="HA27" t="e">
        <v>#N/A</v>
      </c>
      <c r="HB27" t="e">
        <v>#N/A</v>
      </c>
      <c r="HC27" t="e">
        <v>#N/A</v>
      </c>
      <c r="HD27" t="e">
        <v>#N/A</v>
      </c>
      <c r="HE27" t="e">
        <v>#N/A</v>
      </c>
      <c r="HF27" t="e">
        <v>#N/A</v>
      </c>
      <c r="HG27" t="e">
        <v>#N/A</v>
      </c>
      <c r="HH27" t="e">
        <v>#N/A</v>
      </c>
      <c r="HI27" t="e">
        <v>#N/A</v>
      </c>
      <c r="HJ27" t="e">
        <v>#N/A</v>
      </c>
      <c r="HK27" t="e">
        <v>#N/A</v>
      </c>
      <c r="HL27" t="e">
        <v>#N/A</v>
      </c>
      <c r="HM27" t="e">
        <v>#N/A</v>
      </c>
      <c r="HN27" t="e">
        <v>#N/A</v>
      </c>
      <c r="HO27" t="e">
        <v>#N/A</v>
      </c>
      <c r="HP27" t="e">
        <v>#N/A</v>
      </c>
      <c r="HQ27" t="e">
        <v>#N/A</v>
      </c>
      <c r="HR27" t="e">
        <v>#N/A</v>
      </c>
      <c r="HS27" t="e">
        <v>#N/A</v>
      </c>
      <c r="HT27" t="e">
        <v>#N/A</v>
      </c>
      <c r="HU27" t="e">
        <v>#N/A</v>
      </c>
      <c r="HV27" t="e">
        <v>#N/A</v>
      </c>
      <c r="HW27" t="e">
        <v>#N/A</v>
      </c>
      <c r="HX27" t="e">
        <v>#N/A</v>
      </c>
      <c r="HY27" t="e">
        <v>#N/A</v>
      </c>
      <c r="HZ27" t="e">
        <v>#N/A</v>
      </c>
      <c r="IA27" t="e">
        <v>#N/A</v>
      </c>
      <c r="IB27" t="e">
        <v>#N/A</v>
      </c>
      <c r="IC27" t="e">
        <v>#N/A</v>
      </c>
      <c r="ID27" t="e">
        <v>#N/A</v>
      </c>
      <c r="IE27" t="e">
        <v>#N/A</v>
      </c>
      <c r="IF27" t="e">
        <v>#N/A</v>
      </c>
      <c r="IG27" t="e">
        <v>#N/A</v>
      </c>
      <c r="IH27" t="e">
        <v>#N/A</v>
      </c>
      <c r="II27" t="e">
        <v>#N/A</v>
      </c>
      <c r="IJ27" t="e">
        <v>#N/A</v>
      </c>
      <c r="IK27" t="e">
        <v>#N/A</v>
      </c>
      <c r="IL27" t="e">
        <v>#N/A</v>
      </c>
      <c r="IM27" t="e">
        <v>#N/A</v>
      </c>
      <c r="IN27" t="e">
        <v>#N/A</v>
      </c>
      <c r="IO27" t="e">
        <v>#N/A</v>
      </c>
      <c r="IP27" t="e">
        <v>#N/A</v>
      </c>
      <c r="IQ27" t="e">
        <v>#N/A</v>
      </c>
      <c r="IR27" t="e">
        <v>#N/A</v>
      </c>
      <c r="IS27" t="e">
        <v>#N/A</v>
      </c>
      <c r="IT27" t="e">
        <v>#N/A</v>
      </c>
      <c r="IU27" t="e">
        <v>#N/A</v>
      </c>
      <c r="IV27" t="e">
        <v>#N/A</v>
      </c>
      <c r="IW27" t="e">
        <v>#N/A</v>
      </c>
      <c r="IX27" t="e">
        <v>#N/A</v>
      </c>
      <c r="IY27" t="e">
        <v>#N/A</v>
      </c>
      <c r="IZ27" t="e">
        <v>#N/A</v>
      </c>
      <c r="JA27" t="e">
        <v>#N/A</v>
      </c>
      <c r="JB27" t="e">
        <v>#N/A</v>
      </c>
      <c r="JC27" t="e">
        <v>#N/A</v>
      </c>
      <c r="JD27" t="e">
        <v>#N/A</v>
      </c>
      <c r="JE27" t="e">
        <v>#N/A</v>
      </c>
      <c r="JF27" t="e">
        <v>#N/A</v>
      </c>
      <c r="JG27" t="e">
        <v>#N/A</v>
      </c>
      <c r="JH27" t="e">
        <v>#N/A</v>
      </c>
      <c r="JI27" t="e">
        <v>#N/A</v>
      </c>
      <c r="JJ27" t="e">
        <v>#N/A</v>
      </c>
      <c r="JK27" t="e">
        <v>#N/A</v>
      </c>
      <c r="JL27" t="e">
        <v>#N/A</v>
      </c>
      <c r="JM27" t="e">
        <v>#N/A</v>
      </c>
      <c r="JN27" t="e">
        <v>#N/A</v>
      </c>
      <c r="JO27" t="e">
        <v>#N/A</v>
      </c>
      <c r="JP27" t="e">
        <v>#N/A</v>
      </c>
      <c r="JQ27" t="e">
        <v>#N/A</v>
      </c>
      <c r="JR27" t="e">
        <v>#N/A</v>
      </c>
      <c r="JS27" t="e">
        <v>#N/A</v>
      </c>
      <c r="JT27" t="e">
        <v>#N/A</v>
      </c>
      <c r="JU27" t="e">
        <v>#N/A</v>
      </c>
      <c r="JV27" t="e">
        <v>#N/A</v>
      </c>
      <c r="JW27" t="e">
        <v>#N/A</v>
      </c>
      <c r="JX27" t="e">
        <v>#N/A</v>
      </c>
      <c r="JY27" t="e">
        <v>#N/A</v>
      </c>
      <c r="JZ27" t="e">
        <v>#N/A</v>
      </c>
      <c r="KA27" t="e">
        <v>#N/A</v>
      </c>
      <c r="KB27" t="e">
        <v>#N/A</v>
      </c>
      <c r="KC27" t="e">
        <v>#N/A</v>
      </c>
      <c r="KD27" t="e">
        <v>#N/A</v>
      </c>
      <c r="KE27" t="e">
        <v>#N/A</v>
      </c>
      <c r="KF27" t="e">
        <v>#N/A</v>
      </c>
      <c r="KG27" t="e">
        <v>#N/A</v>
      </c>
      <c r="KH27" t="e">
        <v>#N/A</v>
      </c>
      <c r="KI27" t="e">
        <v>#N/A</v>
      </c>
      <c r="KJ27" t="e">
        <v>#N/A</v>
      </c>
      <c r="KK27" t="e">
        <v>#N/A</v>
      </c>
      <c r="KL27" t="e">
        <v>#N/A</v>
      </c>
      <c r="KM27" t="e">
        <v>#N/A</v>
      </c>
      <c r="KN27" t="e">
        <v>#N/A</v>
      </c>
      <c r="KO27" t="e">
        <v>#N/A</v>
      </c>
      <c r="KP27" t="e">
        <v>#N/A</v>
      </c>
      <c r="KQ27" t="e">
        <v>#N/A</v>
      </c>
      <c r="KR27" t="e">
        <v>#N/A</v>
      </c>
      <c r="KS27" t="e">
        <v>#N/A</v>
      </c>
      <c r="KT27" t="e">
        <v>#N/A</v>
      </c>
      <c r="KU27" t="e">
        <v>#N/A</v>
      </c>
      <c r="KV27" t="e">
        <v>#N/A</v>
      </c>
      <c r="KW27" t="e">
        <v>#N/A</v>
      </c>
      <c r="KX27" t="e">
        <v>#N/A</v>
      </c>
      <c r="KY27" t="e">
        <v>#N/A</v>
      </c>
      <c r="KZ27" t="e">
        <v>#N/A</v>
      </c>
      <c r="LA27" t="e">
        <v>#N/A</v>
      </c>
      <c r="LB27" t="e">
        <v>#N/A</v>
      </c>
      <c r="LC27" t="e">
        <v>#N/A</v>
      </c>
      <c r="LD27" t="e">
        <v>#N/A</v>
      </c>
    </row>
    <row r="28" spans="1:316" x14ac:dyDescent="0.25">
      <c r="A28" s="16" t="s">
        <v>25</v>
      </c>
      <c r="B28">
        <v>29025</v>
      </c>
      <c r="C28">
        <v>26</v>
      </c>
      <c r="D28">
        <v>1045</v>
      </c>
      <c r="F28">
        <v>22</v>
      </c>
      <c r="V28" s="14">
        <v>222069010061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>
        <v>61003</v>
      </c>
      <c r="EW28">
        <v>62001</v>
      </c>
      <c r="EX28">
        <v>63003</v>
      </c>
      <c r="EY28">
        <v>60007</v>
      </c>
      <c r="EZ28">
        <v>59009</v>
      </c>
      <c r="FA28">
        <v>52009</v>
      </c>
      <c r="FB28">
        <v>38000</v>
      </c>
      <c r="FC28">
        <v>23038</v>
      </c>
      <c r="FD28">
        <v>23037</v>
      </c>
      <c r="FE28">
        <v>25040</v>
      </c>
      <c r="FF28">
        <v>23043</v>
      </c>
      <c r="FG28">
        <v>25042</v>
      </c>
      <c r="FH28">
        <v>25043</v>
      </c>
      <c r="FI28">
        <v>23046</v>
      </c>
      <c r="FJ28">
        <v>22048</v>
      </c>
      <c r="FK28">
        <v>22049</v>
      </c>
      <c r="FL28">
        <v>23049</v>
      </c>
      <c r="FM28">
        <v>23050</v>
      </c>
      <c r="FN28">
        <v>22052</v>
      </c>
      <c r="FO28">
        <v>24051</v>
      </c>
      <c r="FP28">
        <v>24052</v>
      </c>
      <c r="FQ28">
        <v>25052</v>
      </c>
      <c r="FR28">
        <v>25053</v>
      </c>
      <c r="FS28">
        <v>25054</v>
      </c>
      <c r="FT28">
        <v>25055</v>
      </c>
      <c r="FU28">
        <v>25056</v>
      </c>
      <c r="FV28">
        <v>25057</v>
      </c>
      <c r="FW28">
        <v>25058</v>
      </c>
      <c r="FX28">
        <v>25059</v>
      </c>
      <c r="FY28">
        <v>25060</v>
      </c>
      <c r="FZ28">
        <v>26060</v>
      </c>
      <c r="GA28">
        <v>29058</v>
      </c>
      <c r="GB28">
        <v>34054</v>
      </c>
      <c r="GC28">
        <v>38051</v>
      </c>
      <c r="GD28">
        <v>40050</v>
      </c>
      <c r="GE28">
        <v>43048</v>
      </c>
      <c r="GF28">
        <v>47045</v>
      </c>
      <c r="GG28">
        <v>48045</v>
      </c>
      <c r="GH28">
        <v>28020</v>
      </c>
      <c r="GI28">
        <v>28019</v>
      </c>
      <c r="GJ28">
        <v>29013</v>
      </c>
      <c r="GK28">
        <v>30009</v>
      </c>
      <c r="GL28">
        <v>28012</v>
      </c>
      <c r="GM28">
        <v>29010</v>
      </c>
      <c r="GN28">
        <v>28010</v>
      </c>
      <c r="GO28">
        <v>28009</v>
      </c>
      <c r="GP28">
        <v>28008</v>
      </c>
      <c r="GQ28">
        <v>62043</v>
      </c>
      <c r="GR28">
        <v>70042</v>
      </c>
      <c r="GS28" t="e">
        <v>#N/A</v>
      </c>
      <c r="GT28" t="e">
        <v>#N/A</v>
      </c>
      <c r="GU28" t="e">
        <v>#N/A</v>
      </c>
      <c r="GV28" t="e">
        <v>#N/A</v>
      </c>
      <c r="GW28" t="e">
        <v>#N/A</v>
      </c>
      <c r="GX28" t="e">
        <v>#N/A</v>
      </c>
      <c r="GY28" t="e">
        <v>#N/A</v>
      </c>
      <c r="GZ28" t="e">
        <v>#N/A</v>
      </c>
      <c r="HA28" t="e">
        <v>#N/A</v>
      </c>
      <c r="HB28" t="e">
        <v>#N/A</v>
      </c>
      <c r="HC28" t="e">
        <v>#N/A</v>
      </c>
      <c r="HD28" t="e">
        <v>#N/A</v>
      </c>
      <c r="HE28" t="e">
        <v>#N/A</v>
      </c>
      <c r="HF28" t="e">
        <v>#N/A</v>
      </c>
      <c r="HG28" t="e">
        <v>#N/A</v>
      </c>
      <c r="HH28" t="e">
        <v>#N/A</v>
      </c>
      <c r="HI28" t="e">
        <v>#N/A</v>
      </c>
      <c r="HJ28" t="e">
        <v>#N/A</v>
      </c>
      <c r="HK28" t="e">
        <v>#N/A</v>
      </c>
      <c r="HL28" t="e">
        <v>#N/A</v>
      </c>
      <c r="HM28" t="e">
        <v>#N/A</v>
      </c>
      <c r="HN28" t="e">
        <v>#N/A</v>
      </c>
      <c r="HO28" t="e">
        <v>#N/A</v>
      </c>
      <c r="HP28" t="e">
        <v>#N/A</v>
      </c>
      <c r="HQ28" t="e">
        <v>#N/A</v>
      </c>
      <c r="HR28" t="e">
        <v>#N/A</v>
      </c>
      <c r="HS28" t="e">
        <v>#N/A</v>
      </c>
      <c r="HT28" t="e">
        <v>#N/A</v>
      </c>
      <c r="HU28" t="e">
        <v>#N/A</v>
      </c>
      <c r="HV28" t="e">
        <v>#N/A</v>
      </c>
      <c r="HW28" t="e">
        <v>#N/A</v>
      </c>
      <c r="HX28" t="e">
        <v>#N/A</v>
      </c>
      <c r="HY28" t="e">
        <v>#N/A</v>
      </c>
      <c r="HZ28" t="e">
        <v>#N/A</v>
      </c>
      <c r="IA28" t="e">
        <v>#N/A</v>
      </c>
      <c r="IB28" t="e">
        <v>#N/A</v>
      </c>
      <c r="IC28" t="e">
        <v>#N/A</v>
      </c>
      <c r="ID28" t="e">
        <v>#N/A</v>
      </c>
      <c r="IE28" t="e">
        <v>#N/A</v>
      </c>
      <c r="IF28" t="e">
        <v>#N/A</v>
      </c>
      <c r="IG28" t="e">
        <v>#N/A</v>
      </c>
      <c r="IH28" t="e">
        <v>#N/A</v>
      </c>
      <c r="II28" t="e">
        <v>#N/A</v>
      </c>
      <c r="IJ28" t="e">
        <v>#N/A</v>
      </c>
      <c r="IK28" t="e">
        <v>#N/A</v>
      </c>
      <c r="IL28" t="e">
        <v>#N/A</v>
      </c>
      <c r="IM28" t="e">
        <v>#N/A</v>
      </c>
      <c r="IN28" t="e">
        <v>#N/A</v>
      </c>
      <c r="IO28" t="e">
        <v>#N/A</v>
      </c>
      <c r="IP28" t="e">
        <v>#N/A</v>
      </c>
      <c r="IQ28" t="e">
        <v>#N/A</v>
      </c>
      <c r="IR28" t="e">
        <v>#N/A</v>
      </c>
      <c r="IS28" t="e">
        <v>#N/A</v>
      </c>
      <c r="IT28" t="e">
        <v>#N/A</v>
      </c>
      <c r="IU28" t="e">
        <v>#N/A</v>
      </c>
      <c r="IV28" t="e">
        <v>#N/A</v>
      </c>
      <c r="IW28" t="e">
        <v>#N/A</v>
      </c>
      <c r="IX28" t="e">
        <v>#N/A</v>
      </c>
      <c r="IY28" t="e">
        <v>#N/A</v>
      </c>
      <c r="IZ28" t="e">
        <v>#N/A</v>
      </c>
      <c r="JA28" t="e">
        <v>#N/A</v>
      </c>
      <c r="JB28" t="e">
        <v>#N/A</v>
      </c>
      <c r="JC28" t="e">
        <v>#N/A</v>
      </c>
      <c r="JD28" t="e">
        <v>#N/A</v>
      </c>
      <c r="JE28" t="e">
        <v>#N/A</v>
      </c>
      <c r="JF28" t="e">
        <v>#N/A</v>
      </c>
      <c r="JG28" t="e">
        <v>#N/A</v>
      </c>
      <c r="JH28" t="e">
        <v>#N/A</v>
      </c>
      <c r="JI28" t="e">
        <v>#N/A</v>
      </c>
      <c r="JJ28" t="e">
        <v>#N/A</v>
      </c>
      <c r="JK28" t="e">
        <v>#N/A</v>
      </c>
      <c r="JL28" t="e">
        <v>#N/A</v>
      </c>
      <c r="JM28" t="e">
        <v>#N/A</v>
      </c>
      <c r="JN28" t="e">
        <v>#N/A</v>
      </c>
      <c r="JO28" t="e">
        <v>#N/A</v>
      </c>
      <c r="JP28" t="e">
        <v>#N/A</v>
      </c>
      <c r="JQ28" t="e">
        <v>#N/A</v>
      </c>
      <c r="JR28" t="e">
        <v>#N/A</v>
      </c>
      <c r="JS28" t="e">
        <v>#N/A</v>
      </c>
      <c r="JT28" t="e">
        <v>#N/A</v>
      </c>
      <c r="JU28" t="e">
        <v>#N/A</v>
      </c>
      <c r="JV28" t="e">
        <v>#N/A</v>
      </c>
      <c r="JW28" t="e">
        <v>#N/A</v>
      </c>
      <c r="JX28" t="e">
        <v>#N/A</v>
      </c>
      <c r="JY28" t="e">
        <v>#N/A</v>
      </c>
      <c r="JZ28" t="e">
        <v>#N/A</v>
      </c>
      <c r="KA28" t="e">
        <v>#N/A</v>
      </c>
      <c r="KB28" t="e">
        <v>#N/A</v>
      </c>
      <c r="KC28" t="e">
        <v>#N/A</v>
      </c>
      <c r="KD28" t="e">
        <v>#N/A</v>
      </c>
      <c r="KE28" t="e">
        <v>#N/A</v>
      </c>
      <c r="KF28" t="e">
        <v>#N/A</v>
      </c>
      <c r="KG28" t="e">
        <v>#N/A</v>
      </c>
      <c r="KH28" t="e">
        <v>#N/A</v>
      </c>
      <c r="KI28" t="e">
        <v>#N/A</v>
      </c>
      <c r="KJ28" t="e">
        <v>#N/A</v>
      </c>
      <c r="KK28" t="e">
        <v>#N/A</v>
      </c>
      <c r="KL28" t="e">
        <v>#N/A</v>
      </c>
      <c r="KM28" t="e">
        <v>#N/A</v>
      </c>
      <c r="KN28" t="e">
        <v>#N/A</v>
      </c>
      <c r="KO28" t="e">
        <v>#N/A</v>
      </c>
      <c r="KP28" t="e">
        <v>#N/A</v>
      </c>
      <c r="KQ28" t="e">
        <v>#N/A</v>
      </c>
      <c r="KR28" t="e">
        <v>#N/A</v>
      </c>
      <c r="KS28" t="e">
        <v>#N/A</v>
      </c>
      <c r="KT28" t="e">
        <v>#N/A</v>
      </c>
      <c r="KU28" t="e">
        <v>#N/A</v>
      </c>
      <c r="KV28" t="e">
        <v>#N/A</v>
      </c>
      <c r="KW28" t="e">
        <v>#N/A</v>
      </c>
      <c r="KX28" t="e">
        <v>#N/A</v>
      </c>
      <c r="KY28" t="e">
        <v>#N/A</v>
      </c>
      <c r="KZ28" t="e">
        <v>#N/A</v>
      </c>
      <c r="LA28" t="e">
        <v>#N/A</v>
      </c>
      <c r="LB28" t="e">
        <v>#N/A</v>
      </c>
      <c r="LC28" t="e">
        <v>#N/A</v>
      </c>
      <c r="LD28" t="e">
        <v>#N/A</v>
      </c>
    </row>
    <row r="29" spans="1:316" x14ac:dyDescent="0.25">
      <c r="A29" s="16" t="s">
        <v>26</v>
      </c>
      <c r="B29">
        <v>23012</v>
      </c>
      <c r="C29">
        <v>27</v>
      </c>
      <c r="D29">
        <v>1046</v>
      </c>
      <c r="F29">
        <v>23</v>
      </c>
      <c r="V29" s="14">
        <v>222069036035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>
        <v>62002</v>
      </c>
      <c r="EW29">
        <v>61000</v>
      </c>
      <c r="EX29">
        <v>64002</v>
      </c>
      <c r="EY29">
        <v>61006</v>
      </c>
      <c r="EZ29">
        <v>60008</v>
      </c>
      <c r="FA29">
        <v>53010</v>
      </c>
      <c r="FB29">
        <v>50008</v>
      </c>
      <c r="FC29">
        <v>22037</v>
      </c>
      <c r="FD29">
        <v>22036</v>
      </c>
      <c r="FE29">
        <v>25038</v>
      </c>
      <c r="FF29">
        <v>24042</v>
      </c>
      <c r="FG29">
        <v>26041</v>
      </c>
      <c r="FH29">
        <v>26042</v>
      </c>
      <c r="FI29">
        <v>24045</v>
      </c>
      <c r="FJ29">
        <v>23047</v>
      </c>
      <c r="FK29">
        <v>23048</v>
      </c>
      <c r="FL29">
        <v>24048</v>
      </c>
      <c r="FM29">
        <v>24049</v>
      </c>
      <c r="FN29">
        <v>23051</v>
      </c>
      <c r="FO29">
        <v>25050</v>
      </c>
      <c r="FP29">
        <v>25051</v>
      </c>
      <c r="FQ29">
        <v>26051</v>
      </c>
      <c r="FR29">
        <v>26052</v>
      </c>
      <c r="FS29">
        <v>26053</v>
      </c>
      <c r="FT29">
        <v>26054</v>
      </c>
      <c r="FU29">
        <v>26055</v>
      </c>
      <c r="FV29">
        <v>26056</v>
      </c>
      <c r="FW29">
        <v>26057</v>
      </c>
      <c r="FX29">
        <v>26058</v>
      </c>
      <c r="FY29">
        <v>26059</v>
      </c>
      <c r="FZ29">
        <v>27059</v>
      </c>
      <c r="GA29">
        <v>30057</v>
      </c>
      <c r="GB29">
        <v>35053</v>
      </c>
      <c r="GC29">
        <v>39050</v>
      </c>
      <c r="GD29">
        <v>41049</v>
      </c>
      <c r="GE29">
        <v>44047</v>
      </c>
      <c r="GF29">
        <v>48044</v>
      </c>
      <c r="GG29">
        <v>49044</v>
      </c>
      <c r="GH29">
        <v>29019</v>
      </c>
      <c r="GI29">
        <v>28017</v>
      </c>
      <c r="GJ29">
        <v>30012</v>
      </c>
      <c r="GK29">
        <v>32007</v>
      </c>
      <c r="GL29">
        <v>30010</v>
      </c>
      <c r="GM29">
        <v>30007</v>
      </c>
      <c r="GN29">
        <v>30006</v>
      </c>
      <c r="GO29">
        <v>29006</v>
      </c>
      <c r="GP29">
        <v>28006</v>
      </c>
      <c r="GQ29">
        <v>69042</v>
      </c>
      <c r="GR29" t="e">
        <v>#N/A</v>
      </c>
      <c r="GS29" t="e">
        <v>#N/A</v>
      </c>
      <c r="GT29" t="e">
        <v>#N/A</v>
      </c>
      <c r="GU29" t="e">
        <v>#N/A</v>
      </c>
      <c r="GV29" t="e">
        <v>#N/A</v>
      </c>
      <c r="GW29" t="e">
        <v>#N/A</v>
      </c>
      <c r="GX29" t="e">
        <v>#N/A</v>
      </c>
      <c r="GY29" t="e">
        <v>#N/A</v>
      </c>
      <c r="GZ29" t="e">
        <v>#N/A</v>
      </c>
      <c r="HA29" t="e">
        <v>#N/A</v>
      </c>
      <c r="HB29" t="e">
        <v>#N/A</v>
      </c>
      <c r="HC29" t="e">
        <v>#N/A</v>
      </c>
      <c r="HD29" t="e">
        <v>#N/A</v>
      </c>
      <c r="HE29" t="e">
        <v>#N/A</v>
      </c>
      <c r="HF29" t="e">
        <v>#N/A</v>
      </c>
      <c r="HG29" t="e">
        <v>#N/A</v>
      </c>
      <c r="HH29" t="e">
        <v>#N/A</v>
      </c>
      <c r="HI29" t="e">
        <v>#N/A</v>
      </c>
      <c r="HJ29" t="e">
        <v>#N/A</v>
      </c>
      <c r="HK29" t="e">
        <v>#N/A</v>
      </c>
      <c r="HL29" t="e">
        <v>#N/A</v>
      </c>
      <c r="HM29" t="e">
        <v>#N/A</v>
      </c>
      <c r="HN29" t="e">
        <v>#N/A</v>
      </c>
      <c r="HO29" t="e">
        <v>#N/A</v>
      </c>
      <c r="HP29" t="e">
        <v>#N/A</v>
      </c>
      <c r="HQ29" t="e">
        <v>#N/A</v>
      </c>
      <c r="HR29" t="e">
        <v>#N/A</v>
      </c>
      <c r="HS29" t="e">
        <v>#N/A</v>
      </c>
      <c r="HT29" t="e">
        <v>#N/A</v>
      </c>
      <c r="HU29" t="e">
        <v>#N/A</v>
      </c>
      <c r="HV29" t="e">
        <v>#N/A</v>
      </c>
      <c r="HW29" t="e">
        <v>#N/A</v>
      </c>
      <c r="HX29" t="e">
        <v>#N/A</v>
      </c>
      <c r="HY29" t="e">
        <v>#N/A</v>
      </c>
      <c r="HZ29" t="e">
        <v>#N/A</v>
      </c>
      <c r="IA29" t="e">
        <v>#N/A</v>
      </c>
      <c r="IB29" t="e">
        <v>#N/A</v>
      </c>
      <c r="IC29" t="e">
        <v>#N/A</v>
      </c>
      <c r="ID29" t="e">
        <v>#N/A</v>
      </c>
      <c r="IE29" t="e">
        <v>#N/A</v>
      </c>
      <c r="IF29" t="e">
        <v>#N/A</v>
      </c>
      <c r="IG29" t="e">
        <v>#N/A</v>
      </c>
      <c r="IH29" t="e">
        <v>#N/A</v>
      </c>
      <c r="II29" t="e">
        <v>#N/A</v>
      </c>
      <c r="IJ29" t="e">
        <v>#N/A</v>
      </c>
      <c r="IK29" t="e">
        <v>#N/A</v>
      </c>
      <c r="IL29" t="e">
        <v>#N/A</v>
      </c>
      <c r="IM29" t="e">
        <v>#N/A</v>
      </c>
      <c r="IN29" t="e">
        <v>#N/A</v>
      </c>
      <c r="IO29" t="e">
        <v>#N/A</v>
      </c>
      <c r="IP29" t="e">
        <v>#N/A</v>
      </c>
      <c r="IQ29" t="e">
        <v>#N/A</v>
      </c>
      <c r="IR29" t="e">
        <v>#N/A</v>
      </c>
      <c r="IS29" t="e">
        <v>#N/A</v>
      </c>
      <c r="IT29" t="e">
        <v>#N/A</v>
      </c>
      <c r="IU29" t="e">
        <v>#N/A</v>
      </c>
      <c r="IV29" t="e">
        <v>#N/A</v>
      </c>
      <c r="IW29" t="e">
        <v>#N/A</v>
      </c>
      <c r="IX29" t="e">
        <v>#N/A</v>
      </c>
      <c r="IY29" t="e">
        <v>#N/A</v>
      </c>
      <c r="IZ29" t="e">
        <v>#N/A</v>
      </c>
      <c r="JA29" t="e">
        <v>#N/A</v>
      </c>
      <c r="JB29" t="e">
        <v>#N/A</v>
      </c>
      <c r="JC29" t="e">
        <v>#N/A</v>
      </c>
      <c r="JD29" t="e">
        <v>#N/A</v>
      </c>
      <c r="JE29" t="e">
        <v>#N/A</v>
      </c>
      <c r="JF29" t="e">
        <v>#N/A</v>
      </c>
      <c r="JG29" t="e">
        <v>#N/A</v>
      </c>
      <c r="JH29" t="e">
        <v>#N/A</v>
      </c>
      <c r="JI29" t="e">
        <v>#N/A</v>
      </c>
      <c r="JJ29" t="e">
        <v>#N/A</v>
      </c>
      <c r="JK29" t="e">
        <v>#N/A</v>
      </c>
      <c r="JL29" t="e">
        <v>#N/A</v>
      </c>
      <c r="JM29" t="e">
        <v>#N/A</v>
      </c>
      <c r="JN29" t="e">
        <v>#N/A</v>
      </c>
      <c r="JO29" t="e">
        <v>#N/A</v>
      </c>
      <c r="JP29" t="e">
        <v>#N/A</v>
      </c>
      <c r="JQ29" t="e">
        <v>#N/A</v>
      </c>
      <c r="JR29" t="e">
        <v>#N/A</v>
      </c>
      <c r="JS29" t="e">
        <v>#N/A</v>
      </c>
      <c r="JT29" t="e">
        <v>#N/A</v>
      </c>
      <c r="JU29" t="e">
        <v>#N/A</v>
      </c>
      <c r="JV29" t="e">
        <v>#N/A</v>
      </c>
      <c r="JW29" t="e">
        <v>#N/A</v>
      </c>
      <c r="JX29" t="e">
        <v>#N/A</v>
      </c>
      <c r="JY29" t="e">
        <v>#N/A</v>
      </c>
      <c r="JZ29" t="e">
        <v>#N/A</v>
      </c>
      <c r="KA29" t="e">
        <v>#N/A</v>
      </c>
      <c r="KB29" t="e">
        <v>#N/A</v>
      </c>
      <c r="KC29" t="e">
        <v>#N/A</v>
      </c>
      <c r="KD29" t="e">
        <v>#N/A</v>
      </c>
      <c r="KE29" t="e">
        <v>#N/A</v>
      </c>
      <c r="KF29" t="e">
        <v>#N/A</v>
      </c>
      <c r="KG29" t="e">
        <v>#N/A</v>
      </c>
      <c r="KH29" t="e">
        <v>#N/A</v>
      </c>
      <c r="KI29" t="e">
        <v>#N/A</v>
      </c>
      <c r="KJ29" t="e">
        <v>#N/A</v>
      </c>
      <c r="KK29" t="e">
        <v>#N/A</v>
      </c>
      <c r="KL29" t="e">
        <v>#N/A</v>
      </c>
      <c r="KM29" t="e">
        <v>#N/A</v>
      </c>
      <c r="KN29" t="e">
        <v>#N/A</v>
      </c>
      <c r="KO29" t="e">
        <v>#N/A</v>
      </c>
      <c r="KP29" t="e">
        <v>#N/A</v>
      </c>
      <c r="KQ29" t="e">
        <v>#N/A</v>
      </c>
      <c r="KR29" t="e">
        <v>#N/A</v>
      </c>
      <c r="KS29" t="e">
        <v>#N/A</v>
      </c>
      <c r="KT29" t="e">
        <v>#N/A</v>
      </c>
      <c r="KU29" t="e">
        <v>#N/A</v>
      </c>
      <c r="KV29" t="e">
        <v>#N/A</v>
      </c>
      <c r="KW29" t="e">
        <v>#N/A</v>
      </c>
      <c r="KX29" t="e">
        <v>#N/A</v>
      </c>
      <c r="KY29" t="e">
        <v>#N/A</v>
      </c>
      <c r="KZ29" t="e">
        <v>#N/A</v>
      </c>
      <c r="LA29" t="e">
        <v>#N/A</v>
      </c>
      <c r="LB29" t="e">
        <v>#N/A</v>
      </c>
      <c r="LC29" t="e">
        <v>#N/A</v>
      </c>
      <c r="LD29" t="e">
        <v>#N/A</v>
      </c>
    </row>
    <row r="30" spans="1:316" x14ac:dyDescent="0.25">
      <c r="A30" s="16" t="s">
        <v>27</v>
      </c>
      <c r="B30">
        <v>19043</v>
      </c>
      <c r="C30">
        <v>28</v>
      </c>
      <c r="D30">
        <v>1047</v>
      </c>
      <c r="F30">
        <v>24</v>
      </c>
      <c r="V30" s="14">
        <v>222069037034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>
        <v>61001</v>
      </c>
      <c r="EW30" t="e">
        <v>#N/A</v>
      </c>
      <c r="EX30">
        <v>63001</v>
      </c>
      <c r="EY30">
        <v>62005</v>
      </c>
      <c r="EZ30">
        <v>61007</v>
      </c>
      <c r="FA30">
        <v>54011</v>
      </c>
      <c r="FB30">
        <v>52010</v>
      </c>
      <c r="FC30">
        <v>50009</v>
      </c>
      <c r="FD30">
        <v>49009</v>
      </c>
      <c r="FE30">
        <v>24037</v>
      </c>
      <c r="FF30">
        <v>25041</v>
      </c>
      <c r="FG30">
        <v>27040</v>
      </c>
      <c r="FH30">
        <v>27041</v>
      </c>
      <c r="FI30">
        <v>25044</v>
      </c>
      <c r="FJ30">
        <v>24046</v>
      </c>
      <c r="FK30">
        <v>24047</v>
      </c>
      <c r="FL30">
        <v>25047</v>
      </c>
      <c r="FM30">
        <v>25048</v>
      </c>
      <c r="FN30">
        <v>24050</v>
      </c>
      <c r="FO30">
        <v>26049</v>
      </c>
      <c r="FP30">
        <v>26050</v>
      </c>
      <c r="FQ30">
        <v>27050</v>
      </c>
      <c r="FR30">
        <v>27051</v>
      </c>
      <c r="FS30">
        <v>27052</v>
      </c>
      <c r="FT30">
        <v>27053</v>
      </c>
      <c r="FU30">
        <v>27054</v>
      </c>
      <c r="FV30">
        <v>27055</v>
      </c>
      <c r="FW30">
        <v>27056</v>
      </c>
      <c r="FX30">
        <v>27057</v>
      </c>
      <c r="FY30">
        <v>27058</v>
      </c>
      <c r="FZ30">
        <v>28058</v>
      </c>
      <c r="GA30">
        <v>31056</v>
      </c>
      <c r="GB30">
        <v>36052</v>
      </c>
      <c r="GC30">
        <v>40049</v>
      </c>
      <c r="GD30">
        <v>42048</v>
      </c>
      <c r="GE30">
        <v>45046</v>
      </c>
      <c r="GF30">
        <v>49043</v>
      </c>
      <c r="GG30">
        <v>50043</v>
      </c>
      <c r="GH30">
        <v>28018</v>
      </c>
      <c r="GI30">
        <v>29016</v>
      </c>
      <c r="GJ30">
        <v>31011</v>
      </c>
      <c r="GK30">
        <v>33006</v>
      </c>
      <c r="GL30">
        <v>30008</v>
      </c>
      <c r="GM30">
        <v>31006</v>
      </c>
      <c r="GN30">
        <v>31005</v>
      </c>
      <c r="GO30">
        <v>31004</v>
      </c>
      <c r="GP30">
        <v>30004</v>
      </c>
      <c r="GQ30">
        <v>70041</v>
      </c>
      <c r="GR30" t="e">
        <v>#N/A</v>
      </c>
      <c r="GS30" t="e">
        <v>#N/A</v>
      </c>
      <c r="GT30" t="e">
        <v>#N/A</v>
      </c>
      <c r="GU30" t="e">
        <v>#N/A</v>
      </c>
      <c r="GV30" t="e">
        <v>#N/A</v>
      </c>
      <c r="GW30" t="e">
        <v>#N/A</v>
      </c>
      <c r="GX30" t="e">
        <v>#N/A</v>
      </c>
      <c r="GY30" t="e">
        <v>#N/A</v>
      </c>
      <c r="GZ30" t="e">
        <v>#N/A</v>
      </c>
      <c r="HA30" t="e">
        <v>#N/A</v>
      </c>
      <c r="HB30" t="e">
        <v>#N/A</v>
      </c>
      <c r="HC30" t="e">
        <v>#N/A</v>
      </c>
      <c r="HD30" t="e">
        <v>#N/A</v>
      </c>
      <c r="HE30" t="e">
        <v>#N/A</v>
      </c>
      <c r="HF30" t="e">
        <v>#N/A</v>
      </c>
      <c r="HG30" t="e">
        <v>#N/A</v>
      </c>
      <c r="HH30" t="e">
        <v>#N/A</v>
      </c>
      <c r="HI30" t="e">
        <v>#N/A</v>
      </c>
      <c r="HJ30" t="e">
        <v>#N/A</v>
      </c>
      <c r="HK30" t="e">
        <v>#N/A</v>
      </c>
      <c r="HL30" t="e">
        <v>#N/A</v>
      </c>
      <c r="HM30" t="e">
        <v>#N/A</v>
      </c>
      <c r="HN30" t="e">
        <v>#N/A</v>
      </c>
      <c r="HO30" t="e">
        <v>#N/A</v>
      </c>
      <c r="HP30" t="e">
        <v>#N/A</v>
      </c>
      <c r="HQ30" t="e">
        <v>#N/A</v>
      </c>
      <c r="HR30" t="e">
        <v>#N/A</v>
      </c>
      <c r="HS30" t="e">
        <v>#N/A</v>
      </c>
      <c r="HT30" t="e">
        <v>#N/A</v>
      </c>
      <c r="HU30" t="e">
        <v>#N/A</v>
      </c>
      <c r="HV30" t="e">
        <v>#N/A</v>
      </c>
      <c r="HW30" t="e">
        <v>#N/A</v>
      </c>
      <c r="HX30" t="e">
        <v>#N/A</v>
      </c>
      <c r="HY30" t="e">
        <v>#N/A</v>
      </c>
      <c r="HZ30" t="e">
        <v>#N/A</v>
      </c>
      <c r="IA30" t="e">
        <v>#N/A</v>
      </c>
      <c r="IB30" t="e">
        <v>#N/A</v>
      </c>
      <c r="IC30" t="e">
        <v>#N/A</v>
      </c>
      <c r="ID30" t="e">
        <v>#N/A</v>
      </c>
      <c r="IE30" t="e">
        <v>#N/A</v>
      </c>
      <c r="IF30" t="e">
        <v>#N/A</v>
      </c>
      <c r="IG30" t="e">
        <v>#N/A</v>
      </c>
      <c r="IH30" t="e">
        <v>#N/A</v>
      </c>
      <c r="II30" t="e">
        <v>#N/A</v>
      </c>
      <c r="IJ30" t="e">
        <v>#N/A</v>
      </c>
      <c r="IK30" t="e">
        <v>#N/A</v>
      </c>
      <c r="IL30" t="e">
        <v>#N/A</v>
      </c>
      <c r="IM30" t="e">
        <v>#N/A</v>
      </c>
      <c r="IN30" t="e">
        <v>#N/A</v>
      </c>
      <c r="IO30" t="e">
        <v>#N/A</v>
      </c>
      <c r="IP30" t="e">
        <v>#N/A</v>
      </c>
      <c r="IQ30" t="e">
        <v>#N/A</v>
      </c>
      <c r="IR30" t="e">
        <v>#N/A</v>
      </c>
      <c r="IS30" t="e">
        <v>#N/A</v>
      </c>
      <c r="IT30" t="e">
        <v>#N/A</v>
      </c>
      <c r="IU30" t="e">
        <v>#N/A</v>
      </c>
      <c r="IV30" t="e">
        <v>#N/A</v>
      </c>
      <c r="IW30" t="e">
        <v>#N/A</v>
      </c>
      <c r="IX30" t="e">
        <v>#N/A</v>
      </c>
      <c r="IY30" t="e">
        <v>#N/A</v>
      </c>
      <c r="IZ30" t="e">
        <v>#N/A</v>
      </c>
      <c r="JA30" t="e">
        <v>#N/A</v>
      </c>
      <c r="JB30" t="e">
        <v>#N/A</v>
      </c>
      <c r="JC30" t="e">
        <v>#N/A</v>
      </c>
      <c r="JD30" t="e">
        <v>#N/A</v>
      </c>
      <c r="JE30" t="e">
        <v>#N/A</v>
      </c>
      <c r="JF30" t="e">
        <v>#N/A</v>
      </c>
      <c r="JG30" t="e">
        <v>#N/A</v>
      </c>
      <c r="JH30" t="e">
        <v>#N/A</v>
      </c>
      <c r="JI30" t="e">
        <v>#N/A</v>
      </c>
      <c r="JJ30" t="e">
        <v>#N/A</v>
      </c>
      <c r="JK30" t="e">
        <v>#N/A</v>
      </c>
      <c r="JL30" t="e">
        <v>#N/A</v>
      </c>
      <c r="JM30" t="e">
        <v>#N/A</v>
      </c>
      <c r="JN30" t="e">
        <v>#N/A</v>
      </c>
      <c r="JO30" t="e">
        <v>#N/A</v>
      </c>
      <c r="JP30" t="e">
        <v>#N/A</v>
      </c>
      <c r="JQ30" t="e">
        <v>#N/A</v>
      </c>
      <c r="JR30" t="e">
        <v>#N/A</v>
      </c>
      <c r="JS30" t="e">
        <v>#N/A</v>
      </c>
      <c r="JT30" t="e">
        <v>#N/A</v>
      </c>
      <c r="JU30" t="e">
        <v>#N/A</v>
      </c>
      <c r="JV30" t="e">
        <v>#N/A</v>
      </c>
      <c r="JW30" t="e">
        <v>#N/A</v>
      </c>
      <c r="JX30" t="e">
        <v>#N/A</v>
      </c>
      <c r="JY30" t="e">
        <v>#N/A</v>
      </c>
      <c r="JZ30" t="e">
        <v>#N/A</v>
      </c>
      <c r="KA30" t="e">
        <v>#N/A</v>
      </c>
      <c r="KB30" t="e">
        <v>#N/A</v>
      </c>
      <c r="KC30" t="e">
        <v>#N/A</v>
      </c>
      <c r="KD30" t="e">
        <v>#N/A</v>
      </c>
      <c r="KE30" t="e">
        <v>#N/A</v>
      </c>
      <c r="KF30" t="e">
        <v>#N/A</v>
      </c>
      <c r="KG30" t="e">
        <v>#N/A</v>
      </c>
      <c r="KH30" t="e">
        <v>#N/A</v>
      </c>
      <c r="KI30" t="e">
        <v>#N/A</v>
      </c>
      <c r="KJ30" t="e">
        <v>#N/A</v>
      </c>
      <c r="KK30" t="e">
        <v>#N/A</v>
      </c>
      <c r="KL30" t="e">
        <v>#N/A</v>
      </c>
      <c r="KM30" t="e">
        <v>#N/A</v>
      </c>
      <c r="KN30" t="e">
        <v>#N/A</v>
      </c>
      <c r="KO30" t="e">
        <v>#N/A</v>
      </c>
      <c r="KP30" t="e">
        <v>#N/A</v>
      </c>
      <c r="KQ30" t="e">
        <v>#N/A</v>
      </c>
      <c r="KR30" t="e">
        <v>#N/A</v>
      </c>
      <c r="KS30" t="e">
        <v>#N/A</v>
      </c>
      <c r="KT30" t="e">
        <v>#N/A</v>
      </c>
      <c r="KU30" t="e">
        <v>#N/A</v>
      </c>
      <c r="KV30" t="e">
        <v>#N/A</v>
      </c>
      <c r="KW30" t="e">
        <v>#N/A</v>
      </c>
      <c r="KX30" t="e">
        <v>#N/A</v>
      </c>
      <c r="KY30" t="e">
        <v>#N/A</v>
      </c>
      <c r="KZ30" t="e">
        <v>#N/A</v>
      </c>
      <c r="LA30" t="e">
        <v>#N/A</v>
      </c>
      <c r="LB30" t="e">
        <v>#N/A</v>
      </c>
      <c r="LC30" t="e">
        <v>#N/A</v>
      </c>
      <c r="LD30" t="e">
        <v>#N/A</v>
      </c>
    </row>
    <row r="31" spans="1:316" x14ac:dyDescent="0.25">
      <c r="A31" s="16" t="s">
        <v>28</v>
      </c>
      <c r="B31">
        <v>53049</v>
      </c>
      <c r="C31">
        <v>29</v>
      </c>
      <c r="D31">
        <v>1048</v>
      </c>
      <c r="F31">
        <v>25</v>
      </c>
      <c r="V31" s="14">
        <v>222069047024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>
        <v>60000</v>
      </c>
      <c r="EW31" t="e">
        <v>#N/A</v>
      </c>
      <c r="EX31">
        <v>62000</v>
      </c>
      <c r="EY31">
        <v>63004</v>
      </c>
      <c r="EZ31">
        <v>62006</v>
      </c>
      <c r="FA31">
        <v>55012</v>
      </c>
      <c r="FB31">
        <v>53011</v>
      </c>
      <c r="FC31">
        <v>52011</v>
      </c>
      <c r="FD31">
        <v>50010</v>
      </c>
      <c r="FE31">
        <v>23036</v>
      </c>
      <c r="FF31">
        <v>26040</v>
      </c>
      <c r="FG31">
        <v>27038</v>
      </c>
      <c r="FH31">
        <v>28040</v>
      </c>
      <c r="FI31">
        <v>26043</v>
      </c>
      <c r="FJ31">
        <v>25045</v>
      </c>
      <c r="FK31">
        <v>25046</v>
      </c>
      <c r="FL31">
        <v>26046</v>
      </c>
      <c r="FM31">
        <v>26047</v>
      </c>
      <c r="FN31">
        <v>25049</v>
      </c>
      <c r="FO31">
        <v>27048</v>
      </c>
      <c r="FP31">
        <v>27049</v>
      </c>
      <c r="FQ31">
        <v>28049</v>
      </c>
      <c r="FR31">
        <v>28050</v>
      </c>
      <c r="FS31">
        <v>28051</v>
      </c>
      <c r="FT31">
        <v>28052</v>
      </c>
      <c r="FU31">
        <v>28053</v>
      </c>
      <c r="FV31">
        <v>28054</v>
      </c>
      <c r="FW31">
        <v>28055</v>
      </c>
      <c r="FX31">
        <v>28056</v>
      </c>
      <c r="FY31">
        <v>28057</v>
      </c>
      <c r="FZ31">
        <v>29057</v>
      </c>
      <c r="GA31">
        <v>32055</v>
      </c>
      <c r="GB31">
        <v>37051</v>
      </c>
      <c r="GC31">
        <v>41048</v>
      </c>
      <c r="GD31">
        <v>43047</v>
      </c>
      <c r="GE31">
        <v>46045</v>
      </c>
      <c r="GF31">
        <v>50042</v>
      </c>
      <c r="GG31">
        <v>51042</v>
      </c>
      <c r="GH31">
        <v>29017</v>
      </c>
      <c r="GI31">
        <v>29014</v>
      </c>
      <c r="GJ31">
        <v>34014</v>
      </c>
      <c r="GK31">
        <v>34005</v>
      </c>
      <c r="GL31">
        <v>32006</v>
      </c>
      <c r="GM31">
        <v>32005</v>
      </c>
      <c r="GN31">
        <v>32004</v>
      </c>
      <c r="GO31">
        <v>63042</v>
      </c>
      <c r="GP31">
        <v>62042</v>
      </c>
      <c r="GQ31" t="e">
        <v>#N/A</v>
      </c>
      <c r="GR31" t="e">
        <v>#N/A</v>
      </c>
      <c r="GS31" t="e">
        <v>#N/A</v>
      </c>
      <c r="GT31" t="e">
        <v>#N/A</v>
      </c>
      <c r="GU31" t="e">
        <v>#N/A</v>
      </c>
      <c r="GV31" t="e">
        <v>#N/A</v>
      </c>
      <c r="GW31" t="e">
        <v>#N/A</v>
      </c>
      <c r="GX31" t="e">
        <v>#N/A</v>
      </c>
      <c r="GY31" t="e">
        <v>#N/A</v>
      </c>
      <c r="GZ31" t="e">
        <v>#N/A</v>
      </c>
      <c r="HA31" t="e">
        <v>#N/A</v>
      </c>
      <c r="HB31" t="e">
        <v>#N/A</v>
      </c>
      <c r="HC31" t="e">
        <v>#N/A</v>
      </c>
      <c r="HD31" t="e">
        <v>#N/A</v>
      </c>
      <c r="HE31" t="e">
        <v>#N/A</v>
      </c>
      <c r="HF31" t="e">
        <v>#N/A</v>
      </c>
      <c r="HG31" t="e">
        <v>#N/A</v>
      </c>
      <c r="HH31" t="e">
        <v>#N/A</v>
      </c>
      <c r="HI31" t="e">
        <v>#N/A</v>
      </c>
      <c r="HJ31" t="e">
        <v>#N/A</v>
      </c>
      <c r="HK31" t="e">
        <v>#N/A</v>
      </c>
      <c r="HL31" t="e">
        <v>#N/A</v>
      </c>
      <c r="HM31" t="e">
        <v>#N/A</v>
      </c>
      <c r="HN31" t="e">
        <v>#N/A</v>
      </c>
      <c r="HO31" t="e">
        <v>#N/A</v>
      </c>
      <c r="HP31" t="e">
        <v>#N/A</v>
      </c>
      <c r="HQ31" t="e">
        <v>#N/A</v>
      </c>
      <c r="HR31" t="e">
        <v>#N/A</v>
      </c>
      <c r="HS31" t="e">
        <v>#N/A</v>
      </c>
      <c r="HT31" t="e">
        <v>#N/A</v>
      </c>
      <c r="HU31" t="e">
        <v>#N/A</v>
      </c>
      <c r="HV31" t="e">
        <v>#N/A</v>
      </c>
      <c r="HW31" t="e">
        <v>#N/A</v>
      </c>
      <c r="HX31" t="e">
        <v>#N/A</v>
      </c>
      <c r="HY31" t="e">
        <v>#N/A</v>
      </c>
      <c r="HZ31" t="e">
        <v>#N/A</v>
      </c>
      <c r="IA31" t="e">
        <v>#N/A</v>
      </c>
      <c r="IB31" t="e">
        <v>#N/A</v>
      </c>
      <c r="IC31" t="e">
        <v>#N/A</v>
      </c>
      <c r="ID31" t="e">
        <v>#N/A</v>
      </c>
      <c r="IE31" t="e">
        <v>#N/A</v>
      </c>
      <c r="IF31" t="e">
        <v>#N/A</v>
      </c>
      <c r="IG31" t="e">
        <v>#N/A</v>
      </c>
      <c r="IH31" t="e">
        <v>#N/A</v>
      </c>
      <c r="II31" t="e">
        <v>#N/A</v>
      </c>
      <c r="IJ31" t="e">
        <v>#N/A</v>
      </c>
      <c r="IK31" t="e">
        <v>#N/A</v>
      </c>
      <c r="IL31" t="e">
        <v>#N/A</v>
      </c>
      <c r="IM31" t="e">
        <v>#N/A</v>
      </c>
      <c r="IN31" t="e">
        <v>#N/A</v>
      </c>
      <c r="IO31" t="e">
        <v>#N/A</v>
      </c>
      <c r="IP31" t="e">
        <v>#N/A</v>
      </c>
      <c r="IQ31" t="e">
        <v>#N/A</v>
      </c>
      <c r="IR31" t="e">
        <v>#N/A</v>
      </c>
      <c r="IS31" t="e">
        <v>#N/A</v>
      </c>
      <c r="IT31" t="e">
        <v>#N/A</v>
      </c>
      <c r="IU31" t="e">
        <v>#N/A</v>
      </c>
      <c r="IV31" t="e">
        <v>#N/A</v>
      </c>
      <c r="IW31" t="e">
        <v>#N/A</v>
      </c>
      <c r="IX31" t="e">
        <v>#N/A</v>
      </c>
      <c r="IY31" t="e">
        <v>#N/A</v>
      </c>
      <c r="IZ31" t="e">
        <v>#N/A</v>
      </c>
      <c r="JA31" t="e">
        <v>#N/A</v>
      </c>
      <c r="JB31" t="e">
        <v>#N/A</v>
      </c>
      <c r="JC31" t="e">
        <v>#N/A</v>
      </c>
      <c r="JD31" t="e">
        <v>#N/A</v>
      </c>
      <c r="JE31" t="e">
        <v>#N/A</v>
      </c>
      <c r="JF31" t="e">
        <v>#N/A</v>
      </c>
      <c r="JG31" t="e">
        <v>#N/A</v>
      </c>
      <c r="JH31" t="e">
        <v>#N/A</v>
      </c>
      <c r="JI31" t="e">
        <v>#N/A</v>
      </c>
      <c r="JJ31" t="e">
        <v>#N/A</v>
      </c>
      <c r="JK31" t="e">
        <v>#N/A</v>
      </c>
      <c r="JL31" t="e">
        <v>#N/A</v>
      </c>
      <c r="JM31" t="e">
        <v>#N/A</v>
      </c>
      <c r="JN31" t="e">
        <v>#N/A</v>
      </c>
      <c r="JO31" t="e">
        <v>#N/A</v>
      </c>
      <c r="JP31" t="e">
        <v>#N/A</v>
      </c>
      <c r="JQ31" t="e">
        <v>#N/A</v>
      </c>
      <c r="JR31" t="e">
        <v>#N/A</v>
      </c>
      <c r="JS31" t="e">
        <v>#N/A</v>
      </c>
      <c r="JT31" t="e">
        <v>#N/A</v>
      </c>
      <c r="JU31" t="e">
        <v>#N/A</v>
      </c>
      <c r="JV31" t="e">
        <v>#N/A</v>
      </c>
      <c r="JW31" t="e">
        <v>#N/A</v>
      </c>
      <c r="JX31" t="e">
        <v>#N/A</v>
      </c>
      <c r="JY31" t="e">
        <v>#N/A</v>
      </c>
      <c r="JZ31" t="e">
        <v>#N/A</v>
      </c>
      <c r="KA31" t="e">
        <v>#N/A</v>
      </c>
      <c r="KB31" t="e">
        <v>#N/A</v>
      </c>
      <c r="KC31" t="e">
        <v>#N/A</v>
      </c>
      <c r="KD31" t="e">
        <v>#N/A</v>
      </c>
      <c r="KE31" t="e">
        <v>#N/A</v>
      </c>
      <c r="KF31" t="e">
        <v>#N/A</v>
      </c>
      <c r="KG31" t="e">
        <v>#N/A</v>
      </c>
      <c r="KH31" t="e">
        <v>#N/A</v>
      </c>
      <c r="KI31" t="e">
        <v>#N/A</v>
      </c>
      <c r="KJ31" t="e">
        <v>#N/A</v>
      </c>
      <c r="KK31" t="e">
        <v>#N/A</v>
      </c>
      <c r="KL31" t="e">
        <v>#N/A</v>
      </c>
      <c r="KM31" t="e">
        <v>#N/A</v>
      </c>
      <c r="KN31" t="e">
        <v>#N/A</v>
      </c>
      <c r="KO31" t="e">
        <v>#N/A</v>
      </c>
      <c r="KP31" t="e">
        <v>#N/A</v>
      </c>
      <c r="KQ31" t="e">
        <v>#N/A</v>
      </c>
      <c r="KR31" t="e">
        <v>#N/A</v>
      </c>
      <c r="KS31" t="e">
        <v>#N/A</v>
      </c>
      <c r="KT31" t="e">
        <v>#N/A</v>
      </c>
      <c r="KU31" t="e">
        <v>#N/A</v>
      </c>
      <c r="KV31" t="e">
        <v>#N/A</v>
      </c>
      <c r="KW31" t="e">
        <v>#N/A</v>
      </c>
      <c r="KX31" t="e">
        <v>#N/A</v>
      </c>
      <c r="KY31" t="e">
        <v>#N/A</v>
      </c>
      <c r="KZ31" t="e">
        <v>#N/A</v>
      </c>
      <c r="LA31" t="e">
        <v>#N/A</v>
      </c>
      <c r="LB31" t="e">
        <v>#N/A</v>
      </c>
      <c r="LC31" t="e">
        <v>#N/A</v>
      </c>
      <c r="LD31" t="e">
        <v>#N/A</v>
      </c>
    </row>
    <row r="32" spans="1:316" x14ac:dyDescent="0.25">
      <c r="A32" s="16" t="s">
        <v>29</v>
      </c>
      <c r="B32">
        <v>63041</v>
      </c>
      <c r="C32">
        <v>30</v>
      </c>
      <c r="D32">
        <v>1049</v>
      </c>
      <c r="F32">
        <v>26</v>
      </c>
      <c r="V32" s="14">
        <v>222069048023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>
        <v>64003</v>
      </c>
      <c r="EZ32">
        <v>63005</v>
      </c>
      <c r="FA32">
        <v>57012</v>
      </c>
      <c r="FB32">
        <v>54012</v>
      </c>
      <c r="FC32">
        <v>53012</v>
      </c>
      <c r="FD32">
        <v>51011</v>
      </c>
      <c r="FE32">
        <v>49010</v>
      </c>
      <c r="FF32">
        <v>26038</v>
      </c>
      <c r="FG32">
        <v>25036</v>
      </c>
      <c r="FH32">
        <v>28038</v>
      </c>
      <c r="FI32">
        <v>27042</v>
      </c>
      <c r="FJ32">
        <v>26044</v>
      </c>
      <c r="FK32">
        <v>26045</v>
      </c>
      <c r="FL32">
        <v>27045</v>
      </c>
      <c r="FM32">
        <v>27046</v>
      </c>
      <c r="FN32">
        <v>26048</v>
      </c>
      <c r="FO32">
        <v>28047</v>
      </c>
      <c r="FP32">
        <v>28048</v>
      </c>
      <c r="FQ32">
        <v>29048</v>
      </c>
      <c r="FR32">
        <v>29049</v>
      </c>
      <c r="FS32">
        <v>29050</v>
      </c>
      <c r="FT32">
        <v>29051</v>
      </c>
      <c r="FU32">
        <v>29052</v>
      </c>
      <c r="FV32">
        <v>29053</v>
      </c>
      <c r="FW32">
        <v>29054</v>
      </c>
      <c r="FX32">
        <v>29055</v>
      </c>
      <c r="FY32">
        <v>30055</v>
      </c>
      <c r="FZ32">
        <v>30056</v>
      </c>
      <c r="GA32">
        <v>33054</v>
      </c>
      <c r="GB32">
        <v>38050</v>
      </c>
      <c r="GC32">
        <v>43046</v>
      </c>
      <c r="GD32">
        <v>44046</v>
      </c>
      <c r="GE32">
        <v>47044</v>
      </c>
      <c r="GF32">
        <v>51041</v>
      </c>
      <c r="GG32">
        <v>52041</v>
      </c>
      <c r="GH32">
        <v>30016</v>
      </c>
      <c r="GI32">
        <v>31012</v>
      </c>
      <c r="GJ32">
        <v>34012</v>
      </c>
      <c r="GK32">
        <v>60041</v>
      </c>
      <c r="GL32">
        <v>33005</v>
      </c>
      <c r="GM32">
        <v>33004</v>
      </c>
      <c r="GN32">
        <v>64042</v>
      </c>
      <c r="GO32">
        <v>67042</v>
      </c>
      <c r="GP32">
        <v>68042</v>
      </c>
      <c r="GQ32" t="e">
        <v>#N/A</v>
      </c>
      <c r="GR32" t="e">
        <v>#N/A</v>
      </c>
      <c r="GS32" t="e">
        <v>#N/A</v>
      </c>
      <c r="GT32" t="e">
        <v>#N/A</v>
      </c>
      <c r="GU32" t="e">
        <v>#N/A</v>
      </c>
      <c r="GV32" t="e">
        <v>#N/A</v>
      </c>
      <c r="GW32" t="e">
        <v>#N/A</v>
      </c>
      <c r="GX32" t="e">
        <v>#N/A</v>
      </c>
      <c r="GY32" t="e">
        <v>#N/A</v>
      </c>
      <c r="GZ32" t="e">
        <v>#N/A</v>
      </c>
      <c r="HA32" t="e">
        <v>#N/A</v>
      </c>
      <c r="HB32" t="e">
        <v>#N/A</v>
      </c>
      <c r="HC32" t="e">
        <v>#N/A</v>
      </c>
      <c r="HD32" t="e">
        <v>#N/A</v>
      </c>
      <c r="HE32" t="e">
        <v>#N/A</v>
      </c>
      <c r="HF32" t="e">
        <v>#N/A</v>
      </c>
      <c r="HG32" t="e">
        <v>#N/A</v>
      </c>
      <c r="HH32" t="e">
        <v>#N/A</v>
      </c>
      <c r="HI32" t="e">
        <v>#N/A</v>
      </c>
      <c r="HJ32" t="e">
        <v>#N/A</v>
      </c>
      <c r="HK32" t="e">
        <v>#N/A</v>
      </c>
      <c r="HL32" t="e">
        <v>#N/A</v>
      </c>
      <c r="HM32" t="e">
        <v>#N/A</v>
      </c>
      <c r="HN32" t="e">
        <v>#N/A</v>
      </c>
      <c r="HO32" t="e">
        <v>#N/A</v>
      </c>
      <c r="HP32" t="e">
        <v>#N/A</v>
      </c>
      <c r="HQ32" t="e">
        <v>#N/A</v>
      </c>
      <c r="HR32" t="e">
        <v>#N/A</v>
      </c>
      <c r="HS32" t="e">
        <v>#N/A</v>
      </c>
      <c r="HT32" t="e">
        <v>#N/A</v>
      </c>
      <c r="HU32" t="e">
        <v>#N/A</v>
      </c>
      <c r="HV32" t="e">
        <v>#N/A</v>
      </c>
      <c r="HW32" t="e">
        <v>#N/A</v>
      </c>
      <c r="HX32" t="e">
        <v>#N/A</v>
      </c>
      <c r="HY32" t="e">
        <v>#N/A</v>
      </c>
      <c r="HZ32" t="e">
        <v>#N/A</v>
      </c>
      <c r="IA32" t="e">
        <v>#N/A</v>
      </c>
      <c r="IB32" t="e">
        <v>#N/A</v>
      </c>
      <c r="IC32" t="e">
        <v>#N/A</v>
      </c>
      <c r="ID32" t="e">
        <v>#N/A</v>
      </c>
      <c r="IE32" t="e">
        <v>#N/A</v>
      </c>
      <c r="IF32" t="e">
        <v>#N/A</v>
      </c>
      <c r="IG32" t="e">
        <v>#N/A</v>
      </c>
      <c r="IH32" t="e">
        <v>#N/A</v>
      </c>
      <c r="II32" t="e">
        <v>#N/A</v>
      </c>
      <c r="IJ32" t="e">
        <v>#N/A</v>
      </c>
      <c r="IK32" t="e">
        <v>#N/A</v>
      </c>
      <c r="IL32" t="e">
        <v>#N/A</v>
      </c>
      <c r="IM32" t="e">
        <v>#N/A</v>
      </c>
      <c r="IN32" t="e">
        <v>#N/A</v>
      </c>
      <c r="IO32" t="e">
        <v>#N/A</v>
      </c>
      <c r="IP32" t="e">
        <v>#N/A</v>
      </c>
      <c r="IQ32" t="e">
        <v>#N/A</v>
      </c>
      <c r="IR32" t="e">
        <v>#N/A</v>
      </c>
      <c r="IS32" t="e">
        <v>#N/A</v>
      </c>
      <c r="IT32" t="e">
        <v>#N/A</v>
      </c>
      <c r="IU32" t="e">
        <v>#N/A</v>
      </c>
      <c r="IV32" t="e">
        <v>#N/A</v>
      </c>
      <c r="IW32" t="e">
        <v>#N/A</v>
      </c>
      <c r="IX32" t="e">
        <v>#N/A</v>
      </c>
      <c r="IY32" t="e">
        <v>#N/A</v>
      </c>
      <c r="IZ32" t="e">
        <v>#N/A</v>
      </c>
      <c r="JA32" t="e">
        <v>#N/A</v>
      </c>
      <c r="JB32" t="e">
        <v>#N/A</v>
      </c>
      <c r="JC32" t="e">
        <v>#N/A</v>
      </c>
      <c r="JD32" t="e">
        <v>#N/A</v>
      </c>
      <c r="JE32" t="e">
        <v>#N/A</v>
      </c>
      <c r="JF32" t="e">
        <v>#N/A</v>
      </c>
      <c r="JG32" t="e">
        <v>#N/A</v>
      </c>
      <c r="JH32" t="e">
        <v>#N/A</v>
      </c>
      <c r="JI32" t="e">
        <v>#N/A</v>
      </c>
      <c r="JJ32" t="e">
        <v>#N/A</v>
      </c>
      <c r="JK32" t="e">
        <v>#N/A</v>
      </c>
      <c r="JL32" t="e">
        <v>#N/A</v>
      </c>
      <c r="JM32" t="e">
        <v>#N/A</v>
      </c>
      <c r="JN32" t="e">
        <v>#N/A</v>
      </c>
      <c r="JO32" t="e">
        <v>#N/A</v>
      </c>
      <c r="JP32" t="e">
        <v>#N/A</v>
      </c>
      <c r="JQ32" t="e">
        <v>#N/A</v>
      </c>
      <c r="JR32" t="e">
        <v>#N/A</v>
      </c>
      <c r="JS32" t="e">
        <v>#N/A</v>
      </c>
      <c r="JT32" t="e">
        <v>#N/A</v>
      </c>
      <c r="JU32" t="e">
        <v>#N/A</v>
      </c>
      <c r="JV32" t="e">
        <v>#N/A</v>
      </c>
      <c r="JW32" t="e">
        <v>#N/A</v>
      </c>
      <c r="JX32" t="e">
        <v>#N/A</v>
      </c>
      <c r="JY32" t="e">
        <v>#N/A</v>
      </c>
      <c r="JZ32" t="e">
        <v>#N/A</v>
      </c>
      <c r="KA32" t="e">
        <v>#N/A</v>
      </c>
      <c r="KB32" t="e">
        <v>#N/A</v>
      </c>
      <c r="KC32" t="e">
        <v>#N/A</v>
      </c>
      <c r="KD32" t="e">
        <v>#N/A</v>
      </c>
      <c r="KE32" t="e">
        <v>#N/A</v>
      </c>
      <c r="KF32" t="e">
        <v>#N/A</v>
      </c>
      <c r="KG32" t="e">
        <v>#N/A</v>
      </c>
      <c r="KH32" t="e">
        <v>#N/A</v>
      </c>
      <c r="KI32" t="e">
        <v>#N/A</v>
      </c>
      <c r="KJ32" t="e">
        <v>#N/A</v>
      </c>
      <c r="KK32" t="e">
        <v>#N/A</v>
      </c>
      <c r="KL32" t="e">
        <v>#N/A</v>
      </c>
      <c r="KM32" t="e">
        <v>#N/A</v>
      </c>
      <c r="KN32" t="e">
        <v>#N/A</v>
      </c>
      <c r="KO32" t="e">
        <v>#N/A</v>
      </c>
      <c r="KP32" t="e">
        <v>#N/A</v>
      </c>
      <c r="KQ32" t="e">
        <v>#N/A</v>
      </c>
      <c r="KR32" t="e">
        <v>#N/A</v>
      </c>
      <c r="KS32" t="e">
        <v>#N/A</v>
      </c>
      <c r="KT32" t="e">
        <v>#N/A</v>
      </c>
      <c r="KU32" t="e">
        <v>#N/A</v>
      </c>
      <c r="KV32" t="e">
        <v>#N/A</v>
      </c>
      <c r="KW32" t="e">
        <v>#N/A</v>
      </c>
      <c r="KX32" t="e">
        <v>#N/A</v>
      </c>
      <c r="KY32" t="e">
        <v>#N/A</v>
      </c>
      <c r="KZ32" t="e">
        <v>#N/A</v>
      </c>
      <c r="LA32" t="e">
        <v>#N/A</v>
      </c>
      <c r="LB32" t="e">
        <v>#N/A</v>
      </c>
      <c r="LC32" t="e">
        <v>#N/A</v>
      </c>
      <c r="LD32" t="e">
        <v>#N/A</v>
      </c>
    </row>
    <row r="33" spans="1:316" x14ac:dyDescent="0.25">
      <c r="A33" s="16" t="s">
        <v>30</v>
      </c>
      <c r="B33">
        <v>19011</v>
      </c>
      <c r="C33">
        <v>31</v>
      </c>
      <c r="D33">
        <v>1050</v>
      </c>
      <c r="F33">
        <v>27</v>
      </c>
      <c r="V33" s="14">
        <v>222070007063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>
        <v>65002</v>
      </c>
      <c r="EZ33">
        <v>64004</v>
      </c>
      <c r="FA33">
        <v>58011</v>
      </c>
      <c r="FB33">
        <v>55013</v>
      </c>
      <c r="FC33">
        <v>54013</v>
      </c>
      <c r="FD33">
        <v>52012</v>
      </c>
      <c r="FE33">
        <v>50011</v>
      </c>
      <c r="FF33">
        <v>25037</v>
      </c>
      <c r="FG33">
        <v>47010</v>
      </c>
      <c r="FH33">
        <v>27037</v>
      </c>
      <c r="FI33">
        <v>28041</v>
      </c>
      <c r="FJ33">
        <v>27043</v>
      </c>
      <c r="FK33">
        <v>27044</v>
      </c>
      <c r="FL33">
        <v>28044</v>
      </c>
      <c r="FM33">
        <v>28045</v>
      </c>
      <c r="FN33">
        <v>27047</v>
      </c>
      <c r="FO33">
        <v>29046</v>
      </c>
      <c r="FP33">
        <v>29047</v>
      </c>
      <c r="FQ33">
        <v>30047</v>
      </c>
      <c r="FR33">
        <v>30048</v>
      </c>
      <c r="FS33">
        <v>30049</v>
      </c>
      <c r="FT33">
        <v>30050</v>
      </c>
      <c r="FU33">
        <v>30051</v>
      </c>
      <c r="FV33">
        <v>30052</v>
      </c>
      <c r="FW33">
        <v>30053</v>
      </c>
      <c r="FX33">
        <v>30054</v>
      </c>
      <c r="FY33">
        <v>31054</v>
      </c>
      <c r="FZ33">
        <v>31055</v>
      </c>
      <c r="GA33">
        <v>34053</v>
      </c>
      <c r="GB33">
        <v>40048</v>
      </c>
      <c r="GC33">
        <v>44045</v>
      </c>
      <c r="GD33">
        <v>45045</v>
      </c>
      <c r="GE33">
        <v>48043</v>
      </c>
      <c r="GF33">
        <v>52040</v>
      </c>
      <c r="GG33">
        <v>27022</v>
      </c>
      <c r="GH33">
        <v>30014</v>
      </c>
      <c r="GI33">
        <v>34013</v>
      </c>
      <c r="GJ33">
        <v>33011</v>
      </c>
      <c r="GK33">
        <v>65040</v>
      </c>
      <c r="GL33">
        <v>34004</v>
      </c>
      <c r="GM33">
        <v>65042</v>
      </c>
      <c r="GN33">
        <v>66042</v>
      </c>
      <c r="GO33">
        <v>69040</v>
      </c>
      <c r="GP33">
        <v>69041</v>
      </c>
      <c r="GQ33" t="e">
        <v>#N/A</v>
      </c>
      <c r="GR33" t="e">
        <v>#N/A</v>
      </c>
      <c r="GS33" t="e">
        <v>#N/A</v>
      </c>
      <c r="GT33" t="e">
        <v>#N/A</v>
      </c>
      <c r="GU33" t="e">
        <v>#N/A</v>
      </c>
      <c r="GV33" t="e">
        <v>#N/A</v>
      </c>
      <c r="GW33" t="e">
        <v>#N/A</v>
      </c>
      <c r="GX33" t="e">
        <v>#N/A</v>
      </c>
      <c r="GY33" t="e">
        <v>#N/A</v>
      </c>
      <c r="GZ33" t="e">
        <v>#N/A</v>
      </c>
      <c r="HA33" t="e">
        <v>#N/A</v>
      </c>
      <c r="HB33" t="e">
        <v>#N/A</v>
      </c>
      <c r="HC33" t="e">
        <v>#N/A</v>
      </c>
      <c r="HD33" t="e">
        <v>#N/A</v>
      </c>
      <c r="HE33" t="e">
        <v>#N/A</v>
      </c>
      <c r="HF33" t="e">
        <v>#N/A</v>
      </c>
      <c r="HG33" t="e">
        <v>#N/A</v>
      </c>
      <c r="HH33" t="e">
        <v>#N/A</v>
      </c>
      <c r="HI33" t="e">
        <v>#N/A</v>
      </c>
      <c r="HJ33" t="e">
        <v>#N/A</v>
      </c>
      <c r="HK33" t="e">
        <v>#N/A</v>
      </c>
      <c r="HL33" t="e">
        <v>#N/A</v>
      </c>
      <c r="HM33" t="e">
        <v>#N/A</v>
      </c>
      <c r="HN33" t="e">
        <v>#N/A</v>
      </c>
      <c r="HO33" t="e">
        <v>#N/A</v>
      </c>
      <c r="HP33" t="e">
        <v>#N/A</v>
      </c>
      <c r="HQ33" t="e">
        <v>#N/A</v>
      </c>
      <c r="HR33" t="e">
        <v>#N/A</v>
      </c>
      <c r="HS33" t="e">
        <v>#N/A</v>
      </c>
      <c r="HT33" t="e">
        <v>#N/A</v>
      </c>
      <c r="HU33" t="e">
        <v>#N/A</v>
      </c>
      <c r="HV33" t="e">
        <v>#N/A</v>
      </c>
      <c r="HW33" t="e">
        <v>#N/A</v>
      </c>
      <c r="HX33" t="e">
        <v>#N/A</v>
      </c>
      <c r="HY33" t="e">
        <v>#N/A</v>
      </c>
      <c r="HZ33" t="e">
        <v>#N/A</v>
      </c>
      <c r="IA33" t="e">
        <v>#N/A</v>
      </c>
      <c r="IB33" t="e">
        <v>#N/A</v>
      </c>
      <c r="IC33" t="e">
        <v>#N/A</v>
      </c>
      <c r="ID33" t="e">
        <v>#N/A</v>
      </c>
      <c r="IE33" t="e">
        <v>#N/A</v>
      </c>
      <c r="IF33" t="e">
        <v>#N/A</v>
      </c>
      <c r="IG33" t="e">
        <v>#N/A</v>
      </c>
      <c r="IH33" t="e">
        <v>#N/A</v>
      </c>
      <c r="II33" t="e">
        <v>#N/A</v>
      </c>
      <c r="IJ33" t="e">
        <v>#N/A</v>
      </c>
      <c r="IK33" t="e">
        <v>#N/A</v>
      </c>
      <c r="IL33" t="e">
        <v>#N/A</v>
      </c>
      <c r="IM33" t="e">
        <v>#N/A</v>
      </c>
      <c r="IN33" t="e">
        <v>#N/A</v>
      </c>
      <c r="IO33" t="e">
        <v>#N/A</v>
      </c>
      <c r="IP33" t="e">
        <v>#N/A</v>
      </c>
      <c r="IQ33" t="e">
        <v>#N/A</v>
      </c>
      <c r="IR33" t="e">
        <v>#N/A</v>
      </c>
      <c r="IS33" t="e">
        <v>#N/A</v>
      </c>
      <c r="IT33" t="e">
        <v>#N/A</v>
      </c>
      <c r="IU33" t="e">
        <v>#N/A</v>
      </c>
      <c r="IV33" t="e">
        <v>#N/A</v>
      </c>
      <c r="IW33" t="e">
        <v>#N/A</v>
      </c>
      <c r="IX33" t="e">
        <v>#N/A</v>
      </c>
      <c r="IY33" t="e">
        <v>#N/A</v>
      </c>
      <c r="IZ33" t="e">
        <v>#N/A</v>
      </c>
      <c r="JA33" t="e">
        <v>#N/A</v>
      </c>
      <c r="JB33" t="e">
        <v>#N/A</v>
      </c>
      <c r="JC33" t="e">
        <v>#N/A</v>
      </c>
      <c r="JD33" t="e">
        <v>#N/A</v>
      </c>
      <c r="JE33" t="e">
        <v>#N/A</v>
      </c>
      <c r="JF33" t="e">
        <v>#N/A</v>
      </c>
      <c r="JG33" t="e">
        <v>#N/A</v>
      </c>
      <c r="JH33" t="e">
        <v>#N/A</v>
      </c>
      <c r="JI33" t="e">
        <v>#N/A</v>
      </c>
      <c r="JJ33" t="e">
        <v>#N/A</v>
      </c>
      <c r="JK33" t="e">
        <v>#N/A</v>
      </c>
      <c r="JL33" t="e">
        <v>#N/A</v>
      </c>
      <c r="JM33" t="e">
        <v>#N/A</v>
      </c>
      <c r="JN33" t="e">
        <v>#N/A</v>
      </c>
      <c r="JO33" t="e">
        <v>#N/A</v>
      </c>
      <c r="JP33" t="e">
        <v>#N/A</v>
      </c>
      <c r="JQ33" t="e">
        <v>#N/A</v>
      </c>
      <c r="JR33" t="e">
        <v>#N/A</v>
      </c>
      <c r="JS33" t="e">
        <v>#N/A</v>
      </c>
      <c r="JT33" t="e">
        <v>#N/A</v>
      </c>
      <c r="JU33" t="e">
        <v>#N/A</v>
      </c>
      <c r="JV33" t="e">
        <v>#N/A</v>
      </c>
      <c r="JW33" t="e">
        <v>#N/A</v>
      </c>
      <c r="JX33" t="e">
        <v>#N/A</v>
      </c>
      <c r="JY33" t="e">
        <v>#N/A</v>
      </c>
      <c r="JZ33" t="e">
        <v>#N/A</v>
      </c>
      <c r="KA33" t="e">
        <v>#N/A</v>
      </c>
      <c r="KB33" t="e">
        <v>#N/A</v>
      </c>
      <c r="KC33" t="e">
        <v>#N/A</v>
      </c>
      <c r="KD33" t="e">
        <v>#N/A</v>
      </c>
      <c r="KE33" t="e">
        <v>#N/A</v>
      </c>
      <c r="KF33" t="e">
        <v>#N/A</v>
      </c>
      <c r="KG33" t="e">
        <v>#N/A</v>
      </c>
      <c r="KH33" t="e">
        <v>#N/A</v>
      </c>
      <c r="KI33" t="e">
        <v>#N/A</v>
      </c>
      <c r="KJ33" t="e">
        <v>#N/A</v>
      </c>
      <c r="KK33" t="e">
        <v>#N/A</v>
      </c>
      <c r="KL33" t="e">
        <v>#N/A</v>
      </c>
      <c r="KM33" t="e">
        <v>#N/A</v>
      </c>
      <c r="KN33" t="e">
        <v>#N/A</v>
      </c>
      <c r="KO33" t="e">
        <v>#N/A</v>
      </c>
      <c r="KP33" t="e">
        <v>#N/A</v>
      </c>
      <c r="KQ33" t="e">
        <v>#N/A</v>
      </c>
      <c r="KR33" t="e">
        <v>#N/A</v>
      </c>
      <c r="KS33" t="e">
        <v>#N/A</v>
      </c>
      <c r="KT33" t="e">
        <v>#N/A</v>
      </c>
      <c r="KU33" t="e">
        <v>#N/A</v>
      </c>
      <c r="KV33" t="e">
        <v>#N/A</v>
      </c>
      <c r="KW33" t="e">
        <v>#N/A</v>
      </c>
      <c r="KX33" t="e">
        <v>#N/A</v>
      </c>
      <c r="KY33" t="e">
        <v>#N/A</v>
      </c>
      <c r="KZ33" t="e">
        <v>#N/A</v>
      </c>
      <c r="LA33" t="e">
        <v>#N/A</v>
      </c>
      <c r="LB33" t="e">
        <v>#N/A</v>
      </c>
      <c r="LC33" t="e">
        <v>#N/A</v>
      </c>
      <c r="LD33" t="e">
        <v>#N/A</v>
      </c>
    </row>
    <row r="34" spans="1:316" x14ac:dyDescent="0.25">
      <c r="A34" s="16" t="s">
        <v>31</v>
      </c>
      <c r="B34">
        <v>4009</v>
      </c>
      <c r="C34">
        <v>32</v>
      </c>
      <c r="D34">
        <v>1051</v>
      </c>
      <c r="F34">
        <v>28</v>
      </c>
      <c r="V34" s="14">
        <v>222070009061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>
        <v>64001</v>
      </c>
      <c r="EZ34">
        <v>65003</v>
      </c>
      <c r="FA34">
        <v>59010</v>
      </c>
      <c r="FB34">
        <v>57013</v>
      </c>
      <c r="FC34">
        <v>55014</v>
      </c>
      <c r="FD34">
        <v>53013</v>
      </c>
      <c r="FE34">
        <v>51012</v>
      </c>
      <c r="FF34">
        <v>24036</v>
      </c>
      <c r="FG34">
        <v>48011</v>
      </c>
      <c r="FH34">
        <v>26036</v>
      </c>
      <c r="FI34">
        <v>29040</v>
      </c>
      <c r="FJ34">
        <v>28042</v>
      </c>
      <c r="FK34">
        <v>28043</v>
      </c>
      <c r="FL34">
        <v>29043</v>
      </c>
      <c r="FM34">
        <v>29044</v>
      </c>
      <c r="FN34">
        <v>28046</v>
      </c>
      <c r="FO34">
        <v>30045</v>
      </c>
      <c r="FP34">
        <v>30046</v>
      </c>
      <c r="FQ34">
        <v>31046</v>
      </c>
      <c r="FR34">
        <v>31047</v>
      </c>
      <c r="FS34">
        <v>31048</v>
      </c>
      <c r="FT34">
        <v>31049</v>
      </c>
      <c r="FU34">
        <v>31050</v>
      </c>
      <c r="FV34">
        <v>31051</v>
      </c>
      <c r="FW34">
        <v>31052</v>
      </c>
      <c r="FX34">
        <v>31053</v>
      </c>
      <c r="FY34">
        <v>32053</v>
      </c>
      <c r="FZ34">
        <v>32054</v>
      </c>
      <c r="GA34">
        <v>35052</v>
      </c>
      <c r="GB34">
        <v>41047</v>
      </c>
      <c r="GC34">
        <v>45044</v>
      </c>
      <c r="GD34">
        <v>46044</v>
      </c>
      <c r="GE34">
        <v>49042</v>
      </c>
      <c r="GF34">
        <v>51039</v>
      </c>
      <c r="GG34">
        <v>28021</v>
      </c>
      <c r="GH34">
        <v>31013</v>
      </c>
      <c r="GI34">
        <v>33012</v>
      </c>
      <c r="GJ34">
        <v>31009</v>
      </c>
      <c r="GK34">
        <v>66039</v>
      </c>
      <c r="GL34">
        <v>65041</v>
      </c>
      <c r="GM34">
        <v>68039</v>
      </c>
      <c r="GN34">
        <v>68040</v>
      </c>
      <c r="GO34">
        <v>70039</v>
      </c>
      <c r="GP34">
        <v>70040</v>
      </c>
      <c r="GQ34" t="e">
        <v>#N/A</v>
      </c>
      <c r="GR34" t="e">
        <v>#N/A</v>
      </c>
      <c r="GS34" t="e">
        <v>#N/A</v>
      </c>
      <c r="GT34" t="e">
        <v>#N/A</v>
      </c>
      <c r="GU34" t="e">
        <v>#N/A</v>
      </c>
      <c r="GV34" t="e">
        <v>#N/A</v>
      </c>
      <c r="GW34" t="e">
        <v>#N/A</v>
      </c>
      <c r="GX34" t="e">
        <v>#N/A</v>
      </c>
      <c r="GY34" t="e">
        <v>#N/A</v>
      </c>
      <c r="GZ34" t="e">
        <v>#N/A</v>
      </c>
      <c r="HA34" t="e">
        <v>#N/A</v>
      </c>
      <c r="HB34" t="e">
        <v>#N/A</v>
      </c>
      <c r="HC34" t="e">
        <v>#N/A</v>
      </c>
      <c r="HD34" t="e">
        <v>#N/A</v>
      </c>
      <c r="HE34" t="e">
        <v>#N/A</v>
      </c>
      <c r="HF34" t="e">
        <v>#N/A</v>
      </c>
      <c r="HG34" t="e">
        <v>#N/A</v>
      </c>
      <c r="HH34" t="e">
        <v>#N/A</v>
      </c>
      <c r="HI34" t="e">
        <v>#N/A</v>
      </c>
      <c r="HJ34" t="e">
        <v>#N/A</v>
      </c>
      <c r="HK34" t="e">
        <v>#N/A</v>
      </c>
      <c r="HL34" t="e">
        <v>#N/A</v>
      </c>
      <c r="HM34" t="e">
        <v>#N/A</v>
      </c>
      <c r="HN34" t="e">
        <v>#N/A</v>
      </c>
      <c r="HO34" t="e">
        <v>#N/A</v>
      </c>
      <c r="HP34" t="e">
        <v>#N/A</v>
      </c>
      <c r="HQ34" t="e">
        <v>#N/A</v>
      </c>
      <c r="HR34" t="e">
        <v>#N/A</v>
      </c>
      <c r="HS34" t="e">
        <v>#N/A</v>
      </c>
      <c r="HT34" t="e">
        <v>#N/A</v>
      </c>
      <c r="HU34" t="e">
        <v>#N/A</v>
      </c>
      <c r="HV34" t="e">
        <v>#N/A</v>
      </c>
      <c r="HW34" t="e">
        <v>#N/A</v>
      </c>
      <c r="HX34" t="e">
        <v>#N/A</v>
      </c>
      <c r="HY34" t="e">
        <v>#N/A</v>
      </c>
      <c r="HZ34" t="e">
        <v>#N/A</v>
      </c>
      <c r="IA34" t="e">
        <v>#N/A</v>
      </c>
      <c r="IB34" t="e">
        <v>#N/A</v>
      </c>
      <c r="IC34" t="e">
        <v>#N/A</v>
      </c>
      <c r="ID34" t="e">
        <v>#N/A</v>
      </c>
      <c r="IE34" t="e">
        <v>#N/A</v>
      </c>
      <c r="IF34" t="e">
        <v>#N/A</v>
      </c>
      <c r="IG34" t="e">
        <v>#N/A</v>
      </c>
      <c r="IH34" t="e">
        <v>#N/A</v>
      </c>
      <c r="II34" t="e">
        <v>#N/A</v>
      </c>
      <c r="IJ34" t="e">
        <v>#N/A</v>
      </c>
      <c r="IK34" t="e">
        <v>#N/A</v>
      </c>
      <c r="IL34" t="e">
        <v>#N/A</v>
      </c>
      <c r="IM34" t="e">
        <v>#N/A</v>
      </c>
      <c r="IN34" t="e">
        <v>#N/A</v>
      </c>
      <c r="IO34" t="e">
        <v>#N/A</v>
      </c>
      <c r="IP34" t="e">
        <v>#N/A</v>
      </c>
      <c r="IQ34" t="e">
        <v>#N/A</v>
      </c>
      <c r="IR34" t="e">
        <v>#N/A</v>
      </c>
      <c r="IS34" t="e">
        <v>#N/A</v>
      </c>
      <c r="IT34" t="e">
        <v>#N/A</v>
      </c>
      <c r="IU34" t="e">
        <v>#N/A</v>
      </c>
      <c r="IV34" t="e">
        <v>#N/A</v>
      </c>
      <c r="IW34" t="e">
        <v>#N/A</v>
      </c>
      <c r="IX34" t="e">
        <v>#N/A</v>
      </c>
      <c r="IY34" t="e">
        <v>#N/A</v>
      </c>
      <c r="IZ34" t="e">
        <v>#N/A</v>
      </c>
      <c r="JA34" t="e">
        <v>#N/A</v>
      </c>
      <c r="JB34" t="e">
        <v>#N/A</v>
      </c>
      <c r="JC34" t="e">
        <v>#N/A</v>
      </c>
      <c r="JD34" t="e">
        <v>#N/A</v>
      </c>
      <c r="JE34" t="e">
        <v>#N/A</v>
      </c>
      <c r="JF34" t="e">
        <v>#N/A</v>
      </c>
      <c r="JG34" t="e">
        <v>#N/A</v>
      </c>
      <c r="JH34" t="e">
        <v>#N/A</v>
      </c>
      <c r="JI34" t="e">
        <v>#N/A</v>
      </c>
      <c r="JJ34" t="e">
        <v>#N/A</v>
      </c>
      <c r="JK34" t="e">
        <v>#N/A</v>
      </c>
      <c r="JL34" t="e">
        <v>#N/A</v>
      </c>
      <c r="JM34" t="e">
        <v>#N/A</v>
      </c>
      <c r="JN34" t="e">
        <v>#N/A</v>
      </c>
      <c r="JO34" t="e">
        <v>#N/A</v>
      </c>
      <c r="JP34" t="e">
        <v>#N/A</v>
      </c>
      <c r="JQ34" t="e">
        <v>#N/A</v>
      </c>
      <c r="JR34" t="e">
        <v>#N/A</v>
      </c>
      <c r="JS34" t="e">
        <v>#N/A</v>
      </c>
      <c r="JT34" t="e">
        <v>#N/A</v>
      </c>
      <c r="JU34" t="e">
        <v>#N/A</v>
      </c>
      <c r="JV34" t="e">
        <v>#N/A</v>
      </c>
      <c r="JW34" t="e">
        <v>#N/A</v>
      </c>
      <c r="JX34" t="e">
        <v>#N/A</v>
      </c>
      <c r="JY34" t="e">
        <v>#N/A</v>
      </c>
      <c r="JZ34" t="e">
        <v>#N/A</v>
      </c>
      <c r="KA34" t="e">
        <v>#N/A</v>
      </c>
      <c r="KB34" t="e">
        <v>#N/A</v>
      </c>
      <c r="KC34" t="e">
        <v>#N/A</v>
      </c>
      <c r="KD34" t="e">
        <v>#N/A</v>
      </c>
      <c r="KE34" t="e">
        <v>#N/A</v>
      </c>
      <c r="KF34" t="e">
        <v>#N/A</v>
      </c>
      <c r="KG34" t="e">
        <v>#N/A</v>
      </c>
      <c r="KH34" t="e">
        <v>#N/A</v>
      </c>
      <c r="KI34" t="e">
        <v>#N/A</v>
      </c>
      <c r="KJ34" t="e">
        <v>#N/A</v>
      </c>
      <c r="KK34" t="e">
        <v>#N/A</v>
      </c>
      <c r="KL34" t="e">
        <v>#N/A</v>
      </c>
      <c r="KM34" t="e">
        <v>#N/A</v>
      </c>
      <c r="KN34" t="e">
        <v>#N/A</v>
      </c>
      <c r="KO34" t="e">
        <v>#N/A</v>
      </c>
      <c r="KP34" t="e">
        <v>#N/A</v>
      </c>
      <c r="KQ34" t="e">
        <v>#N/A</v>
      </c>
      <c r="KR34" t="e">
        <v>#N/A</v>
      </c>
      <c r="KS34" t="e">
        <v>#N/A</v>
      </c>
      <c r="KT34" t="e">
        <v>#N/A</v>
      </c>
      <c r="KU34" t="e">
        <v>#N/A</v>
      </c>
      <c r="KV34" t="e">
        <v>#N/A</v>
      </c>
      <c r="KW34" t="e">
        <v>#N/A</v>
      </c>
      <c r="KX34" t="e">
        <v>#N/A</v>
      </c>
      <c r="KY34" t="e">
        <v>#N/A</v>
      </c>
      <c r="KZ34" t="e">
        <v>#N/A</v>
      </c>
      <c r="LA34" t="e">
        <v>#N/A</v>
      </c>
      <c r="LB34" t="e">
        <v>#N/A</v>
      </c>
      <c r="LC34" t="e">
        <v>#N/A</v>
      </c>
      <c r="LD34" t="e">
        <v>#N/A</v>
      </c>
    </row>
    <row r="35" spans="1:316" x14ac:dyDescent="0.25">
      <c r="A35" s="16" t="s">
        <v>32</v>
      </c>
      <c r="B35">
        <v>55067</v>
      </c>
      <c r="C35">
        <v>33</v>
      </c>
      <c r="D35">
        <v>1052</v>
      </c>
      <c r="F35">
        <v>29</v>
      </c>
      <c r="V35" s="14">
        <v>222070010060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>
        <v>63000</v>
      </c>
      <c r="EZ35">
        <v>66002</v>
      </c>
      <c r="FA35">
        <v>60009</v>
      </c>
      <c r="FB35">
        <v>58012</v>
      </c>
      <c r="FC35">
        <v>57014</v>
      </c>
      <c r="FD35">
        <v>54014</v>
      </c>
      <c r="FE35">
        <v>52013</v>
      </c>
      <c r="FF35">
        <v>48010</v>
      </c>
      <c r="FG35">
        <v>52015</v>
      </c>
      <c r="FH35">
        <v>46010</v>
      </c>
      <c r="FI35">
        <v>28039</v>
      </c>
      <c r="FJ35">
        <v>29041</v>
      </c>
      <c r="FK35">
        <v>29042</v>
      </c>
      <c r="FL35">
        <v>30042</v>
      </c>
      <c r="FM35">
        <v>30043</v>
      </c>
      <c r="FN35">
        <v>29045</v>
      </c>
      <c r="FO35">
        <v>31044</v>
      </c>
      <c r="FP35">
        <v>31045</v>
      </c>
      <c r="FQ35">
        <v>32045</v>
      </c>
      <c r="FR35">
        <v>32046</v>
      </c>
      <c r="FS35">
        <v>32047</v>
      </c>
      <c r="FT35">
        <v>32048</v>
      </c>
      <c r="FU35">
        <v>32049</v>
      </c>
      <c r="FV35">
        <v>32050</v>
      </c>
      <c r="FW35">
        <v>32051</v>
      </c>
      <c r="FX35">
        <v>32052</v>
      </c>
      <c r="FY35">
        <v>33052</v>
      </c>
      <c r="FZ35">
        <v>33053</v>
      </c>
      <c r="GA35">
        <v>36051</v>
      </c>
      <c r="GB35">
        <v>42046</v>
      </c>
      <c r="GC35">
        <v>46043</v>
      </c>
      <c r="GD35">
        <v>47043</v>
      </c>
      <c r="GE35">
        <v>50041</v>
      </c>
      <c r="GF35">
        <v>28022</v>
      </c>
      <c r="GG35">
        <v>29020</v>
      </c>
      <c r="GH35">
        <v>33013</v>
      </c>
      <c r="GI35">
        <v>32009</v>
      </c>
      <c r="GJ35">
        <v>32010</v>
      </c>
      <c r="GK35">
        <v>68037</v>
      </c>
      <c r="GL35">
        <v>66040</v>
      </c>
      <c r="GM35">
        <v>69038</v>
      </c>
      <c r="GN35">
        <v>69039</v>
      </c>
      <c r="GO35" t="e">
        <v>#N/A</v>
      </c>
      <c r="GP35" t="e">
        <v>#N/A</v>
      </c>
      <c r="GQ35" t="e">
        <v>#N/A</v>
      </c>
      <c r="GR35" t="e">
        <v>#N/A</v>
      </c>
      <c r="GS35" t="e">
        <v>#N/A</v>
      </c>
      <c r="GT35" t="e">
        <v>#N/A</v>
      </c>
      <c r="GU35" t="e">
        <v>#N/A</v>
      </c>
      <c r="GV35" t="e">
        <v>#N/A</v>
      </c>
      <c r="GW35" t="e">
        <v>#N/A</v>
      </c>
      <c r="GX35" t="e">
        <v>#N/A</v>
      </c>
      <c r="GY35" t="e">
        <v>#N/A</v>
      </c>
      <c r="GZ35" t="e">
        <v>#N/A</v>
      </c>
      <c r="HA35" t="e">
        <v>#N/A</v>
      </c>
      <c r="HB35" t="e">
        <v>#N/A</v>
      </c>
      <c r="HC35" t="e">
        <v>#N/A</v>
      </c>
      <c r="HD35" t="e">
        <v>#N/A</v>
      </c>
      <c r="HE35" t="e">
        <v>#N/A</v>
      </c>
      <c r="HF35" t="e">
        <v>#N/A</v>
      </c>
      <c r="HG35" t="e">
        <v>#N/A</v>
      </c>
      <c r="HH35" t="e">
        <v>#N/A</v>
      </c>
      <c r="HI35" t="e">
        <v>#N/A</v>
      </c>
      <c r="HJ35" t="e">
        <v>#N/A</v>
      </c>
      <c r="HK35" t="e">
        <v>#N/A</v>
      </c>
      <c r="HL35" t="e">
        <v>#N/A</v>
      </c>
      <c r="HM35" t="e">
        <v>#N/A</v>
      </c>
      <c r="HN35" t="e">
        <v>#N/A</v>
      </c>
      <c r="HO35" t="e">
        <v>#N/A</v>
      </c>
      <c r="HP35" t="e">
        <v>#N/A</v>
      </c>
      <c r="HQ35" t="e">
        <v>#N/A</v>
      </c>
      <c r="HR35" t="e">
        <v>#N/A</v>
      </c>
      <c r="HS35" t="e">
        <v>#N/A</v>
      </c>
      <c r="HT35" t="e">
        <v>#N/A</v>
      </c>
      <c r="HU35" t="e">
        <v>#N/A</v>
      </c>
      <c r="HV35" t="e">
        <v>#N/A</v>
      </c>
      <c r="HW35" t="e">
        <v>#N/A</v>
      </c>
      <c r="HX35" t="e">
        <v>#N/A</v>
      </c>
      <c r="HY35" t="e">
        <v>#N/A</v>
      </c>
      <c r="HZ35" t="e">
        <v>#N/A</v>
      </c>
      <c r="IA35" t="e">
        <v>#N/A</v>
      </c>
      <c r="IB35" t="e">
        <v>#N/A</v>
      </c>
      <c r="IC35" t="e">
        <v>#N/A</v>
      </c>
      <c r="ID35" t="e">
        <v>#N/A</v>
      </c>
      <c r="IE35" t="e">
        <v>#N/A</v>
      </c>
      <c r="IF35" t="e">
        <v>#N/A</v>
      </c>
      <c r="IG35" t="e">
        <v>#N/A</v>
      </c>
      <c r="IH35" t="e">
        <v>#N/A</v>
      </c>
      <c r="II35" t="e">
        <v>#N/A</v>
      </c>
      <c r="IJ35" t="e">
        <v>#N/A</v>
      </c>
      <c r="IK35" t="e">
        <v>#N/A</v>
      </c>
      <c r="IL35" t="e">
        <v>#N/A</v>
      </c>
      <c r="IM35" t="e">
        <v>#N/A</v>
      </c>
      <c r="IN35" t="e">
        <v>#N/A</v>
      </c>
      <c r="IO35" t="e">
        <v>#N/A</v>
      </c>
      <c r="IP35" t="e">
        <v>#N/A</v>
      </c>
      <c r="IQ35" t="e">
        <v>#N/A</v>
      </c>
      <c r="IR35" t="e">
        <v>#N/A</v>
      </c>
      <c r="IS35" t="e">
        <v>#N/A</v>
      </c>
      <c r="IT35" t="e">
        <v>#N/A</v>
      </c>
      <c r="IU35" t="e">
        <v>#N/A</v>
      </c>
      <c r="IV35" t="e">
        <v>#N/A</v>
      </c>
      <c r="IW35" t="e">
        <v>#N/A</v>
      </c>
      <c r="IX35" t="e">
        <v>#N/A</v>
      </c>
      <c r="IY35" t="e">
        <v>#N/A</v>
      </c>
      <c r="IZ35" t="e">
        <v>#N/A</v>
      </c>
      <c r="JA35" t="e">
        <v>#N/A</v>
      </c>
      <c r="JB35" t="e">
        <v>#N/A</v>
      </c>
      <c r="JC35" t="e">
        <v>#N/A</v>
      </c>
      <c r="JD35" t="e">
        <v>#N/A</v>
      </c>
      <c r="JE35" t="e">
        <v>#N/A</v>
      </c>
      <c r="JF35" t="e">
        <v>#N/A</v>
      </c>
      <c r="JG35" t="e">
        <v>#N/A</v>
      </c>
      <c r="JH35" t="e">
        <v>#N/A</v>
      </c>
      <c r="JI35" t="e">
        <v>#N/A</v>
      </c>
      <c r="JJ35" t="e">
        <v>#N/A</v>
      </c>
      <c r="JK35" t="e">
        <v>#N/A</v>
      </c>
      <c r="JL35" t="e">
        <v>#N/A</v>
      </c>
      <c r="JM35" t="e">
        <v>#N/A</v>
      </c>
      <c r="JN35" t="e">
        <v>#N/A</v>
      </c>
      <c r="JO35" t="e">
        <v>#N/A</v>
      </c>
      <c r="JP35" t="e">
        <v>#N/A</v>
      </c>
      <c r="JQ35" t="e">
        <v>#N/A</v>
      </c>
      <c r="JR35" t="e">
        <v>#N/A</v>
      </c>
      <c r="JS35" t="e">
        <v>#N/A</v>
      </c>
      <c r="JT35" t="e">
        <v>#N/A</v>
      </c>
      <c r="JU35" t="e">
        <v>#N/A</v>
      </c>
      <c r="JV35" t="e">
        <v>#N/A</v>
      </c>
      <c r="JW35" t="e">
        <v>#N/A</v>
      </c>
      <c r="JX35" t="e">
        <v>#N/A</v>
      </c>
      <c r="JY35" t="e">
        <v>#N/A</v>
      </c>
      <c r="JZ35" t="e">
        <v>#N/A</v>
      </c>
      <c r="KA35" t="e">
        <v>#N/A</v>
      </c>
      <c r="KB35" t="e">
        <v>#N/A</v>
      </c>
      <c r="KC35" t="e">
        <v>#N/A</v>
      </c>
      <c r="KD35" t="e">
        <v>#N/A</v>
      </c>
      <c r="KE35" t="e">
        <v>#N/A</v>
      </c>
      <c r="KF35" t="e">
        <v>#N/A</v>
      </c>
      <c r="KG35" t="e">
        <v>#N/A</v>
      </c>
      <c r="KH35" t="e">
        <v>#N/A</v>
      </c>
      <c r="KI35" t="e">
        <v>#N/A</v>
      </c>
      <c r="KJ35" t="e">
        <v>#N/A</v>
      </c>
      <c r="KK35" t="e">
        <v>#N/A</v>
      </c>
      <c r="KL35" t="e">
        <v>#N/A</v>
      </c>
      <c r="KM35" t="e">
        <v>#N/A</v>
      </c>
      <c r="KN35" t="e">
        <v>#N/A</v>
      </c>
      <c r="KO35" t="e">
        <v>#N/A</v>
      </c>
      <c r="KP35" t="e">
        <v>#N/A</v>
      </c>
      <c r="KQ35" t="e">
        <v>#N/A</v>
      </c>
      <c r="KR35" t="e">
        <v>#N/A</v>
      </c>
      <c r="KS35" t="e">
        <v>#N/A</v>
      </c>
      <c r="KT35" t="e">
        <v>#N/A</v>
      </c>
      <c r="KU35" t="e">
        <v>#N/A</v>
      </c>
      <c r="KV35" t="e">
        <v>#N/A</v>
      </c>
      <c r="KW35" t="e">
        <v>#N/A</v>
      </c>
      <c r="KX35" t="e">
        <v>#N/A</v>
      </c>
      <c r="KY35" t="e">
        <v>#N/A</v>
      </c>
      <c r="KZ35" t="e">
        <v>#N/A</v>
      </c>
      <c r="LA35" t="e">
        <v>#N/A</v>
      </c>
      <c r="LB35" t="e">
        <v>#N/A</v>
      </c>
      <c r="LC35" t="e">
        <v>#N/A</v>
      </c>
      <c r="LD35" t="e">
        <v>#N/A</v>
      </c>
    </row>
    <row r="36" spans="1:316" x14ac:dyDescent="0.25">
      <c r="A36" s="16" t="s">
        <v>33</v>
      </c>
      <c r="B36">
        <v>37001</v>
      </c>
      <c r="C36">
        <v>34</v>
      </c>
      <c r="D36">
        <v>1053</v>
      </c>
      <c r="F36">
        <v>30</v>
      </c>
      <c r="V36" s="14">
        <v>222070035035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>
        <v>65001</v>
      </c>
      <c r="FA36">
        <v>61008</v>
      </c>
      <c r="FB36">
        <v>59011</v>
      </c>
      <c r="FC36">
        <v>58013</v>
      </c>
      <c r="FD36">
        <v>55015</v>
      </c>
      <c r="FE36">
        <v>53014</v>
      </c>
      <c r="FF36">
        <v>49011</v>
      </c>
      <c r="FG36">
        <v>53016</v>
      </c>
      <c r="FH36">
        <v>47011</v>
      </c>
      <c r="FI36">
        <v>29038</v>
      </c>
      <c r="FJ36">
        <v>30040</v>
      </c>
      <c r="FK36">
        <v>30041</v>
      </c>
      <c r="FL36">
        <v>31041</v>
      </c>
      <c r="FM36">
        <v>31042</v>
      </c>
      <c r="FN36">
        <v>30044</v>
      </c>
      <c r="FO36">
        <v>32043</v>
      </c>
      <c r="FP36">
        <v>32044</v>
      </c>
      <c r="FQ36">
        <v>33044</v>
      </c>
      <c r="FR36">
        <v>33045</v>
      </c>
      <c r="FS36">
        <v>33046</v>
      </c>
      <c r="FT36">
        <v>33047</v>
      </c>
      <c r="FU36">
        <v>33048</v>
      </c>
      <c r="FV36">
        <v>33049</v>
      </c>
      <c r="FW36">
        <v>33050</v>
      </c>
      <c r="FX36">
        <v>33051</v>
      </c>
      <c r="FY36">
        <v>34051</v>
      </c>
      <c r="FZ36">
        <v>34052</v>
      </c>
      <c r="GA36">
        <v>37050</v>
      </c>
      <c r="GB36">
        <v>43045</v>
      </c>
      <c r="GC36">
        <v>47042</v>
      </c>
      <c r="GD36">
        <v>48042</v>
      </c>
      <c r="GE36">
        <v>51040</v>
      </c>
      <c r="GF36">
        <v>30020</v>
      </c>
      <c r="GG36">
        <v>30019</v>
      </c>
      <c r="GH36">
        <v>32012</v>
      </c>
      <c r="GI36">
        <v>33010</v>
      </c>
      <c r="GJ36">
        <v>32008</v>
      </c>
      <c r="GK36">
        <v>69036</v>
      </c>
      <c r="GL36">
        <v>68038</v>
      </c>
      <c r="GM36">
        <v>70037</v>
      </c>
      <c r="GN36">
        <v>70038</v>
      </c>
      <c r="GO36" t="e">
        <v>#N/A</v>
      </c>
      <c r="GP36" t="e">
        <v>#N/A</v>
      </c>
      <c r="GQ36" t="e">
        <v>#N/A</v>
      </c>
      <c r="GR36" t="e">
        <v>#N/A</v>
      </c>
      <c r="GS36" t="e">
        <v>#N/A</v>
      </c>
      <c r="GT36" t="e">
        <v>#N/A</v>
      </c>
      <c r="GU36" t="e">
        <v>#N/A</v>
      </c>
      <c r="GV36" t="e">
        <v>#N/A</v>
      </c>
      <c r="GW36" t="e">
        <v>#N/A</v>
      </c>
      <c r="GX36" t="e">
        <v>#N/A</v>
      </c>
      <c r="GY36" t="e">
        <v>#N/A</v>
      </c>
      <c r="GZ36" t="e">
        <v>#N/A</v>
      </c>
      <c r="HA36" t="e">
        <v>#N/A</v>
      </c>
      <c r="HB36" t="e">
        <v>#N/A</v>
      </c>
      <c r="HC36" t="e">
        <v>#N/A</v>
      </c>
      <c r="HD36" t="e">
        <v>#N/A</v>
      </c>
      <c r="HE36" t="e">
        <v>#N/A</v>
      </c>
      <c r="HF36" t="e">
        <v>#N/A</v>
      </c>
      <c r="HG36" t="e">
        <v>#N/A</v>
      </c>
      <c r="HH36" t="e">
        <v>#N/A</v>
      </c>
      <c r="HI36" t="e">
        <v>#N/A</v>
      </c>
      <c r="HJ36" t="e">
        <v>#N/A</v>
      </c>
      <c r="HK36" t="e">
        <v>#N/A</v>
      </c>
      <c r="HL36" t="e">
        <v>#N/A</v>
      </c>
      <c r="HM36" t="e">
        <v>#N/A</v>
      </c>
      <c r="HN36" t="e">
        <v>#N/A</v>
      </c>
      <c r="HO36" t="e">
        <v>#N/A</v>
      </c>
      <c r="HP36" t="e">
        <v>#N/A</v>
      </c>
      <c r="HQ36" t="e">
        <v>#N/A</v>
      </c>
      <c r="HR36" t="e">
        <v>#N/A</v>
      </c>
      <c r="HS36" t="e">
        <v>#N/A</v>
      </c>
      <c r="HT36" t="e">
        <v>#N/A</v>
      </c>
      <c r="HU36" t="e">
        <v>#N/A</v>
      </c>
      <c r="HV36" t="e">
        <v>#N/A</v>
      </c>
      <c r="HW36" t="e">
        <v>#N/A</v>
      </c>
      <c r="HX36" t="e">
        <v>#N/A</v>
      </c>
      <c r="HY36" t="e">
        <v>#N/A</v>
      </c>
      <c r="HZ36" t="e">
        <v>#N/A</v>
      </c>
      <c r="IA36" t="e">
        <v>#N/A</v>
      </c>
      <c r="IB36" t="e">
        <v>#N/A</v>
      </c>
      <c r="IC36" t="e">
        <v>#N/A</v>
      </c>
      <c r="ID36" t="e">
        <v>#N/A</v>
      </c>
      <c r="IE36" t="e">
        <v>#N/A</v>
      </c>
      <c r="IF36" t="e">
        <v>#N/A</v>
      </c>
      <c r="IG36" t="e">
        <v>#N/A</v>
      </c>
      <c r="IH36" t="e">
        <v>#N/A</v>
      </c>
      <c r="II36" t="e">
        <v>#N/A</v>
      </c>
      <c r="IJ36" t="e">
        <v>#N/A</v>
      </c>
      <c r="IK36" t="e">
        <v>#N/A</v>
      </c>
      <c r="IL36" t="e">
        <v>#N/A</v>
      </c>
      <c r="IM36" t="e">
        <v>#N/A</v>
      </c>
      <c r="IN36" t="e">
        <v>#N/A</v>
      </c>
      <c r="IO36" t="e">
        <v>#N/A</v>
      </c>
      <c r="IP36" t="e">
        <v>#N/A</v>
      </c>
      <c r="IQ36" t="e">
        <v>#N/A</v>
      </c>
      <c r="IR36" t="e">
        <v>#N/A</v>
      </c>
      <c r="IS36" t="e">
        <v>#N/A</v>
      </c>
      <c r="IT36" t="e">
        <v>#N/A</v>
      </c>
      <c r="IU36" t="e">
        <v>#N/A</v>
      </c>
      <c r="IV36" t="e">
        <v>#N/A</v>
      </c>
      <c r="IW36" t="e">
        <v>#N/A</v>
      </c>
      <c r="IX36" t="e">
        <v>#N/A</v>
      </c>
      <c r="IY36" t="e">
        <v>#N/A</v>
      </c>
      <c r="IZ36" t="e">
        <v>#N/A</v>
      </c>
      <c r="JA36" t="e">
        <v>#N/A</v>
      </c>
      <c r="JB36" t="e">
        <v>#N/A</v>
      </c>
      <c r="JC36" t="e">
        <v>#N/A</v>
      </c>
      <c r="JD36" t="e">
        <v>#N/A</v>
      </c>
      <c r="JE36" t="e">
        <v>#N/A</v>
      </c>
      <c r="JF36" t="e">
        <v>#N/A</v>
      </c>
      <c r="JG36" t="e">
        <v>#N/A</v>
      </c>
      <c r="JH36" t="e">
        <v>#N/A</v>
      </c>
      <c r="JI36" t="e">
        <v>#N/A</v>
      </c>
      <c r="JJ36" t="e">
        <v>#N/A</v>
      </c>
      <c r="JK36" t="e">
        <v>#N/A</v>
      </c>
      <c r="JL36" t="e">
        <v>#N/A</v>
      </c>
      <c r="JM36" t="e">
        <v>#N/A</v>
      </c>
      <c r="JN36" t="e">
        <v>#N/A</v>
      </c>
      <c r="JO36" t="e">
        <v>#N/A</v>
      </c>
      <c r="JP36" t="e">
        <v>#N/A</v>
      </c>
      <c r="JQ36" t="e">
        <v>#N/A</v>
      </c>
      <c r="JR36" t="e">
        <v>#N/A</v>
      </c>
      <c r="JS36" t="e">
        <v>#N/A</v>
      </c>
      <c r="JT36" t="e">
        <v>#N/A</v>
      </c>
      <c r="JU36" t="e">
        <v>#N/A</v>
      </c>
      <c r="JV36" t="e">
        <v>#N/A</v>
      </c>
      <c r="JW36" t="e">
        <v>#N/A</v>
      </c>
      <c r="JX36" t="e">
        <v>#N/A</v>
      </c>
      <c r="JY36" t="e">
        <v>#N/A</v>
      </c>
      <c r="JZ36" t="e">
        <v>#N/A</v>
      </c>
      <c r="KA36" t="e">
        <v>#N/A</v>
      </c>
      <c r="KB36" t="e">
        <v>#N/A</v>
      </c>
      <c r="KC36" t="e">
        <v>#N/A</v>
      </c>
      <c r="KD36" t="e">
        <v>#N/A</v>
      </c>
      <c r="KE36" t="e">
        <v>#N/A</v>
      </c>
      <c r="KF36" t="e">
        <v>#N/A</v>
      </c>
      <c r="KG36" t="e">
        <v>#N/A</v>
      </c>
      <c r="KH36" t="e">
        <v>#N/A</v>
      </c>
      <c r="KI36" t="e">
        <v>#N/A</v>
      </c>
      <c r="KJ36" t="e">
        <v>#N/A</v>
      </c>
      <c r="KK36" t="e">
        <v>#N/A</v>
      </c>
      <c r="KL36" t="e">
        <v>#N/A</v>
      </c>
      <c r="KM36" t="e">
        <v>#N/A</v>
      </c>
      <c r="KN36" t="e">
        <v>#N/A</v>
      </c>
      <c r="KO36" t="e">
        <v>#N/A</v>
      </c>
      <c r="KP36" t="e">
        <v>#N/A</v>
      </c>
      <c r="KQ36" t="e">
        <v>#N/A</v>
      </c>
      <c r="KR36" t="e">
        <v>#N/A</v>
      </c>
      <c r="KS36" t="e">
        <v>#N/A</v>
      </c>
      <c r="KT36" t="e">
        <v>#N/A</v>
      </c>
      <c r="KU36" t="e">
        <v>#N/A</v>
      </c>
      <c r="KV36" t="e">
        <v>#N/A</v>
      </c>
      <c r="KW36" t="e">
        <v>#N/A</v>
      </c>
      <c r="KX36" t="e">
        <v>#N/A</v>
      </c>
      <c r="KY36" t="e">
        <v>#N/A</v>
      </c>
      <c r="KZ36" t="e">
        <v>#N/A</v>
      </c>
      <c r="LA36" t="e">
        <v>#N/A</v>
      </c>
      <c r="LB36" t="e">
        <v>#N/A</v>
      </c>
      <c r="LC36" t="e">
        <v>#N/A</v>
      </c>
      <c r="LD36" t="e">
        <v>#N/A</v>
      </c>
    </row>
    <row r="37" spans="1:316" x14ac:dyDescent="0.25">
      <c r="A37" s="16" t="s">
        <v>34</v>
      </c>
      <c r="B37">
        <v>10029</v>
      </c>
      <c r="C37">
        <v>35</v>
      </c>
      <c r="D37">
        <v>1054</v>
      </c>
      <c r="F37">
        <v>31</v>
      </c>
      <c r="V37" s="14">
        <v>222070036034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>
        <v>64000</v>
      </c>
      <c r="FA37">
        <v>62007</v>
      </c>
      <c r="FB37">
        <v>60010</v>
      </c>
      <c r="FC37">
        <v>59012</v>
      </c>
      <c r="FD37">
        <v>56014</v>
      </c>
      <c r="FE37">
        <v>54015</v>
      </c>
      <c r="FF37">
        <v>50012</v>
      </c>
      <c r="FG37">
        <v>54017</v>
      </c>
      <c r="FH37">
        <v>48012</v>
      </c>
      <c r="FI37">
        <v>28037</v>
      </c>
      <c r="FJ37">
        <v>29039</v>
      </c>
      <c r="FK37">
        <v>31040</v>
      </c>
      <c r="FL37">
        <v>32040</v>
      </c>
      <c r="FM37">
        <v>32041</v>
      </c>
      <c r="FN37">
        <v>31043</v>
      </c>
      <c r="FO37">
        <v>33042</v>
      </c>
      <c r="FP37">
        <v>33043</v>
      </c>
      <c r="FQ37">
        <v>34043</v>
      </c>
      <c r="FR37">
        <v>34044</v>
      </c>
      <c r="FS37">
        <v>34045</v>
      </c>
      <c r="FT37">
        <v>34046</v>
      </c>
      <c r="FU37">
        <v>34047</v>
      </c>
      <c r="FV37">
        <v>34048</v>
      </c>
      <c r="FW37">
        <v>34049</v>
      </c>
      <c r="FX37">
        <v>34050</v>
      </c>
      <c r="FY37">
        <v>35050</v>
      </c>
      <c r="FZ37">
        <v>35051</v>
      </c>
      <c r="GA37">
        <v>38049</v>
      </c>
      <c r="GB37">
        <v>44044</v>
      </c>
      <c r="GC37">
        <v>48041</v>
      </c>
      <c r="GD37">
        <v>49041</v>
      </c>
      <c r="GE37">
        <v>50039</v>
      </c>
      <c r="GF37">
        <v>30018</v>
      </c>
      <c r="GG37">
        <v>29018</v>
      </c>
      <c r="GH37">
        <v>33009</v>
      </c>
      <c r="GI37">
        <v>34011</v>
      </c>
      <c r="GJ37">
        <v>34006</v>
      </c>
      <c r="GK37">
        <v>70035</v>
      </c>
      <c r="GL37">
        <v>69037</v>
      </c>
      <c r="GM37" t="e">
        <v>#N/A</v>
      </c>
      <c r="GN37" t="e">
        <v>#N/A</v>
      </c>
      <c r="GO37" t="e">
        <v>#N/A</v>
      </c>
      <c r="GP37" t="e">
        <v>#N/A</v>
      </c>
      <c r="GQ37" t="e">
        <v>#N/A</v>
      </c>
      <c r="GR37" t="e">
        <v>#N/A</v>
      </c>
      <c r="GS37" t="e">
        <v>#N/A</v>
      </c>
      <c r="GT37" t="e">
        <v>#N/A</v>
      </c>
      <c r="GU37" t="e">
        <v>#N/A</v>
      </c>
      <c r="GV37" t="e">
        <v>#N/A</v>
      </c>
      <c r="GW37" t="e">
        <v>#N/A</v>
      </c>
      <c r="GX37" t="e">
        <v>#N/A</v>
      </c>
      <c r="GY37" t="e">
        <v>#N/A</v>
      </c>
      <c r="GZ37" t="e">
        <v>#N/A</v>
      </c>
      <c r="HA37" t="e">
        <v>#N/A</v>
      </c>
      <c r="HB37" t="e">
        <v>#N/A</v>
      </c>
      <c r="HC37" t="e">
        <v>#N/A</v>
      </c>
      <c r="HD37" t="e">
        <v>#N/A</v>
      </c>
      <c r="HE37" t="e">
        <v>#N/A</v>
      </c>
      <c r="HF37" t="e">
        <v>#N/A</v>
      </c>
      <c r="HG37" t="e">
        <v>#N/A</v>
      </c>
      <c r="HH37" t="e">
        <v>#N/A</v>
      </c>
      <c r="HI37" t="e">
        <v>#N/A</v>
      </c>
      <c r="HJ37" t="e">
        <v>#N/A</v>
      </c>
      <c r="HK37" t="e">
        <v>#N/A</v>
      </c>
      <c r="HL37" t="e">
        <v>#N/A</v>
      </c>
      <c r="HM37" t="e">
        <v>#N/A</v>
      </c>
      <c r="HN37" t="e">
        <v>#N/A</v>
      </c>
      <c r="HO37" t="e">
        <v>#N/A</v>
      </c>
      <c r="HP37" t="e">
        <v>#N/A</v>
      </c>
      <c r="HQ37" t="e">
        <v>#N/A</v>
      </c>
      <c r="HR37" t="e">
        <v>#N/A</v>
      </c>
      <c r="HS37" t="e">
        <v>#N/A</v>
      </c>
      <c r="HT37" t="e">
        <v>#N/A</v>
      </c>
      <c r="HU37" t="e">
        <v>#N/A</v>
      </c>
      <c r="HV37" t="e">
        <v>#N/A</v>
      </c>
      <c r="HW37" t="e">
        <v>#N/A</v>
      </c>
      <c r="HX37" t="e">
        <v>#N/A</v>
      </c>
      <c r="HY37" t="e">
        <v>#N/A</v>
      </c>
      <c r="HZ37" t="e">
        <v>#N/A</v>
      </c>
      <c r="IA37" t="e">
        <v>#N/A</v>
      </c>
      <c r="IB37" t="e">
        <v>#N/A</v>
      </c>
      <c r="IC37" t="e">
        <v>#N/A</v>
      </c>
      <c r="ID37" t="e">
        <v>#N/A</v>
      </c>
      <c r="IE37" t="e">
        <v>#N/A</v>
      </c>
      <c r="IF37" t="e">
        <v>#N/A</v>
      </c>
      <c r="IG37" t="e">
        <v>#N/A</v>
      </c>
      <c r="IH37" t="e">
        <v>#N/A</v>
      </c>
      <c r="II37" t="e">
        <v>#N/A</v>
      </c>
      <c r="IJ37" t="e">
        <v>#N/A</v>
      </c>
      <c r="IK37" t="e">
        <v>#N/A</v>
      </c>
      <c r="IL37" t="e">
        <v>#N/A</v>
      </c>
      <c r="IM37" t="e">
        <v>#N/A</v>
      </c>
      <c r="IN37" t="e">
        <v>#N/A</v>
      </c>
      <c r="IO37" t="e">
        <v>#N/A</v>
      </c>
      <c r="IP37" t="e">
        <v>#N/A</v>
      </c>
      <c r="IQ37" t="e">
        <v>#N/A</v>
      </c>
      <c r="IR37" t="e">
        <v>#N/A</v>
      </c>
      <c r="IS37" t="e">
        <v>#N/A</v>
      </c>
      <c r="IT37" t="e">
        <v>#N/A</v>
      </c>
      <c r="IU37" t="e">
        <v>#N/A</v>
      </c>
      <c r="IV37" t="e">
        <v>#N/A</v>
      </c>
      <c r="IW37" t="e">
        <v>#N/A</v>
      </c>
      <c r="IX37" t="e">
        <v>#N/A</v>
      </c>
      <c r="IY37" t="e">
        <v>#N/A</v>
      </c>
      <c r="IZ37" t="e">
        <v>#N/A</v>
      </c>
      <c r="JA37" t="e">
        <v>#N/A</v>
      </c>
      <c r="JB37" t="e">
        <v>#N/A</v>
      </c>
      <c r="JC37" t="e">
        <v>#N/A</v>
      </c>
      <c r="JD37" t="e">
        <v>#N/A</v>
      </c>
      <c r="JE37" t="e">
        <v>#N/A</v>
      </c>
      <c r="JF37" t="e">
        <v>#N/A</v>
      </c>
      <c r="JG37" t="e">
        <v>#N/A</v>
      </c>
      <c r="JH37" t="e">
        <v>#N/A</v>
      </c>
      <c r="JI37" t="e">
        <v>#N/A</v>
      </c>
      <c r="JJ37" t="e">
        <v>#N/A</v>
      </c>
      <c r="JK37" t="e">
        <v>#N/A</v>
      </c>
      <c r="JL37" t="e">
        <v>#N/A</v>
      </c>
      <c r="JM37" t="e">
        <v>#N/A</v>
      </c>
      <c r="JN37" t="e">
        <v>#N/A</v>
      </c>
      <c r="JO37" t="e">
        <v>#N/A</v>
      </c>
      <c r="JP37" t="e">
        <v>#N/A</v>
      </c>
      <c r="JQ37" t="e">
        <v>#N/A</v>
      </c>
      <c r="JR37" t="e">
        <v>#N/A</v>
      </c>
      <c r="JS37" t="e">
        <v>#N/A</v>
      </c>
      <c r="JT37" t="e">
        <v>#N/A</v>
      </c>
      <c r="JU37" t="e">
        <v>#N/A</v>
      </c>
      <c r="JV37" t="e">
        <v>#N/A</v>
      </c>
      <c r="JW37" t="e">
        <v>#N/A</v>
      </c>
      <c r="JX37" t="e">
        <v>#N/A</v>
      </c>
      <c r="JY37" t="e">
        <v>#N/A</v>
      </c>
      <c r="JZ37" t="e">
        <v>#N/A</v>
      </c>
      <c r="KA37" t="e">
        <v>#N/A</v>
      </c>
      <c r="KB37" t="e">
        <v>#N/A</v>
      </c>
      <c r="KC37" t="e">
        <v>#N/A</v>
      </c>
      <c r="KD37" t="e">
        <v>#N/A</v>
      </c>
      <c r="KE37" t="e">
        <v>#N/A</v>
      </c>
      <c r="KF37" t="e">
        <v>#N/A</v>
      </c>
      <c r="KG37" t="e">
        <v>#N/A</v>
      </c>
      <c r="KH37" t="e">
        <v>#N/A</v>
      </c>
      <c r="KI37" t="e">
        <v>#N/A</v>
      </c>
      <c r="KJ37" t="e">
        <v>#N/A</v>
      </c>
      <c r="KK37" t="e">
        <v>#N/A</v>
      </c>
      <c r="KL37" t="e">
        <v>#N/A</v>
      </c>
      <c r="KM37" t="e">
        <v>#N/A</v>
      </c>
      <c r="KN37" t="e">
        <v>#N/A</v>
      </c>
      <c r="KO37" t="e">
        <v>#N/A</v>
      </c>
      <c r="KP37" t="e">
        <v>#N/A</v>
      </c>
      <c r="KQ37" t="e">
        <v>#N/A</v>
      </c>
      <c r="KR37" t="e">
        <v>#N/A</v>
      </c>
      <c r="KS37" t="e">
        <v>#N/A</v>
      </c>
      <c r="KT37" t="e">
        <v>#N/A</v>
      </c>
      <c r="KU37" t="e">
        <v>#N/A</v>
      </c>
      <c r="KV37" t="e">
        <v>#N/A</v>
      </c>
      <c r="KW37" t="e">
        <v>#N/A</v>
      </c>
      <c r="KX37" t="e">
        <v>#N/A</v>
      </c>
      <c r="KY37" t="e">
        <v>#N/A</v>
      </c>
      <c r="KZ37" t="e">
        <v>#N/A</v>
      </c>
      <c r="LA37" t="e">
        <v>#N/A</v>
      </c>
      <c r="LB37" t="e">
        <v>#N/A</v>
      </c>
      <c r="LC37" t="e">
        <v>#N/A</v>
      </c>
      <c r="LD37" t="e">
        <v>#N/A</v>
      </c>
    </row>
    <row r="38" spans="1:316" x14ac:dyDescent="0.25">
      <c r="A38" s="16" t="s">
        <v>35</v>
      </c>
      <c r="B38">
        <v>33022</v>
      </c>
      <c r="C38">
        <v>36</v>
      </c>
      <c r="D38">
        <v>1055</v>
      </c>
      <c r="F38">
        <v>32</v>
      </c>
      <c r="V38" s="14">
        <v>222070047023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>
        <v>63006</v>
      </c>
      <c r="FB38">
        <v>61009</v>
      </c>
      <c r="FC38">
        <v>60011</v>
      </c>
      <c r="FD38">
        <v>57015</v>
      </c>
      <c r="FE38">
        <v>55016</v>
      </c>
      <c r="FF38">
        <v>51013</v>
      </c>
      <c r="FG38">
        <v>55018</v>
      </c>
      <c r="FH38">
        <v>51015</v>
      </c>
      <c r="FI38">
        <v>27036</v>
      </c>
      <c r="FJ38">
        <v>30038</v>
      </c>
      <c r="FK38">
        <v>30039</v>
      </c>
      <c r="FL38">
        <v>31039</v>
      </c>
      <c r="FM38">
        <v>33040</v>
      </c>
      <c r="FN38">
        <v>32042</v>
      </c>
      <c r="FO38">
        <v>34041</v>
      </c>
      <c r="FP38">
        <v>34042</v>
      </c>
      <c r="FQ38">
        <v>35042</v>
      </c>
      <c r="FR38">
        <v>35043</v>
      </c>
      <c r="FS38">
        <v>35044</v>
      </c>
      <c r="FT38">
        <v>35045</v>
      </c>
      <c r="FU38">
        <v>35046</v>
      </c>
      <c r="FV38">
        <v>35047</v>
      </c>
      <c r="FW38">
        <v>35048</v>
      </c>
      <c r="FX38">
        <v>35049</v>
      </c>
      <c r="FY38">
        <v>36049</v>
      </c>
      <c r="FZ38">
        <v>36050</v>
      </c>
      <c r="GA38">
        <v>39048</v>
      </c>
      <c r="GB38">
        <v>45043</v>
      </c>
      <c r="GC38">
        <v>49040</v>
      </c>
      <c r="GD38">
        <v>50040</v>
      </c>
      <c r="GE38">
        <v>51038</v>
      </c>
      <c r="GF38">
        <v>31017</v>
      </c>
      <c r="GG38">
        <v>30017</v>
      </c>
      <c r="GH38">
        <v>34010</v>
      </c>
      <c r="GI38">
        <v>34007</v>
      </c>
      <c r="GJ38">
        <v>35005</v>
      </c>
      <c r="GK38" t="e">
        <v>#N/A</v>
      </c>
      <c r="GL38">
        <v>70036</v>
      </c>
      <c r="GM38" t="e">
        <v>#N/A</v>
      </c>
      <c r="GN38" t="e">
        <v>#N/A</v>
      </c>
      <c r="GO38" t="e">
        <v>#N/A</v>
      </c>
      <c r="GP38" t="e">
        <v>#N/A</v>
      </c>
      <c r="GQ38" t="e">
        <v>#N/A</v>
      </c>
      <c r="GR38" t="e">
        <v>#N/A</v>
      </c>
      <c r="GS38" t="e">
        <v>#N/A</v>
      </c>
      <c r="GT38" t="e">
        <v>#N/A</v>
      </c>
      <c r="GU38" t="e">
        <v>#N/A</v>
      </c>
      <c r="GV38" t="e">
        <v>#N/A</v>
      </c>
      <c r="GW38" t="e">
        <v>#N/A</v>
      </c>
      <c r="GX38" t="e">
        <v>#N/A</v>
      </c>
      <c r="GY38" t="e">
        <v>#N/A</v>
      </c>
      <c r="GZ38" t="e">
        <v>#N/A</v>
      </c>
      <c r="HA38" t="e">
        <v>#N/A</v>
      </c>
      <c r="HB38" t="e">
        <v>#N/A</v>
      </c>
      <c r="HC38" t="e">
        <v>#N/A</v>
      </c>
      <c r="HD38" t="e">
        <v>#N/A</v>
      </c>
      <c r="HE38" t="e">
        <v>#N/A</v>
      </c>
      <c r="HF38" t="e">
        <v>#N/A</v>
      </c>
      <c r="HG38" t="e">
        <v>#N/A</v>
      </c>
      <c r="HH38" t="e">
        <v>#N/A</v>
      </c>
      <c r="HI38" t="e">
        <v>#N/A</v>
      </c>
      <c r="HJ38" t="e">
        <v>#N/A</v>
      </c>
      <c r="HK38" t="e">
        <v>#N/A</v>
      </c>
      <c r="HL38" t="e">
        <v>#N/A</v>
      </c>
      <c r="HM38" t="e">
        <v>#N/A</v>
      </c>
      <c r="HN38" t="e">
        <v>#N/A</v>
      </c>
      <c r="HO38" t="e">
        <v>#N/A</v>
      </c>
      <c r="HP38" t="e">
        <v>#N/A</v>
      </c>
      <c r="HQ38" t="e">
        <v>#N/A</v>
      </c>
      <c r="HR38" t="e">
        <v>#N/A</v>
      </c>
      <c r="HS38" t="e">
        <v>#N/A</v>
      </c>
      <c r="HT38" t="e">
        <v>#N/A</v>
      </c>
      <c r="HU38" t="e">
        <v>#N/A</v>
      </c>
      <c r="HV38" t="e">
        <v>#N/A</v>
      </c>
      <c r="HW38" t="e">
        <v>#N/A</v>
      </c>
      <c r="HX38" t="e">
        <v>#N/A</v>
      </c>
      <c r="HY38" t="e">
        <v>#N/A</v>
      </c>
      <c r="HZ38" t="e">
        <v>#N/A</v>
      </c>
      <c r="IA38" t="e">
        <v>#N/A</v>
      </c>
      <c r="IB38" t="e">
        <v>#N/A</v>
      </c>
      <c r="IC38" t="e">
        <v>#N/A</v>
      </c>
      <c r="ID38" t="e">
        <v>#N/A</v>
      </c>
      <c r="IE38" t="e">
        <v>#N/A</v>
      </c>
      <c r="IF38" t="e">
        <v>#N/A</v>
      </c>
      <c r="IG38" t="e">
        <v>#N/A</v>
      </c>
      <c r="IH38" t="e">
        <v>#N/A</v>
      </c>
      <c r="II38" t="e">
        <v>#N/A</v>
      </c>
      <c r="IJ38" t="e">
        <v>#N/A</v>
      </c>
      <c r="IK38" t="e">
        <v>#N/A</v>
      </c>
      <c r="IL38" t="e">
        <v>#N/A</v>
      </c>
      <c r="IM38" t="e">
        <v>#N/A</v>
      </c>
      <c r="IN38" t="e">
        <v>#N/A</v>
      </c>
      <c r="IO38" t="e">
        <v>#N/A</v>
      </c>
      <c r="IP38" t="e">
        <v>#N/A</v>
      </c>
      <c r="IQ38" t="e">
        <v>#N/A</v>
      </c>
      <c r="IR38" t="e">
        <v>#N/A</v>
      </c>
      <c r="IS38" t="e">
        <v>#N/A</v>
      </c>
      <c r="IT38" t="e">
        <v>#N/A</v>
      </c>
      <c r="IU38" t="e">
        <v>#N/A</v>
      </c>
      <c r="IV38" t="e">
        <v>#N/A</v>
      </c>
      <c r="IW38" t="e">
        <v>#N/A</v>
      </c>
      <c r="IX38" t="e">
        <v>#N/A</v>
      </c>
      <c r="IY38" t="e">
        <v>#N/A</v>
      </c>
      <c r="IZ38" t="e">
        <v>#N/A</v>
      </c>
      <c r="JA38" t="e">
        <v>#N/A</v>
      </c>
      <c r="JB38" t="e">
        <v>#N/A</v>
      </c>
      <c r="JC38" t="e">
        <v>#N/A</v>
      </c>
      <c r="JD38" t="e">
        <v>#N/A</v>
      </c>
      <c r="JE38" t="e">
        <v>#N/A</v>
      </c>
      <c r="JF38" t="e">
        <v>#N/A</v>
      </c>
      <c r="JG38" t="e">
        <v>#N/A</v>
      </c>
      <c r="JH38" t="e">
        <v>#N/A</v>
      </c>
      <c r="JI38" t="e">
        <v>#N/A</v>
      </c>
      <c r="JJ38" t="e">
        <v>#N/A</v>
      </c>
      <c r="JK38" t="e">
        <v>#N/A</v>
      </c>
      <c r="JL38" t="e">
        <v>#N/A</v>
      </c>
      <c r="JM38" t="e">
        <v>#N/A</v>
      </c>
      <c r="JN38" t="e">
        <v>#N/A</v>
      </c>
      <c r="JO38" t="e">
        <v>#N/A</v>
      </c>
      <c r="JP38" t="e">
        <v>#N/A</v>
      </c>
      <c r="JQ38" t="e">
        <v>#N/A</v>
      </c>
      <c r="JR38" t="e">
        <v>#N/A</v>
      </c>
      <c r="JS38" t="e">
        <v>#N/A</v>
      </c>
      <c r="JT38" t="e">
        <v>#N/A</v>
      </c>
      <c r="JU38" t="e">
        <v>#N/A</v>
      </c>
      <c r="JV38" t="e">
        <v>#N/A</v>
      </c>
      <c r="JW38" t="e">
        <v>#N/A</v>
      </c>
      <c r="JX38" t="e">
        <v>#N/A</v>
      </c>
      <c r="JY38" t="e">
        <v>#N/A</v>
      </c>
      <c r="JZ38" t="e">
        <v>#N/A</v>
      </c>
      <c r="KA38" t="e">
        <v>#N/A</v>
      </c>
      <c r="KB38" t="e">
        <v>#N/A</v>
      </c>
      <c r="KC38" t="e">
        <v>#N/A</v>
      </c>
      <c r="KD38" t="e">
        <v>#N/A</v>
      </c>
      <c r="KE38" t="e">
        <v>#N/A</v>
      </c>
      <c r="KF38" t="e">
        <v>#N/A</v>
      </c>
      <c r="KG38" t="e">
        <v>#N/A</v>
      </c>
      <c r="KH38" t="e">
        <v>#N/A</v>
      </c>
      <c r="KI38" t="e">
        <v>#N/A</v>
      </c>
      <c r="KJ38" t="e">
        <v>#N/A</v>
      </c>
      <c r="KK38" t="e">
        <v>#N/A</v>
      </c>
      <c r="KL38" t="e">
        <v>#N/A</v>
      </c>
      <c r="KM38" t="e">
        <v>#N/A</v>
      </c>
      <c r="KN38" t="e">
        <v>#N/A</v>
      </c>
      <c r="KO38" t="e">
        <v>#N/A</v>
      </c>
      <c r="KP38" t="e">
        <v>#N/A</v>
      </c>
      <c r="KQ38" t="e">
        <v>#N/A</v>
      </c>
      <c r="KR38" t="e">
        <v>#N/A</v>
      </c>
      <c r="KS38" t="e">
        <v>#N/A</v>
      </c>
      <c r="KT38" t="e">
        <v>#N/A</v>
      </c>
      <c r="KU38" t="e">
        <v>#N/A</v>
      </c>
      <c r="KV38" t="e">
        <v>#N/A</v>
      </c>
      <c r="KW38" t="e">
        <v>#N/A</v>
      </c>
      <c r="KX38" t="e">
        <v>#N/A</v>
      </c>
      <c r="KY38" t="e">
        <v>#N/A</v>
      </c>
      <c r="KZ38" t="e">
        <v>#N/A</v>
      </c>
      <c r="LA38" t="e">
        <v>#N/A</v>
      </c>
      <c r="LB38" t="e">
        <v>#N/A</v>
      </c>
      <c r="LC38" t="e">
        <v>#N/A</v>
      </c>
      <c r="LD38" t="e">
        <v>#N/A</v>
      </c>
    </row>
    <row r="39" spans="1:316" x14ac:dyDescent="0.25">
      <c r="A39" s="16" t="s">
        <v>36</v>
      </c>
      <c r="B39">
        <v>11021</v>
      </c>
      <c r="C39">
        <v>37</v>
      </c>
      <c r="D39">
        <v>1056</v>
      </c>
      <c r="F39">
        <v>33</v>
      </c>
      <c r="V39" s="14">
        <v>222070048022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>
        <v>64005</v>
      </c>
      <c r="FB39">
        <v>62008</v>
      </c>
      <c r="FC39">
        <v>61010</v>
      </c>
      <c r="FD39">
        <v>58014</v>
      </c>
      <c r="FE39">
        <v>56015</v>
      </c>
      <c r="FF39">
        <v>52014</v>
      </c>
      <c r="FG39">
        <v>56017</v>
      </c>
      <c r="FH39">
        <v>52016</v>
      </c>
      <c r="FI39">
        <v>26035</v>
      </c>
      <c r="FJ39">
        <v>29037</v>
      </c>
      <c r="FK39">
        <v>31038</v>
      </c>
      <c r="FL39">
        <v>32038</v>
      </c>
      <c r="FM39">
        <v>32039</v>
      </c>
      <c r="FN39">
        <v>33041</v>
      </c>
      <c r="FO39">
        <v>35040</v>
      </c>
      <c r="FP39">
        <v>35041</v>
      </c>
      <c r="FQ39">
        <v>36041</v>
      </c>
      <c r="FR39">
        <v>36042</v>
      </c>
      <c r="FS39">
        <v>36043</v>
      </c>
      <c r="FT39">
        <v>36044</v>
      </c>
      <c r="FU39">
        <v>36045</v>
      </c>
      <c r="FV39">
        <v>36046</v>
      </c>
      <c r="FW39">
        <v>36047</v>
      </c>
      <c r="FX39">
        <v>36048</v>
      </c>
      <c r="FY39">
        <v>37048</v>
      </c>
      <c r="FZ39">
        <v>37049</v>
      </c>
      <c r="GA39">
        <v>40047</v>
      </c>
      <c r="GB39">
        <v>46042</v>
      </c>
      <c r="GC39">
        <v>48039</v>
      </c>
      <c r="GD39">
        <v>49039</v>
      </c>
      <c r="GE39">
        <v>50037</v>
      </c>
      <c r="GF39">
        <v>31015</v>
      </c>
      <c r="GG39">
        <v>30015</v>
      </c>
      <c r="GH39">
        <v>34008</v>
      </c>
      <c r="GI39">
        <v>36005</v>
      </c>
      <c r="GJ39">
        <v>36004</v>
      </c>
      <c r="GK39" t="e">
        <v>#N/A</v>
      </c>
      <c r="GL39" t="e">
        <v>#N/A</v>
      </c>
      <c r="GM39" t="e">
        <v>#N/A</v>
      </c>
      <c r="GN39" t="e">
        <v>#N/A</v>
      </c>
      <c r="GO39" t="e">
        <v>#N/A</v>
      </c>
      <c r="GP39" t="e">
        <v>#N/A</v>
      </c>
      <c r="GQ39" t="e">
        <v>#N/A</v>
      </c>
      <c r="GR39" t="e">
        <v>#N/A</v>
      </c>
      <c r="GS39" t="e">
        <v>#N/A</v>
      </c>
      <c r="GT39" t="e">
        <v>#N/A</v>
      </c>
      <c r="GU39" t="e">
        <v>#N/A</v>
      </c>
      <c r="GV39" t="e">
        <v>#N/A</v>
      </c>
      <c r="GW39" t="e">
        <v>#N/A</v>
      </c>
      <c r="GX39" t="e">
        <v>#N/A</v>
      </c>
      <c r="GY39" t="e">
        <v>#N/A</v>
      </c>
      <c r="GZ39" t="e">
        <v>#N/A</v>
      </c>
      <c r="HA39" t="e">
        <v>#N/A</v>
      </c>
      <c r="HB39" t="e">
        <v>#N/A</v>
      </c>
      <c r="HC39" t="e">
        <v>#N/A</v>
      </c>
      <c r="HD39" t="e">
        <v>#N/A</v>
      </c>
      <c r="HE39" t="e">
        <v>#N/A</v>
      </c>
      <c r="HF39" t="e">
        <v>#N/A</v>
      </c>
      <c r="HG39" t="e">
        <v>#N/A</v>
      </c>
      <c r="HH39" t="e">
        <v>#N/A</v>
      </c>
      <c r="HI39" t="e">
        <v>#N/A</v>
      </c>
      <c r="HJ39" t="e">
        <v>#N/A</v>
      </c>
      <c r="HK39" t="e">
        <v>#N/A</v>
      </c>
      <c r="HL39" t="e">
        <v>#N/A</v>
      </c>
      <c r="HM39" t="e">
        <v>#N/A</v>
      </c>
      <c r="HN39" t="e">
        <v>#N/A</v>
      </c>
      <c r="HO39" t="e">
        <v>#N/A</v>
      </c>
      <c r="HP39" t="e">
        <v>#N/A</v>
      </c>
      <c r="HQ39" t="e">
        <v>#N/A</v>
      </c>
      <c r="HR39" t="e">
        <v>#N/A</v>
      </c>
      <c r="HS39" t="e">
        <v>#N/A</v>
      </c>
      <c r="HT39" t="e">
        <v>#N/A</v>
      </c>
      <c r="HU39" t="e">
        <v>#N/A</v>
      </c>
      <c r="HV39" t="e">
        <v>#N/A</v>
      </c>
      <c r="HW39" t="e">
        <v>#N/A</v>
      </c>
      <c r="HX39" t="e">
        <v>#N/A</v>
      </c>
      <c r="HY39" t="e">
        <v>#N/A</v>
      </c>
      <c r="HZ39" t="e">
        <v>#N/A</v>
      </c>
      <c r="IA39" t="e">
        <v>#N/A</v>
      </c>
      <c r="IB39" t="e">
        <v>#N/A</v>
      </c>
      <c r="IC39" t="e">
        <v>#N/A</v>
      </c>
      <c r="ID39" t="e">
        <v>#N/A</v>
      </c>
      <c r="IE39" t="e">
        <v>#N/A</v>
      </c>
      <c r="IF39" t="e">
        <v>#N/A</v>
      </c>
      <c r="IG39" t="e">
        <v>#N/A</v>
      </c>
      <c r="IH39" t="e">
        <v>#N/A</v>
      </c>
      <c r="II39" t="e">
        <v>#N/A</v>
      </c>
      <c r="IJ39" t="e">
        <v>#N/A</v>
      </c>
      <c r="IK39" t="e">
        <v>#N/A</v>
      </c>
      <c r="IL39" t="e">
        <v>#N/A</v>
      </c>
      <c r="IM39" t="e">
        <v>#N/A</v>
      </c>
      <c r="IN39" t="e">
        <v>#N/A</v>
      </c>
      <c r="IO39" t="e">
        <v>#N/A</v>
      </c>
      <c r="IP39" t="e">
        <v>#N/A</v>
      </c>
      <c r="IQ39" t="e">
        <v>#N/A</v>
      </c>
      <c r="IR39" t="e">
        <v>#N/A</v>
      </c>
      <c r="IS39" t="e">
        <v>#N/A</v>
      </c>
      <c r="IT39" t="e">
        <v>#N/A</v>
      </c>
      <c r="IU39" t="e">
        <v>#N/A</v>
      </c>
      <c r="IV39" t="e">
        <v>#N/A</v>
      </c>
      <c r="IW39" t="e">
        <v>#N/A</v>
      </c>
      <c r="IX39" t="e">
        <v>#N/A</v>
      </c>
      <c r="IY39" t="e">
        <v>#N/A</v>
      </c>
      <c r="IZ39" t="e">
        <v>#N/A</v>
      </c>
      <c r="JA39" t="e">
        <v>#N/A</v>
      </c>
      <c r="JB39" t="e">
        <v>#N/A</v>
      </c>
      <c r="JC39" t="e">
        <v>#N/A</v>
      </c>
      <c r="JD39" t="e">
        <v>#N/A</v>
      </c>
      <c r="JE39" t="e">
        <v>#N/A</v>
      </c>
      <c r="JF39" t="e">
        <v>#N/A</v>
      </c>
      <c r="JG39" t="e">
        <v>#N/A</v>
      </c>
      <c r="JH39" t="e">
        <v>#N/A</v>
      </c>
      <c r="JI39" t="e">
        <v>#N/A</v>
      </c>
      <c r="JJ39" t="e">
        <v>#N/A</v>
      </c>
      <c r="JK39" t="e">
        <v>#N/A</v>
      </c>
      <c r="JL39" t="e">
        <v>#N/A</v>
      </c>
      <c r="JM39" t="e">
        <v>#N/A</v>
      </c>
      <c r="JN39" t="e">
        <v>#N/A</v>
      </c>
      <c r="JO39" t="e">
        <v>#N/A</v>
      </c>
      <c r="JP39" t="e">
        <v>#N/A</v>
      </c>
      <c r="JQ39" t="e">
        <v>#N/A</v>
      </c>
      <c r="JR39" t="e">
        <v>#N/A</v>
      </c>
      <c r="JS39" t="e">
        <v>#N/A</v>
      </c>
      <c r="JT39" t="e">
        <v>#N/A</v>
      </c>
      <c r="JU39" t="e">
        <v>#N/A</v>
      </c>
      <c r="JV39" t="e">
        <v>#N/A</v>
      </c>
      <c r="JW39" t="e">
        <v>#N/A</v>
      </c>
      <c r="JX39" t="e">
        <v>#N/A</v>
      </c>
      <c r="JY39" t="e">
        <v>#N/A</v>
      </c>
      <c r="JZ39" t="e">
        <v>#N/A</v>
      </c>
      <c r="KA39" t="e">
        <v>#N/A</v>
      </c>
      <c r="KB39" t="e">
        <v>#N/A</v>
      </c>
      <c r="KC39" t="e">
        <v>#N/A</v>
      </c>
      <c r="KD39" t="e">
        <v>#N/A</v>
      </c>
      <c r="KE39" t="e">
        <v>#N/A</v>
      </c>
      <c r="KF39" t="e">
        <v>#N/A</v>
      </c>
      <c r="KG39" t="e">
        <v>#N/A</v>
      </c>
      <c r="KH39" t="e">
        <v>#N/A</v>
      </c>
      <c r="KI39" t="e">
        <v>#N/A</v>
      </c>
      <c r="KJ39" t="e">
        <v>#N/A</v>
      </c>
      <c r="KK39" t="e">
        <v>#N/A</v>
      </c>
      <c r="KL39" t="e">
        <v>#N/A</v>
      </c>
      <c r="KM39" t="e">
        <v>#N/A</v>
      </c>
      <c r="KN39" t="e">
        <v>#N/A</v>
      </c>
      <c r="KO39" t="e">
        <v>#N/A</v>
      </c>
      <c r="KP39" t="e">
        <v>#N/A</v>
      </c>
      <c r="KQ39" t="e">
        <v>#N/A</v>
      </c>
      <c r="KR39" t="e">
        <v>#N/A</v>
      </c>
      <c r="KS39" t="e">
        <v>#N/A</v>
      </c>
      <c r="KT39" t="e">
        <v>#N/A</v>
      </c>
      <c r="KU39" t="e">
        <v>#N/A</v>
      </c>
      <c r="KV39" t="e">
        <v>#N/A</v>
      </c>
      <c r="KW39" t="e">
        <v>#N/A</v>
      </c>
      <c r="KX39" t="e">
        <v>#N/A</v>
      </c>
      <c r="KY39" t="e">
        <v>#N/A</v>
      </c>
      <c r="KZ39" t="e">
        <v>#N/A</v>
      </c>
      <c r="LA39" t="e">
        <v>#N/A</v>
      </c>
      <c r="LB39" t="e">
        <v>#N/A</v>
      </c>
      <c r="LC39" t="e">
        <v>#N/A</v>
      </c>
      <c r="LD39" t="e">
        <v>#N/A</v>
      </c>
    </row>
    <row r="40" spans="1:316" x14ac:dyDescent="0.25">
      <c r="A40" s="16" t="s">
        <v>37</v>
      </c>
      <c r="B40">
        <v>13026</v>
      </c>
      <c r="C40">
        <v>38</v>
      </c>
      <c r="D40">
        <v>1057</v>
      </c>
      <c r="F40">
        <v>34</v>
      </c>
      <c r="V40" s="14">
        <v>222071007062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>
        <v>65004</v>
      </c>
      <c r="FB40">
        <v>63007</v>
      </c>
      <c r="FC40">
        <v>62009</v>
      </c>
      <c r="FD40">
        <v>59013</v>
      </c>
      <c r="FE40">
        <v>57016</v>
      </c>
      <c r="FF40">
        <v>53015</v>
      </c>
      <c r="FG40">
        <v>57018</v>
      </c>
      <c r="FH40">
        <v>53017</v>
      </c>
      <c r="FI40">
        <v>46011</v>
      </c>
      <c r="FJ40">
        <v>28036</v>
      </c>
      <c r="FK40">
        <v>30037</v>
      </c>
      <c r="FL40">
        <v>31037</v>
      </c>
      <c r="FM40">
        <v>33038</v>
      </c>
      <c r="FN40">
        <v>34040</v>
      </c>
      <c r="FO40">
        <v>34039</v>
      </c>
      <c r="FP40">
        <v>36040</v>
      </c>
      <c r="FQ40">
        <v>37040</v>
      </c>
      <c r="FR40">
        <v>37041</v>
      </c>
      <c r="FS40">
        <v>37042</v>
      </c>
      <c r="FT40">
        <v>37043</v>
      </c>
      <c r="FU40">
        <v>37044</v>
      </c>
      <c r="FV40">
        <v>37045</v>
      </c>
      <c r="FW40">
        <v>37046</v>
      </c>
      <c r="FX40">
        <v>37047</v>
      </c>
      <c r="FY40">
        <v>38047</v>
      </c>
      <c r="FZ40">
        <v>38048</v>
      </c>
      <c r="GA40">
        <v>41046</v>
      </c>
      <c r="GB40">
        <v>47041</v>
      </c>
      <c r="GC40">
        <v>49038</v>
      </c>
      <c r="GD40">
        <v>50038</v>
      </c>
      <c r="GE40">
        <v>49036</v>
      </c>
      <c r="GF40">
        <v>32014</v>
      </c>
      <c r="GG40">
        <v>31014</v>
      </c>
      <c r="GH40">
        <v>35007</v>
      </c>
      <c r="GI40">
        <v>53044</v>
      </c>
      <c r="GJ40">
        <v>60042</v>
      </c>
      <c r="GK40" t="e">
        <v>#N/A</v>
      </c>
      <c r="GL40" t="e">
        <v>#N/A</v>
      </c>
      <c r="GM40" t="e">
        <v>#N/A</v>
      </c>
      <c r="GN40" t="e">
        <v>#N/A</v>
      </c>
      <c r="GO40" t="e">
        <v>#N/A</v>
      </c>
      <c r="GP40" t="e">
        <v>#N/A</v>
      </c>
      <c r="GQ40" t="e">
        <v>#N/A</v>
      </c>
      <c r="GR40" t="e">
        <v>#N/A</v>
      </c>
      <c r="GS40" t="e">
        <v>#N/A</v>
      </c>
      <c r="GT40" t="e">
        <v>#N/A</v>
      </c>
      <c r="GU40" t="e">
        <v>#N/A</v>
      </c>
      <c r="GV40" t="e">
        <v>#N/A</v>
      </c>
      <c r="GW40" t="e">
        <v>#N/A</v>
      </c>
      <c r="GX40" t="e">
        <v>#N/A</v>
      </c>
      <c r="GY40" t="e">
        <v>#N/A</v>
      </c>
      <c r="GZ40" t="e">
        <v>#N/A</v>
      </c>
      <c r="HA40" t="e">
        <v>#N/A</v>
      </c>
      <c r="HB40" t="e">
        <v>#N/A</v>
      </c>
      <c r="HC40" t="e">
        <v>#N/A</v>
      </c>
      <c r="HD40" t="e">
        <v>#N/A</v>
      </c>
      <c r="HE40" t="e">
        <v>#N/A</v>
      </c>
      <c r="HF40" t="e">
        <v>#N/A</v>
      </c>
      <c r="HG40" t="e">
        <v>#N/A</v>
      </c>
      <c r="HH40" t="e">
        <v>#N/A</v>
      </c>
      <c r="HI40" t="e">
        <v>#N/A</v>
      </c>
      <c r="HJ40" t="e">
        <v>#N/A</v>
      </c>
      <c r="HK40" t="e">
        <v>#N/A</v>
      </c>
      <c r="HL40" t="e">
        <v>#N/A</v>
      </c>
      <c r="HM40" t="e">
        <v>#N/A</v>
      </c>
      <c r="HN40" t="e">
        <v>#N/A</v>
      </c>
      <c r="HO40" t="e">
        <v>#N/A</v>
      </c>
      <c r="HP40" t="e">
        <v>#N/A</v>
      </c>
      <c r="HQ40" t="e">
        <v>#N/A</v>
      </c>
      <c r="HR40" t="e">
        <v>#N/A</v>
      </c>
      <c r="HS40" t="e">
        <v>#N/A</v>
      </c>
      <c r="HT40" t="e">
        <v>#N/A</v>
      </c>
      <c r="HU40" t="e">
        <v>#N/A</v>
      </c>
      <c r="HV40" t="e">
        <v>#N/A</v>
      </c>
      <c r="HW40" t="e">
        <v>#N/A</v>
      </c>
      <c r="HX40" t="e">
        <v>#N/A</v>
      </c>
      <c r="HY40" t="e">
        <v>#N/A</v>
      </c>
      <c r="HZ40" t="e">
        <v>#N/A</v>
      </c>
      <c r="IA40" t="e">
        <v>#N/A</v>
      </c>
      <c r="IB40" t="e">
        <v>#N/A</v>
      </c>
      <c r="IC40" t="e">
        <v>#N/A</v>
      </c>
      <c r="ID40" t="e">
        <v>#N/A</v>
      </c>
      <c r="IE40" t="e">
        <v>#N/A</v>
      </c>
      <c r="IF40" t="e">
        <v>#N/A</v>
      </c>
      <c r="IG40" t="e">
        <v>#N/A</v>
      </c>
      <c r="IH40" t="e">
        <v>#N/A</v>
      </c>
      <c r="II40" t="e">
        <v>#N/A</v>
      </c>
      <c r="IJ40" t="e">
        <v>#N/A</v>
      </c>
      <c r="IK40" t="e">
        <v>#N/A</v>
      </c>
      <c r="IL40" t="e">
        <v>#N/A</v>
      </c>
      <c r="IM40" t="e">
        <v>#N/A</v>
      </c>
      <c r="IN40" t="e">
        <v>#N/A</v>
      </c>
      <c r="IO40" t="e">
        <v>#N/A</v>
      </c>
      <c r="IP40" t="e">
        <v>#N/A</v>
      </c>
      <c r="IQ40" t="e">
        <v>#N/A</v>
      </c>
      <c r="IR40" t="e">
        <v>#N/A</v>
      </c>
      <c r="IS40" t="e">
        <v>#N/A</v>
      </c>
      <c r="IT40" t="e">
        <v>#N/A</v>
      </c>
      <c r="IU40" t="e">
        <v>#N/A</v>
      </c>
      <c r="IV40" t="e">
        <v>#N/A</v>
      </c>
      <c r="IW40" t="e">
        <v>#N/A</v>
      </c>
      <c r="IX40" t="e">
        <v>#N/A</v>
      </c>
      <c r="IY40" t="e">
        <v>#N/A</v>
      </c>
      <c r="IZ40" t="e">
        <v>#N/A</v>
      </c>
      <c r="JA40" t="e">
        <v>#N/A</v>
      </c>
      <c r="JB40" t="e">
        <v>#N/A</v>
      </c>
      <c r="JC40" t="e">
        <v>#N/A</v>
      </c>
      <c r="JD40" t="e">
        <v>#N/A</v>
      </c>
      <c r="JE40" t="e">
        <v>#N/A</v>
      </c>
      <c r="JF40" t="e">
        <v>#N/A</v>
      </c>
      <c r="JG40" t="e">
        <v>#N/A</v>
      </c>
      <c r="JH40" t="e">
        <v>#N/A</v>
      </c>
      <c r="JI40" t="e">
        <v>#N/A</v>
      </c>
      <c r="JJ40" t="e">
        <v>#N/A</v>
      </c>
      <c r="JK40" t="e">
        <v>#N/A</v>
      </c>
      <c r="JL40" t="e">
        <v>#N/A</v>
      </c>
      <c r="JM40" t="e">
        <v>#N/A</v>
      </c>
      <c r="JN40" t="e">
        <v>#N/A</v>
      </c>
      <c r="JO40" t="e">
        <v>#N/A</v>
      </c>
      <c r="JP40" t="e">
        <v>#N/A</v>
      </c>
      <c r="JQ40" t="e">
        <v>#N/A</v>
      </c>
      <c r="JR40" t="e">
        <v>#N/A</v>
      </c>
      <c r="JS40" t="e">
        <v>#N/A</v>
      </c>
      <c r="JT40" t="e">
        <v>#N/A</v>
      </c>
      <c r="JU40" t="e">
        <v>#N/A</v>
      </c>
      <c r="JV40" t="e">
        <v>#N/A</v>
      </c>
      <c r="JW40" t="e">
        <v>#N/A</v>
      </c>
      <c r="JX40" t="e">
        <v>#N/A</v>
      </c>
      <c r="JY40" t="e">
        <v>#N/A</v>
      </c>
      <c r="JZ40" t="e">
        <v>#N/A</v>
      </c>
      <c r="KA40" t="e">
        <v>#N/A</v>
      </c>
      <c r="KB40" t="e">
        <v>#N/A</v>
      </c>
      <c r="KC40" t="e">
        <v>#N/A</v>
      </c>
      <c r="KD40" t="e">
        <v>#N/A</v>
      </c>
      <c r="KE40" t="e">
        <v>#N/A</v>
      </c>
      <c r="KF40" t="e">
        <v>#N/A</v>
      </c>
      <c r="KG40" t="e">
        <v>#N/A</v>
      </c>
      <c r="KH40" t="e">
        <v>#N/A</v>
      </c>
      <c r="KI40" t="e">
        <v>#N/A</v>
      </c>
      <c r="KJ40" t="e">
        <v>#N/A</v>
      </c>
      <c r="KK40" t="e">
        <v>#N/A</v>
      </c>
      <c r="KL40" t="e">
        <v>#N/A</v>
      </c>
      <c r="KM40" t="e">
        <v>#N/A</v>
      </c>
      <c r="KN40" t="e">
        <v>#N/A</v>
      </c>
      <c r="KO40" t="e">
        <v>#N/A</v>
      </c>
      <c r="KP40" t="e">
        <v>#N/A</v>
      </c>
      <c r="KQ40" t="e">
        <v>#N/A</v>
      </c>
      <c r="KR40" t="e">
        <v>#N/A</v>
      </c>
      <c r="KS40" t="e">
        <v>#N/A</v>
      </c>
      <c r="KT40" t="e">
        <v>#N/A</v>
      </c>
      <c r="KU40" t="e">
        <v>#N/A</v>
      </c>
      <c r="KV40" t="e">
        <v>#N/A</v>
      </c>
      <c r="KW40" t="e">
        <v>#N/A</v>
      </c>
      <c r="KX40" t="e">
        <v>#N/A</v>
      </c>
      <c r="KY40" t="e">
        <v>#N/A</v>
      </c>
      <c r="KZ40" t="e">
        <v>#N/A</v>
      </c>
      <c r="LA40" t="e">
        <v>#N/A</v>
      </c>
      <c r="LB40" t="e">
        <v>#N/A</v>
      </c>
      <c r="LC40" t="e">
        <v>#N/A</v>
      </c>
      <c r="LD40" t="e">
        <v>#N/A</v>
      </c>
    </row>
    <row r="41" spans="1:316" x14ac:dyDescent="0.25">
      <c r="A41" s="16" t="s">
        <v>38</v>
      </c>
      <c r="B41">
        <v>47015</v>
      </c>
      <c r="C41">
        <v>39</v>
      </c>
      <c r="D41">
        <v>1058</v>
      </c>
      <c r="F41">
        <v>35</v>
      </c>
      <c r="V41" s="14">
        <v>222071009060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>
        <v>66003</v>
      </c>
      <c r="FB41">
        <v>64006</v>
      </c>
      <c r="FC41">
        <v>63008</v>
      </c>
      <c r="FD41">
        <v>60012</v>
      </c>
      <c r="FE41">
        <v>58015</v>
      </c>
      <c r="FF41">
        <v>54016</v>
      </c>
      <c r="FG41">
        <v>58017</v>
      </c>
      <c r="FH41">
        <v>54018</v>
      </c>
      <c r="FI41">
        <v>48013</v>
      </c>
      <c r="FJ41">
        <v>26034</v>
      </c>
      <c r="FK41">
        <v>29036</v>
      </c>
      <c r="FL41">
        <v>30036</v>
      </c>
      <c r="FM41">
        <v>32037</v>
      </c>
      <c r="FN41">
        <v>33039</v>
      </c>
      <c r="FO41">
        <v>35038</v>
      </c>
      <c r="FP41">
        <v>35039</v>
      </c>
      <c r="FQ41">
        <v>36039</v>
      </c>
      <c r="FR41">
        <v>38040</v>
      </c>
      <c r="FS41">
        <v>38041</v>
      </c>
      <c r="FT41">
        <v>38042</v>
      </c>
      <c r="FU41">
        <v>38043</v>
      </c>
      <c r="FV41">
        <v>38044</v>
      </c>
      <c r="FW41">
        <v>38045</v>
      </c>
      <c r="FX41">
        <v>38046</v>
      </c>
      <c r="FY41">
        <v>39046</v>
      </c>
      <c r="FZ41">
        <v>39047</v>
      </c>
      <c r="GA41">
        <v>42045</v>
      </c>
      <c r="GB41">
        <v>48040</v>
      </c>
      <c r="GC41">
        <v>48037</v>
      </c>
      <c r="GD41">
        <v>49037</v>
      </c>
      <c r="GE41">
        <v>48035</v>
      </c>
      <c r="GF41">
        <v>35009</v>
      </c>
      <c r="GG41">
        <v>32013</v>
      </c>
      <c r="GH41">
        <v>36006</v>
      </c>
      <c r="GI41">
        <v>59042</v>
      </c>
      <c r="GJ41">
        <v>59041</v>
      </c>
      <c r="GK41" t="e">
        <v>#N/A</v>
      </c>
      <c r="GL41" t="e">
        <v>#N/A</v>
      </c>
      <c r="GM41" t="e">
        <v>#N/A</v>
      </c>
      <c r="GN41" t="e">
        <v>#N/A</v>
      </c>
      <c r="GO41" t="e">
        <v>#N/A</v>
      </c>
      <c r="GP41" t="e">
        <v>#N/A</v>
      </c>
      <c r="GQ41" t="e">
        <v>#N/A</v>
      </c>
      <c r="GR41" t="e">
        <v>#N/A</v>
      </c>
      <c r="GS41" t="e">
        <v>#N/A</v>
      </c>
      <c r="GT41" t="e">
        <v>#N/A</v>
      </c>
      <c r="GU41" t="e">
        <v>#N/A</v>
      </c>
      <c r="GV41" t="e">
        <v>#N/A</v>
      </c>
      <c r="GW41" t="e">
        <v>#N/A</v>
      </c>
      <c r="GX41" t="e">
        <v>#N/A</v>
      </c>
      <c r="GY41" t="e">
        <v>#N/A</v>
      </c>
      <c r="GZ41" t="e">
        <v>#N/A</v>
      </c>
      <c r="HA41" t="e">
        <v>#N/A</v>
      </c>
      <c r="HB41" t="e">
        <v>#N/A</v>
      </c>
      <c r="HC41" t="e">
        <v>#N/A</v>
      </c>
      <c r="HD41" t="e">
        <v>#N/A</v>
      </c>
      <c r="HE41" t="e">
        <v>#N/A</v>
      </c>
      <c r="HF41" t="e">
        <v>#N/A</v>
      </c>
      <c r="HG41" t="e">
        <v>#N/A</v>
      </c>
      <c r="HH41" t="e">
        <v>#N/A</v>
      </c>
      <c r="HI41" t="e">
        <v>#N/A</v>
      </c>
      <c r="HJ41" t="e">
        <v>#N/A</v>
      </c>
      <c r="HK41" t="e">
        <v>#N/A</v>
      </c>
      <c r="HL41" t="e">
        <v>#N/A</v>
      </c>
      <c r="HM41" t="e">
        <v>#N/A</v>
      </c>
      <c r="HN41" t="e">
        <v>#N/A</v>
      </c>
      <c r="HO41" t="e">
        <v>#N/A</v>
      </c>
      <c r="HP41" t="e">
        <v>#N/A</v>
      </c>
      <c r="HQ41" t="e">
        <v>#N/A</v>
      </c>
      <c r="HR41" t="e">
        <v>#N/A</v>
      </c>
      <c r="HS41" t="e">
        <v>#N/A</v>
      </c>
      <c r="HT41" t="e">
        <v>#N/A</v>
      </c>
      <c r="HU41" t="e">
        <v>#N/A</v>
      </c>
      <c r="HV41" t="e">
        <v>#N/A</v>
      </c>
      <c r="HW41" t="e">
        <v>#N/A</v>
      </c>
      <c r="HX41" t="e">
        <v>#N/A</v>
      </c>
      <c r="HY41" t="e">
        <v>#N/A</v>
      </c>
      <c r="HZ41" t="e">
        <v>#N/A</v>
      </c>
      <c r="IA41" t="e">
        <v>#N/A</v>
      </c>
      <c r="IB41" t="e">
        <v>#N/A</v>
      </c>
      <c r="IC41" t="e">
        <v>#N/A</v>
      </c>
      <c r="ID41" t="e">
        <v>#N/A</v>
      </c>
      <c r="IE41" t="e">
        <v>#N/A</v>
      </c>
      <c r="IF41" t="e">
        <v>#N/A</v>
      </c>
      <c r="IG41" t="e">
        <v>#N/A</v>
      </c>
      <c r="IH41" t="e">
        <v>#N/A</v>
      </c>
      <c r="II41" t="e">
        <v>#N/A</v>
      </c>
      <c r="IJ41" t="e">
        <v>#N/A</v>
      </c>
      <c r="IK41" t="e">
        <v>#N/A</v>
      </c>
      <c r="IL41" t="e">
        <v>#N/A</v>
      </c>
      <c r="IM41" t="e">
        <v>#N/A</v>
      </c>
      <c r="IN41" t="e">
        <v>#N/A</v>
      </c>
      <c r="IO41" t="e">
        <v>#N/A</v>
      </c>
      <c r="IP41" t="e">
        <v>#N/A</v>
      </c>
      <c r="IQ41" t="e">
        <v>#N/A</v>
      </c>
      <c r="IR41" t="e">
        <v>#N/A</v>
      </c>
      <c r="IS41" t="e">
        <v>#N/A</v>
      </c>
      <c r="IT41" t="e">
        <v>#N/A</v>
      </c>
      <c r="IU41" t="e">
        <v>#N/A</v>
      </c>
      <c r="IV41" t="e">
        <v>#N/A</v>
      </c>
      <c r="IW41" t="e">
        <v>#N/A</v>
      </c>
      <c r="IX41" t="e">
        <v>#N/A</v>
      </c>
      <c r="IY41" t="e">
        <v>#N/A</v>
      </c>
      <c r="IZ41" t="e">
        <v>#N/A</v>
      </c>
      <c r="JA41" t="e">
        <v>#N/A</v>
      </c>
      <c r="JB41" t="e">
        <v>#N/A</v>
      </c>
      <c r="JC41" t="e">
        <v>#N/A</v>
      </c>
      <c r="JD41" t="e">
        <v>#N/A</v>
      </c>
      <c r="JE41" t="e">
        <v>#N/A</v>
      </c>
      <c r="JF41" t="e">
        <v>#N/A</v>
      </c>
      <c r="JG41" t="e">
        <v>#N/A</v>
      </c>
      <c r="JH41" t="e">
        <v>#N/A</v>
      </c>
      <c r="JI41" t="e">
        <v>#N/A</v>
      </c>
      <c r="JJ41" t="e">
        <v>#N/A</v>
      </c>
      <c r="JK41" t="e">
        <v>#N/A</v>
      </c>
      <c r="JL41" t="e">
        <v>#N/A</v>
      </c>
      <c r="JM41" t="e">
        <v>#N/A</v>
      </c>
      <c r="JN41" t="e">
        <v>#N/A</v>
      </c>
      <c r="JO41" t="e">
        <v>#N/A</v>
      </c>
      <c r="JP41" t="e">
        <v>#N/A</v>
      </c>
      <c r="JQ41" t="e">
        <v>#N/A</v>
      </c>
      <c r="JR41" t="e">
        <v>#N/A</v>
      </c>
      <c r="JS41" t="e">
        <v>#N/A</v>
      </c>
      <c r="JT41" t="e">
        <v>#N/A</v>
      </c>
      <c r="JU41" t="e">
        <v>#N/A</v>
      </c>
      <c r="JV41" t="e">
        <v>#N/A</v>
      </c>
      <c r="JW41" t="e">
        <v>#N/A</v>
      </c>
      <c r="JX41" t="e">
        <v>#N/A</v>
      </c>
      <c r="JY41" t="e">
        <v>#N/A</v>
      </c>
      <c r="JZ41" t="e">
        <v>#N/A</v>
      </c>
      <c r="KA41" t="e">
        <v>#N/A</v>
      </c>
      <c r="KB41" t="e">
        <v>#N/A</v>
      </c>
      <c r="KC41" t="e">
        <v>#N/A</v>
      </c>
      <c r="KD41" t="e">
        <v>#N/A</v>
      </c>
      <c r="KE41" t="e">
        <v>#N/A</v>
      </c>
      <c r="KF41" t="e">
        <v>#N/A</v>
      </c>
      <c r="KG41" t="e">
        <v>#N/A</v>
      </c>
      <c r="KH41" t="e">
        <v>#N/A</v>
      </c>
      <c r="KI41" t="e">
        <v>#N/A</v>
      </c>
      <c r="KJ41" t="e">
        <v>#N/A</v>
      </c>
      <c r="KK41" t="e">
        <v>#N/A</v>
      </c>
      <c r="KL41" t="e">
        <v>#N/A</v>
      </c>
      <c r="KM41" t="e">
        <v>#N/A</v>
      </c>
      <c r="KN41" t="e">
        <v>#N/A</v>
      </c>
      <c r="KO41" t="e">
        <v>#N/A</v>
      </c>
      <c r="KP41" t="e">
        <v>#N/A</v>
      </c>
      <c r="KQ41" t="e">
        <v>#N/A</v>
      </c>
      <c r="KR41" t="e">
        <v>#N/A</v>
      </c>
      <c r="KS41" t="e">
        <v>#N/A</v>
      </c>
      <c r="KT41" t="e">
        <v>#N/A</v>
      </c>
      <c r="KU41" t="e">
        <v>#N/A</v>
      </c>
      <c r="KV41" t="e">
        <v>#N/A</v>
      </c>
      <c r="KW41" t="e">
        <v>#N/A</v>
      </c>
      <c r="KX41" t="e">
        <v>#N/A</v>
      </c>
      <c r="KY41" t="e">
        <v>#N/A</v>
      </c>
      <c r="KZ41" t="e">
        <v>#N/A</v>
      </c>
      <c r="LA41" t="e">
        <v>#N/A</v>
      </c>
      <c r="LB41" t="e">
        <v>#N/A</v>
      </c>
      <c r="LC41" t="e">
        <v>#N/A</v>
      </c>
      <c r="LD41" t="e">
        <v>#N/A</v>
      </c>
    </row>
    <row r="42" spans="1:316" x14ac:dyDescent="0.25">
      <c r="A42" s="16" t="s">
        <v>39</v>
      </c>
      <c r="B42">
        <v>64053</v>
      </c>
      <c r="C42">
        <v>40</v>
      </c>
      <c r="D42">
        <v>1059</v>
      </c>
      <c r="F42">
        <v>36</v>
      </c>
      <c r="V42" s="14">
        <v>222071010059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>
        <v>67002</v>
      </c>
      <c r="FB42">
        <v>65005</v>
      </c>
      <c r="FC42">
        <v>64007</v>
      </c>
      <c r="FD42">
        <v>61011</v>
      </c>
      <c r="FE42">
        <v>59014</v>
      </c>
      <c r="FF42">
        <v>55017</v>
      </c>
      <c r="FG42">
        <v>59016</v>
      </c>
      <c r="FH42">
        <v>55019</v>
      </c>
      <c r="FI42">
        <v>50015</v>
      </c>
      <c r="FJ42">
        <v>46012</v>
      </c>
      <c r="FK42">
        <v>25034</v>
      </c>
      <c r="FL42">
        <v>29035</v>
      </c>
      <c r="FM42">
        <v>31036</v>
      </c>
      <c r="FN42">
        <v>34038</v>
      </c>
      <c r="FO42">
        <v>34037</v>
      </c>
      <c r="FP42">
        <v>36038</v>
      </c>
      <c r="FQ42">
        <v>37038</v>
      </c>
      <c r="FR42">
        <v>37039</v>
      </c>
      <c r="FS42">
        <v>39040</v>
      </c>
      <c r="FT42">
        <v>39041</v>
      </c>
      <c r="FU42">
        <v>39042</v>
      </c>
      <c r="FV42">
        <v>39043</v>
      </c>
      <c r="FW42">
        <v>39044</v>
      </c>
      <c r="FX42">
        <v>39045</v>
      </c>
      <c r="FY42">
        <v>40045</v>
      </c>
      <c r="FZ42">
        <v>40046</v>
      </c>
      <c r="GA42">
        <v>43044</v>
      </c>
      <c r="GB42">
        <v>47039</v>
      </c>
      <c r="GC42">
        <v>47036</v>
      </c>
      <c r="GD42">
        <v>48036</v>
      </c>
      <c r="GE42">
        <v>47034</v>
      </c>
      <c r="GF42">
        <v>37009</v>
      </c>
      <c r="GG42">
        <v>34009</v>
      </c>
      <c r="GH42">
        <v>53043</v>
      </c>
      <c r="GI42">
        <v>61040</v>
      </c>
      <c r="GJ42">
        <v>60040</v>
      </c>
      <c r="GK42" t="e">
        <v>#N/A</v>
      </c>
      <c r="GL42" t="e">
        <v>#N/A</v>
      </c>
      <c r="GM42" t="e">
        <v>#N/A</v>
      </c>
      <c r="GN42" t="e">
        <v>#N/A</v>
      </c>
      <c r="GO42" t="e">
        <v>#N/A</v>
      </c>
      <c r="GP42" t="e">
        <v>#N/A</v>
      </c>
      <c r="GQ42" t="e">
        <v>#N/A</v>
      </c>
      <c r="GR42" t="e">
        <v>#N/A</v>
      </c>
      <c r="GS42" t="e">
        <v>#N/A</v>
      </c>
      <c r="GT42" t="e">
        <v>#N/A</v>
      </c>
      <c r="GU42" t="e">
        <v>#N/A</v>
      </c>
      <c r="GV42" t="e">
        <v>#N/A</v>
      </c>
      <c r="GW42" t="e">
        <v>#N/A</v>
      </c>
      <c r="GX42" t="e">
        <v>#N/A</v>
      </c>
      <c r="GY42" t="e">
        <v>#N/A</v>
      </c>
      <c r="GZ42" t="e">
        <v>#N/A</v>
      </c>
      <c r="HA42" t="e">
        <v>#N/A</v>
      </c>
      <c r="HB42" t="e">
        <v>#N/A</v>
      </c>
      <c r="HC42" t="e">
        <v>#N/A</v>
      </c>
      <c r="HD42" t="e">
        <v>#N/A</v>
      </c>
      <c r="HE42" t="e">
        <v>#N/A</v>
      </c>
      <c r="HF42" t="e">
        <v>#N/A</v>
      </c>
      <c r="HG42" t="e">
        <v>#N/A</v>
      </c>
      <c r="HH42" t="e">
        <v>#N/A</v>
      </c>
      <c r="HI42" t="e">
        <v>#N/A</v>
      </c>
      <c r="HJ42" t="e">
        <v>#N/A</v>
      </c>
      <c r="HK42" t="e">
        <v>#N/A</v>
      </c>
      <c r="HL42" t="e">
        <v>#N/A</v>
      </c>
      <c r="HM42" t="e">
        <v>#N/A</v>
      </c>
      <c r="HN42" t="e">
        <v>#N/A</v>
      </c>
      <c r="HO42" t="e">
        <v>#N/A</v>
      </c>
      <c r="HP42" t="e">
        <v>#N/A</v>
      </c>
      <c r="HQ42" t="e">
        <v>#N/A</v>
      </c>
      <c r="HR42" t="e">
        <v>#N/A</v>
      </c>
      <c r="HS42" t="e">
        <v>#N/A</v>
      </c>
      <c r="HT42" t="e">
        <v>#N/A</v>
      </c>
      <c r="HU42" t="e">
        <v>#N/A</v>
      </c>
      <c r="HV42" t="e">
        <v>#N/A</v>
      </c>
      <c r="HW42" t="e">
        <v>#N/A</v>
      </c>
      <c r="HX42" t="e">
        <v>#N/A</v>
      </c>
      <c r="HY42" t="e">
        <v>#N/A</v>
      </c>
      <c r="HZ42" t="e">
        <v>#N/A</v>
      </c>
      <c r="IA42" t="e">
        <v>#N/A</v>
      </c>
      <c r="IB42" t="e">
        <v>#N/A</v>
      </c>
      <c r="IC42" t="e">
        <v>#N/A</v>
      </c>
      <c r="ID42" t="e">
        <v>#N/A</v>
      </c>
      <c r="IE42" t="e">
        <v>#N/A</v>
      </c>
      <c r="IF42" t="e">
        <v>#N/A</v>
      </c>
      <c r="IG42" t="e">
        <v>#N/A</v>
      </c>
      <c r="IH42" t="e">
        <v>#N/A</v>
      </c>
      <c r="II42" t="e">
        <v>#N/A</v>
      </c>
      <c r="IJ42" t="e">
        <v>#N/A</v>
      </c>
      <c r="IK42" t="e">
        <v>#N/A</v>
      </c>
      <c r="IL42" t="e">
        <v>#N/A</v>
      </c>
      <c r="IM42" t="e">
        <v>#N/A</v>
      </c>
      <c r="IN42" t="e">
        <v>#N/A</v>
      </c>
      <c r="IO42" t="e">
        <v>#N/A</v>
      </c>
      <c r="IP42" t="e">
        <v>#N/A</v>
      </c>
      <c r="IQ42" t="e">
        <v>#N/A</v>
      </c>
      <c r="IR42" t="e">
        <v>#N/A</v>
      </c>
      <c r="IS42" t="e">
        <v>#N/A</v>
      </c>
      <c r="IT42" t="e">
        <v>#N/A</v>
      </c>
      <c r="IU42" t="e">
        <v>#N/A</v>
      </c>
      <c r="IV42" t="e">
        <v>#N/A</v>
      </c>
      <c r="IW42" t="e">
        <v>#N/A</v>
      </c>
      <c r="IX42" t="e">
        <v>#N/A</v>
      </c>
      <c r="IY42" t="e">
        <v>#N/A</v>
      </c>
      <c r="IZ42" t="e">
        <v>#N/A</v>
      </c>
      <c r="JA42" t="e">
        <v>#N/A</v>
      </c>
      <c r="JB42" t="e">
        <v>#N/A</v>
      </c>
      <c r="JC42" t="e">
        <v>#N/A</v>
      </c>
      <c r="JD42" t="e">
        <v>#N/A</v>
      </c>
      <c r="JE42" t="e">
        <v>#N/A</v>
      </c>
      <c r="JF42" t="e">
        <v>#N/A</v>
      </c>
      <c r="JG42" t="e">
        <v>#N/A</v>
      </c>
      <c r="JH42" t="e">
        <v>#N/A</v>
      </c>
      <c r="JI42" t="e">
        <v>#N/A</v>
      </c>
      <c r="JJ42" t="e">
        <v>#N/A</v>
      </c>
      <c r="JK42" t="e">
        <v>#N/A</v>
      </c>
      <c r="JL42" t="e">
        <v>#N/A</v>
      </c>
      <c r="JM42" t="e">
        <v>#N/A</v>
      </c>
      <c r="JN42" t="e">
        <v>#N/A</v>
      </c>
      <c r="JO42" t="e">
        <v>#N/A</v>
      </c>
      <c r="JP42" t="e">
        <v>#N/A</v>
      </c>
      <c r="JQ42" t="e">
        <v>#N/A</v>
      </c>
      <c r="JR42" t="e">
        <v>#N/A</v>
      </c>
      <c r="JS42" t="e">
        <v>#N/A</v>
      </c>
      <c r="JT42" t="e">
        <v>#N/A</v>
      </c>
      <c r="JU42" t="e">
        <v>#N/A</v>
      </c>
      <c r="JV42" t="e">
        <v>#N/A</v>
      </c>
      <c r="JW42" t="e">
        <v>#N/A</v>
      </c>
      <c r="JX42" t="e">
        <v>#N/A</v>
      </c>
      <c r="JY42" t="e">
        <v>#N/A</v>
      </c>
      <c r="JZ42" t="e">
        <v>#N/A</v>
      </c>
      <c r="KA42" t="e">
        <v>#N/A</v>
      </c>
      <c r="KB42" t="e">
        <v>#N/A</v>
      </c>
      <c r="KC42" t="e">
        <v>#N/A</v>
      </c>
      <c r="KD42" t="e">
        <v>#N/A</v>
      </c>
      <c r="KE42" t="e">
        <v>#N/A</v>
      </c>
      <c r="KF42" t="e">
        <v>#N/A</v>
      </c>
      <c r="KG42" t="e">
        <v>#N/A</v>
      </c>
      <c r="KH42" t="e">
        <v>#N/A</v>
      </c>
      <c r="KI42" t="e">
        <v>#N/A</v>
      </c>
      <c r="KJ42" t="e">
        <v>#N/A</v>
      </c>
      <c r="KK42" t="e">
        <v>#N/A</v>
      </c>
      <c r="KL42" t="e">
        <v>#N/A</v>
      </c>
      <c r="KM42" t="e">
        <v>#N/A</v>
      </c>
      <c r="KN42" t="e">
        <v>#N/A</v>
      </c>
      <c r="KO42" t="e">
        <v>#N/A</v>
      </c>
      <c r="KP42" t="e">
        <v>#N/A</v>
      </c>
      <c r="KQ42" t="e">
        <v>#N/A</v>
      </c>
      <c r="KR42" t="e">
        <v>#N/A</v>
      </c>
      <c r="KS42" t="e">
        <v>#N/A</v>
      </c>
      <c r="KT42" t="e">
        <v>#N/A</v>
      </c>
      <c r="KU42" t="e">
        <v>#N/A</v>
      </c>
      <c r="KV42" t="e">
        <v>#N/A</v>
      </c>
      <c r="KW42" t="e">
        <v>#N/A</v>
      </c>
      <c r="KX42" t="e">
        <v>#N/A</v>
      </c>
      <c r="KY42" t="e">
        <v>#N/A</v>
      </c>
      <c r="KZ42" t="e">
        <v>#N/A</v>
      </c>
      <c r="LA42" t="e">
        <v>#N/A</v>
      </c>
      <c r="LB42" t="e">
        <v>#N/A</v>
      </c>
      <c r="LC42" t="e">
        <v>#N/A</v>
      </c>
      <c r="LD42" t="e">
        <v>#N/A</v>
      </c>
    </row>
    <row r="43" spans="1:316" x14ac:dyDescent="0.25">
      <c r="A43" s="16" t="s">
        <v>40</v>
      </c>
      <c r="B43">
        <v>4033</v>
      </c>
      <c r="C43">
        <v>41</v>
      </c>
      <c r="D43">
        <v>1060</v>
      </c>
      <c r="F43">
        <v>37</v>
      </c>
      <c r="V43" s="14">
        <v>222071047022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>
        <v>66001</v>
      </c>
      <c r="FB43">
        <v>66004</v>
      </c>
      <c r="FC43">
        <v>65006</v>
      </c>
      <c r="FD43">
        <v>62010</v>
      </c>
      <c r="FE43">
        <v>60013</v>
      </c>
      <c r="FF43">
        <v>56016</v>
      </c>
      <c r="FG43">
        <v>60015</v>
      </c>
      <c r="FH43">
        <v>56018</v>
      </c>
      <c r="FI43">
        <v>51016</v>
      </c>
      <c r="FJ43">
        <v>48014</v>
      </c>
      <c r="FK43">
        <v>27034</v>
      </c>
      <c r="FL43">
        <v>24034</v>
      </c>
      <c r="FM43">
        <v>29034</v>
      </c>
      <c r="FN43">
        <v>33037</v>
      </c>
      <c r="FO43">
        <v>33036</v>
      </c>
      <c r="FP43">
        <v>35037</v>
      </c>
      <c r="FQ43">
        <v>36037</v>
      </c>
      <c r="FR43">
        <v>38038</v>
      </c>
      <c r="FS43">
        <v>38039</v>
      </c>
      <c r="FT43">
        <v>40040</v>
      </c>
      <c r="FU43">
        <v>40041</v>
      </c>
      <c r="FV43">
        <v>40042</v>
      </c>
      <c r="FW43">
        <v>40043</v>
      </c>
      <c r="FX43">
        <v>40044</v>
      </c>
      <c r="FY43">
        <v>41044</v>
      </c>
      <c r="FZ43">
        <v>41045</v>
      </c>
      <c r="GA43">
        <v>44043</v>
      </c>
      <c r="GB43">
        <v>48038</v>
      </c>
      <c r="GC43">
        <v>46035</v>
      </c>
      <c r="GD43">
        <v>47035</v>
      </c>
      <c r="GE43">
        <v>46033</v>
      </c>
      <c r="GF43">
        <v>36008</v>
      </c>
      <c r="GG43">
        <v>35008</v>
      </c>
      <c r="GH43">
        <v>54044</v>
      </c>
      <c r="GI43">
        <v>63040</v>
      </c>
      <c r="GJ43">
        <v>61041</v>
      </c>
      <c r="GK43" t="e">
        <v>#N/A</v>
      </c>
      <c r="GL43" t="e">
        <v>#N/A</v>
      </c>
      <c r="GM43" t="e">
        <v>#N/A</v>
      </c>
      <c r="GN43" t="e">
        <v>#N/A</v>
      </c>
      <c r="GO43" t="e">
        <v>#N/A</v>
      </c>
      <c r="GP43" t="e">
        <v>#N/A</v>
      </c>
      <c r="GQ43" t="e">
        <v>#N/A</v>
      </c>
      <c r="GR43" t="e">
        <v>#N/A</v>
      </c>
      <c r="GS43" t="e">
        <v>#N/A</v>
      </c>
      <c r="GT43" t="e">
        <v>#N/A</v>
      </c>
      <c r="GU43" t="e">
        <v>#N/A</v>
      </c>
      <c r="GV43" t="e">
        <v>#N/A</v>
      </c>
      <c r="GW43" t="e">
        <v>#N/A</v>
      </c>
      <c r="GX43" t="e">
        <v>#N/A</v>
      </c>
      <c r="GY43" t="e">
        <v>#N/A</v>
      </c>
      <c r="GZ43" t="e">
        <v>#N/A</v>
      </c>
      <c r="HA43" t="e">
        <v>#N/A</v>
      </c>
      <c r="HB43" t="e">
        <v>#N/A</v>
      </c>
      <c r="HC43" t="e">
        <v>#N/A</v>
      </c>
      <c r="HD43" t="e">
        <v>#N/A</v>
      </c>
      <c r="HE43" t="e">
        <v>#N/A</v>
      </c>
      <c r="HF43" t="e">
        <v>#N/A</v>
      </c>
      <c r="HG43" t="e">
        <v>#N/A</v>
      </c>
      <c r="HH43" t="e">
        <v>#N/A</v>
      </c>
      <c r="HI43" t="e">
        <v>#N/A</v>
      </c>
      <c r="HJ43" t="e">
        <v>#N/A</v>
      </c>
      <c r="HK43" t="e">
        <v>#N/A</v>
      </c>
      <c r="HL43" t="e">
        <v>#N/A</v>
      </c>
      <c r="HM43" t="e">
        <v>#N/A</v>
      </c>
      <c r="HN43" t="e">
        <v>#N/A</v>
      </c>
      <c r="HO43" t="e">
        <v>#N/A</v>
      </c>
      <c r="HP43" t="e">
        <v>#N/A</v>
      </c>
      <c r="HQ43" t="e">
        <v>#N/A</v>
      </c>
      <c r="HR43" t="e">
        <v>#N/A</v>
      </c>
      <c r="HS43" t="e">
        <v>#N/A</v>
      </c>
      <c r="HT43" t="e">
        <v>#N/A</v>
      </c>
      <c r="HU43" t="e">
        <v>#N/A</v>
      </c>
      <c r="HV43" t="e">
        <v>#N/A</v>
      </c>
      <c r="HW43" t="e">
        <v>#N/A</v>
      </c>
      <c r="HX43" t="e">
        <v>#N/A</v>
      </c>
      <c r="HY43" t="e">
        <v>#N/A</v>
      </c>
      <c r="HZ43" t="e">
        <v>#N/A</v>
      </c>
      <c r="IA43" t="e">
        <v>#N/A</v>
      </c>
      <c r="IB43" t="e">
        <v>#N/A</v>
      </c>
      <c r="IC43" t="e">
        <v>#N/A</v>
      </c>
      <c r="ID43" t="e">
        <v>#N/A</v>
      </c>
      <c r="IE43" t="e">
        <v>#N/A</v>
      </c>
      <c r="IF43" t="e">
        <v>#N/A</v>
      </c>
      <c r="IG43" t="e">
        <v>#N/A</v>
      </c>
      <c r="IH43" t="e">
        <v>#N/A</v>
      </c>
      <c r="II43" t="e">
        <v>#N/A</v>
      </c>
      <c r="IJ43" t="e">
        <v>#N/A</v>
      </c>
      <c r="IK43" t="e">
        <v>#N/A</v>
      </c>
      <c r="IL43" t="e">
        <v>#N/A</v>
      </c>
      <c r="IM43" t="e">
        <v>#N/A</v>
      </c>
      <c r="IN43" t="e">
        <v>#N/A</v>
      </c>
      <c r="IO43" t="e">
        <v>#N/A</v>
      </c>
      <c r="IP43" t="e">
        <v>#N/A</v>
      </c>
      <c r="IQ43" t="e">
        <v>#N/A</v>
      </c>
      <c r="IR43" t="e">
        <v>#N/A</v>
      </c>
      <c r="IS43" t="e">
        <v>#N/A</v>
      </c>
      <c r="IT43" t="e">
        <v>#N/A</v>
      </c>
      <c r="IU43" t="e">
        <v>#N/A</v>
      </c>
      <c r="IV43" t="e">
        <v>#N/A</v>
      </c>
      <c r="IW43" t="e">
        <v>#N/A</v>
      </c>
      <c r="IX43" t="e">
        <v>#N/A</v>
      </c>
      <c r="IY43" t="e">
        <v>#N/A</v>
      </c>
      <c r="IZ43" t="e">
        <v>#N/A</v>
      </c>
      <c r="JA43" t="e">
        <v>#N/A</v>
      </c>
      <c r="JB43" t="e">
        <v>#N/A</v>
      </c>
      <c r="JC43" t="e">
        <v>#N/A</v>
      </c>
      <c r="JD43" t="e">
        <v>#N/A</v>
      </c>
      <c r="JE43" t="e">
        <v>#N/A</v>
      </c>
      <c r="JF43" t="e">
        <v>#N/A</v>
      </c>
      <c r="JG43" t="e">
        <v>#N/A</v>
      </c>
      <c r="JH43" t="e">
        <v>#N/A</v>
      </c>
      <c r="JI43" t="e">
        <v>#N/A</v>
      </c>
      <c r="JJ43" t="e">
        <v>#N/A</v>
      </c>
      <c r="JK43" t="e">
        <v>#N/A</v>
      </c>
      <c r="JL43" t="e">
        <v>#N/A</v>
      </c>
      <c r="JM43" t="e">
        <v>#N/A</v>
      </c>
      <c r="JN43" t="e">
        <v>#N/A</v>
      </c>
      <c r="JO43" t="e">
        <v>#N/A</v>
      </c>
      <c r="JP43" t="e">
        <v>#N/A</v>
      </c>
      <c r="JQ43" t="e">
        <v>#N/A</v>
      </c>
      <c r="JR43" t="e">
        <v>#N/A</v>
      </c>
      <c r="JS43" t="e">
        <v>#N/A</v>
      </c>
      <c r="JT43" t="e">
        <v>#N/A</v>
      </c>
      <c r="JU43" t="e">
        <v>#N/A</v>
      </c>
      <c r="JV43" t="e">
        <v>#N/A</v>
      </c>
      <c r="JW43" t="e">
        <v>#N/A</v>
      </c>
      <c r="JX43" t="e">
        <v>#N/A</v>
      </c>
      <c r="JY43" t="e">
        <v>#N/A</v>
      </c>
      <c r="JZ43" t="e">
        <v>#N/A</v>
      </c>
      <c r="KA43" t="e">
        <v>#N/A</v>
      </c>
      <c r="KB43" t="e">
        <v>#N/A</v>
      </c>
      <c r="KC43" t="e">
        <v>#N/A</v>
      </c>
      <c r="KD43" t="e">
        <v>#N/A</v>
      </c>
      <c r="KE43" t="e">
        <v>#N/A</v>
      </c>
      <c r="KF43" t="e">
        <v>#N/A</v>
      </c>
      <c r="KG43" t="e">
        <v>#N/A</v>
      </c>
      <c r="KH43" t="e">
        <v>#N/A</v>
      </c>
      <c r="KI43" t="e">
        <v>#N/A</v>
      </c>
      <c r="KJ43" t="e">
        <v>#N/A</v>
      </c>
      <c r="KK43" t="e">
        <v>#N/A</v>
      </c>
      <c r="KL43" t="e">
        <v>#N/A</v>
      </c>
      <c r="KM43" t="e">
        <v>#N/A</v>
      </c>
      <c r="KN43" t="e">
        <v>#N/A</v>
      </c>
      <c r="KO43" t="e">
        <v>#N/A</v>
      </c>
      <c r="KP43" t="e">
        <v>#N/A</v>
      </c>
      <c r="KQ43" t="e">
        <v>#N/A</v>
      </c>
      <c r="KR43" t="e">
        <v>#N/A</v>
      </c>
      <c r="KS43" t="e">
        <v>#N/A</v>
      </c>
      <c r="KT43" t="e">
        <v>#N/A</v>
      </c>
      <c r="KU43" t="e">
        <v>#N/A</v>
      </c>
      <c r="KV43" t="e">
        <v>#N/A</v>
      </c>
      <c r="KW43" t="e">
        <v>#N/A</v>
      </c>
      <c r="KX43" t="e">
        <v>#N/A</v>
      </c>
      <c r="KY43" t="e">
        <v>#N/A</v>
      </c>
      <c r="KZ43" t="e">
        <v>#N/A</v>
      </c>
      <c r="LA43" t="e">
        <v>#N/A</v>
      </c>
      <c r="LB43" t="e">
        <v>#N/A</v>
      </c>
      <c r="LC43" t="e">
        <v>#N/A</v>
      </c>
      <c r="LD43" t="e">
        <v>#N/A</v>
      </c>
    </row>
    <row r="44" spans="1:316" x14ac:dyDescent="0.25">
      <c r="A44" s="16" t="s">
        <v>41</v>
      </c>
      <c r="B44">
        <v>31034</v>
      </c>
      <c r="C44">
        <v>42</v>
      </c>
      <c r="D44">
        <v>1061</v>
      </c>
      <c r="F44">
        <v>38</v>
      </c>
      <c r="V44" s="14">
        <v>222071048021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>
        <v>65000</v>
      </c>
      <c r="FB44">
        <v>67003</v>
      </c>
      <c r="FC44">
        <v>66005</v>
      </c>
      <c r="FD44">
        <v>63009</v>
      </c>
      <c r="FE44">
        <v>61012</v>
      </c>
      <c r="FF44">
        <v>57017</v>
      </c>
      <c r="FG44">
        <v>61014</v>
      </c>
      <c r="FH44">
        <v>57019</v>
      </c>
      <c r="FI44">
        <v>52017</v>
      </c>
      <c r="FJ44">
        <v>49013</v>
      </c>
      <c r="FK44">
        <v>46013</v>
      </c>
      <c r="FL44">
        <v>28034</v>
      </c>
      <c r="FM44">
        <v>24033</v>
      </c>
      <c r="FN44">
        <v>32036</v>
      </c>
      <c r="FO44">
        <v>32035</v>
      </c>
      <c r="FP44">
        <v>34036</v>
      </c>
      <c r="FQ44">
        <v>33034</v>
      </c>
      <c r="FR44">
        <v>37037</v>
      </c>
      <c r="FS44">
        <v>39038</v>
      </c>
      <c r="FT44">
        <v>39039</v>
      </c>
      <c r="FU44">
        <v>41040</v>
      </c>
      <c r="FV44">
        <v>41041</v>
      </c>
      <c r="FW44">
        <v>41042</v>
      </c>
      <c r="FX44">
        <v>41043</v>
      </c>
      <c r="FY44">
        <v>42043</v>
      </c>
      <c r="FZ44">
        <v>42044</v>
      </c>
      <c r="GA44">
        <v>45042</v>
      </c>
      <c r="GB44">
        <v>47037</v>
      </c>
      <c r="GC44">
        <v>45034</v>
      </c>
      <c r="GD44">
        <v>46034</v>
      </c>
      <c r="GE44">
        <v>45032</v>
      </c>
      <c r="GF44">
        <v>53041</v>
      </c>
      <c r="GG44">
        <v>36007</v>
      </c>
      <c r="GH44">
        <v>55043</v>
      </c>
      <c r="GI44">
        <v>65038</v>
      </c>
      <c r="GJ44">
        <v>64040</v>
      </c>
      <c r="GK44" t="e">
        <v>#N/A</v>
      </c>
      <c r="GL44" t="e">
        <v>#N/A</v>
      </c>
      <c r="GM44" t="e">
        <v>#N/A</v>
      </c>
      <c r="GN44" t="e">
        <v>#N/A</v>
      </c>
      <c r="GO44" t="e">
        <v>#N/A</v>
      </c>
      <c r="GP44" t="e">
        <v>#N/A</v>
      </c>
      <c r="GQ44" t="e">
        <v>#N/A</v>
      </c>
      <c r="GR44" t="e">
        <v>#N/A</v>
      </c>
      <c r="GS44" t="e">
        <v>#N/A</v>
      </c>
      <c r="GT44" t="e">
        <v>#N/A</v>
      </c>
      <c r="GU44" t="e">
        <v>#N/A</v>
      </c>
      <c r="GV44" t="e">
        <v>#N/A</v>
      </c>
      <c r="GW44" t="e">
        <v>#N/A</v>
      </c>
      <c r="GX44" t="e">
        <v>#N/A</v>
      </c>
      <c r="GY44" t="e">
        <v>#N/A</v>
      </c>
      <c r="GZ44" t="e">
        <v>#N/A</v>
      </c>
      <c r="HA44" t="e">
        <v>#N/A</v>
      </c>
      <c r="HB44" t="e">
        <v>#N/A</v>
      </c>
      <c r="HC44" t="e">
        <v>#N/A</v>
      </c>
      <c r="HD44" t="e">
        <v>#N/A</v>
      </c>
      <c r="HE44" t="e">
        <v>#N/A</v>
      </c>
      <c r="HF44" t="e">
        <v>#N/A</v>
      </c>
      <c r="HG44" t="e">
        <v>#N/A</v>
      </c>
      <c r="HH44" t="e">
        <v>#N/A</v>
      </c>
      <c r="HI44" t="e">
        <v>#N/A</v>
      </c>
      <c r="HJ44" t="e">
        <v>#N/A</v>
      </c>
      <c r="HK44" t="e">
        <v>#N/A</v>
      </c>
      <c r="HL44" t="e">
        <v>#N/A</v>
      </c>
      <c r="HM44" t="e">
        <v>#N/A</v>
      </c>
      <c r="HN44" t="e">
        <v>#N/A</v>
      </c>
      <c r="HO44" t="e">
        <v>#N/A</v>
      </c>
      <c r="HP44" t="e">
        <v>#N/A</v>
      </c>
      <c r="HQ44" t="e">
        <v>#N/A</v>
      </c>
      <c r="HR44" t="e">
        <v>#N/A</v>
      </c>
      <c r="HS44" t="e">
        <v>#N/A</v>
      </c>
      <c r="HT44" t="e">
        <v>#N/A</v>
      </c>
      <c r="HU44" t="e">
        <v>#N/A</v>
      </c>
      <c r="HV44" t="e">
        <v>#N/A</v>
      </c>
      <c r="HW44" t="e">
        <v>#N/A</v>
      </c>
      <c r="HX44" t="e">
        <v>#N/A</v>
      </c>
      <c r="HY44" t="e">
        <v>#N/A</v>
      </c>
      <c r="HZ44" t="e">
        <v>#N/A</v>
      </c>
      <c r="IA44" t="e">
        <v>#N/A</v>
      </c>
      <c r="IB44" t="e">
        <v>#N/A</v>
      </c>
      <c r="IC44" t="e">
        <v>#N/A</v>
      </c>
      <c r="ID44" t="e">
        <v>#N/A</v>
      </c>
      <c r="IE44" t="e">
        <v>#N/A</v>
      </c>
      <c r="IF44" t="e">
        <v>#N/A</v>
      </c>
      <c r="IG44" t="e">
        <v>#N/A</v>
      </c>
      <c r="IH44" t="e">
        <v>#N/A</v>
      </c>
      <c r="II44" t="e">
        <v>#N/A</v>
      </c>
      <c r="IJ44" t="e">
        <v>#N/A</v>
      </c>
      <c r="IK44" t="e">
        <v>#N/A</v>
      </c>
      <c r="IL44" t="e">
        <v>#N/A</v>
      </c>
      <c r="IM44" t="e">
        <v>#N/A</v>
      </c>
      <c r="IN44" t="e">
        <v>#N/A</v>
      </c>
      <c r="IO44" t="e">
        <v>#N/A</v>
      </c>
      <c r="IP44" t="e">
        <v>#N/A</v>
      </c>
      <c r="IQ44" t="e">
        <v>#N/A</v>
      </c>
      <c r="IR44" t="e">
        <v>#N/A</v>
      </c>
      <c r="IS44" t="e">
        <v>#N/A</v>
      </c>
      <c r="IT44" t="e">
        <v>#N/A</v>
      </c>
      <c r="IU44" t="e">
        <v>#N/A</v>
      </c>
      <c r="IV44" t="e">
        <v>#N/A</v>
      </c>
      <c r="IW44" t="e">
        <v>#N/A</v>
      </c>
      <c r="IX44" t="e">
        <v>#N/A</v>
      </c>
      <c r="IY44" t="e">
        <v>#N/A</v>
      </c>
      <c r="IZ44" t="e">
        <v>#N/A</v>
      </c>
      <c r="JA44" t="e">
        <v>#N/A</v>
      </c>
      <c r="JB44" t="e">
        <v>#N/A</v>
      </c>
      <c r="JC44" t="e">
        <v>#N/A</v>
      </c>
      <c r="JD44" t="e">
        <v>#N/A</v>
      </c>
      <c r="JE44" t="e">
        <v>#N/A</v>
      </c>
      <c r="JF44" t="e">
        <v>#N/A</v>
      </c>
      <c r="JG44" t="e">
        <v>#N/A</v>
      </c>
      <c r="JH44" t="e">
        <v>#N/A</v>
      </c>
      <c r="JI44" t="e">
        <v>#N/A</v>
      </c>
      <c r="JJ44" t="e">
        <v>#N/A</v>
      </c>
      <c r="JK44" t="e">
        <v>#N/A</v>
      </c>
      <c r="JL44" t="e">
        <v>#N/A</v>
      </c>
      <c r="JM44" t="e">
        <v>#N/A</v>
      </c>
      <c r="JN44" t="e">
        <v>#N/A</v>
      </c>
      <c r="JO44" t="e">
        <v>#N/A</v>
      </c>
      <c r="JP44" t="e">
        <v>#N/A</v>
      </c>
      <c r="JQ44" t="e">
        <v>#N/A</v>
      </c>
      <c r="JR44" t="e">
        <v>#N/A</v>
      </c>
      <c r="JS44" t="e">
        <v>#N/A</v>
      </c>
      <c r="JT44" t="e">
        <v>#N/A</v>
      </c>
      <c r="JU44" t="e">
        <v>#N/A</v>
      </c>
      <c r="JV44" t="e">
        <v>#N/A</v>
      </c>
      <c r="JW44" t="e">
        <v>#N/A</v>
      </c>
      <c r="JX44" t="e">
        <v>#N/A</v>
      </c>
      <c r="JY44" t="e">
        <v>#N/A</v>
      </c>
      <c r="JZ44" t="e">
        <v>#N/A</v>
      </c>
      <c r="KA44" t="e">
        <v>#N/A</v>
      </c>
      <c r="KB44" t="e">
        <v>#N/A</v>
      </c>
      <c r="KC44" t="e">
        <v>#N/A</v>
      </c>
      <c r="KD44" t="e">
        <v>#N/A</v>
      </c>
      <c r="KE44" t="e">
        <v>#N/A</v>
      </c>
      <c r="KF44" t="e">
        <v>#N/A</v>
      </c>
      <c r="KG44" t="e">
        <v>#N/A</v>
      </c>
      <c r="KH44" t="e">
        <v>#N/A</v>
      </c>
      <c r="KI44" t="e">
        <v>#N/A</v>
      </c>
      <c r="KJ44" t="e">
        <v>#N/A</v>
      </c>
      <c r="KK44" t="e">
        <v>#N/A</v>
      </c>
      <c r="KL44" t="e">
        <v>#N/A</v>
      </c>
      <c r="KM44" t="e">
        <v>#N/A</v>
      </c>
      <c r="KN44" t="e">
        <v>#N/A</v>
      </c>
      <c r="KO44" t="e">
        <v>#N/A</v>
      </c>
      <c r="KP44" t="e">
        <v>#N/A</v>
      </c>
      <c r="KQ44" t="e">
        <v>#N/A</v>
      </c>
      <c r="KR44" t="e">
        <v>#N/A</v>
      </c>
      <c r="KS44" t="e">
        <v>#N/A</v>
      </c>
      <c r="KT44" t="e">
        <v>#N/A</v>
      </c>
      <c r="KU44" t="e">
        <v>#N/A</v>
      </c>
      <c r="KV44" t="e">
        <v>#N/A</v>
      </c>
      <c r="KW44" t="e">
        <v>#N/A</v>
      </c>
      <c r="KX44" t="e">
        <v>#N/A</v>
      </c>
      <c r="KY44" t="e">
        <v>#N/A</v>
      </c>
      <c r="KZ44" t="e">
        <v>#N/A</v>
      </c>
      <c r="LA44" t="e">
        <v>#N/A</v>
      </c>
      <c r="LB44" t="e">
        <v>#N/A</v>
      </c>
      <c r="LC44" t="e">
        <v>#N/A</v>
      </c>
      <c r="LD44" t="e">
        <v>#N/A</v>
      </c>
    </row>
    <row r="45" spans="1:316" x14ac:dyDescent="0.25">
      <c r="A45" s="16" t="s">
        <v>42</v>
      </c>
      <c r="B45">
        <v>11009</v>
      </c>
      <c r="C45">
        <v>43</v>
      </c>
      <c r="D45">
        <v>1062</v>
      </c>
      <c r="F45">
        <v>39</v>
      </c>
      <c r="V45" s="14">
        <v>222072007061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>
        <v>68002</v>
      </c>
      <c r="FC45">
        <v>67004</v>
      </c>
      <c r="FD45">
        <v>64008</v>
      </c>
      <c r="FE45">
        <v>62011</v>
      </c>
      <c r="FF45">
        <v>58016</v>
      </c>
      <c r="FG45">
        <v>62013</v>
      </c>
      <c r="FH45">
        <v>58018</v>
      </c>
      <c r="FI45">
        <v>53018</v>
      </c>
      <c r="FJ45">
        <v>50016</v>
      </c>
      <c r="FK45">
        <v>48015</v>
      </c>
      <c r="FL45">
        <v>46014</v>
      </c>
      <c r="FM45">
        <v>45014</v>
      </c>
      <c r="FN45">
        <v>30034</v>
      </c>
      <c r="FO45">
        <v>25032</v>
      </c>
      <c r="FP45">
        <v>32034</v>
      </c>
      <c r="FQ45">
        <v>32033</v>
      </c>
      <c r="FR45">
        <v>36036</v>
      </c>
      <c r="FS45">
        <v>38037</v>
      </c>
      <c r="FT45">
        <v>40038</v>
      </c>
      <c r="FU45">
        <v>40039</v>
      </c>
      <c r="FV45">
        <v>42040</v>
      </c>
      <c r="FW45">
        <v>42041</v>
      </c>
      <c r="FX45">
        <v>42042</v>
      </c>
      <c r="FY45">
        <v>43042</v>
      </c>
      <c r="FZ45">
        <v>43043</v>
      </c>
      <c r="GA45">
        <v>46041</v>
      </c>
      <c r="GB45">
        <v>46036</v>
      </c>
      <c r="GC45">
        <v>44033</v>
      </c>
      <c r="GD45">
        <v>45033</v>
      </c>
      <c r="GE45">
        <v>44031</v>
      </c>
      <c r="GF45">
        <v>54042</v>
      </c>
      <c r="GG45">
        <v>53042</v>
      </c>
      <c r="GH45">
        <v>58042</v>
      </c>
      <c r="GI45">
        <v>66037</v>
      </c>
      <c r="GJ45">
        <v>65039</v>
      </c>
      <c r="GK45" t="e">
        <v>#N/A</v>
      </c>
      <c r="GL45" t="e">
        <v>#N/A</v>
      </c>
      <c r="GM45" t="e">
        <v>#N/A</v>
      </c>
      <c r="GN45" t="e">
        <v>#N/A</v>
      </c>
      <c r="GO45" t="e">
        <v>#N/A</v>
      </c>
      <c r="GP45" t="e">
        <v>#N/A</v>
      </c>
      <c r="GQ45" t="e">
        <v>#N/A</v>
      </c>
      <c r="GR45" t="e">
        <v>#N/A</v>
      </c>
      <c r="GS45" t="e">
        <v>#N/A</v>
      </c>
      <c r="GT45" t="e">
        <v>#N/A</v>
      </c>
      <c r="GU45" t="e">
        <v>#N/A</v>
      </c>
      <c r="GV45" t="e">
        <v>#N/A</v>
      </c>
      <c r="GW45" t="e">
        <v>#N/A</v>
      </c>
      <c r="GX45" t="e">
        <v>#N/A</v>
      </c>
      <c r="GY45" t="e">
        <v>#N/A</v>
      </c>
      <c r="GZ45" t="e">
        <v>#N/A</v>
      </c>
      <c r="HA45" t="e">
        <v>#N/A</v>
      </c>
      <c r="HB45" t="e">
        <v>#N/A</v>
      </c>
      <c r="HC45" t="e">
        <v>#N/A</v>
      </c>
      <c r="HD45" t="e">
        <v>#N/A</v>
      </c>
      <c r="HE45" t="e">
        <v>#N/A</v>
      </c>
      <c r="HF45" t="e">
        <v>#N/A</v>
      </c>
      <c r="HG45" t="e">
        <v>#N/A</v>
      </c>
      <c r="HH45" t="e">
        <v>#N/A</v>
      </c>
      <c r="HI45" t="e">
        <v>#N/A</v>
      </c>
      <c r="HJ45" t="e">
        <v>#N/A</v>
      </c>
      <c r="HK45" t="e">
        <v>#N/A</v>
      </c>
      <c r="HL45" t="e">
        <v>#N/A</v>
      </c>
      <c r="HM45" t="e">
        <v>#N/A</v>
      </c>
      <c r="HN45" t="e">
        <v>#N/A</v>
      </c>
      <c r="HO45" t="e">
        <v>#N/A</v>
      </c>
      <c r="HP45" t="e">
        <v>#N/A</v>
      </c>
      <c r="HQ45" t="e">
        <v>#N/A</v>
      </c>
      <c r="HR45" t="e">
        <v>#N/A</v>
      </c>
      <c r="HS45" t="e">
        <v>#N/A</v>
      </c>
      <c r="HT45" t="e">
        <v>#N/A</v>
      </c>
      <c r="HU45" t="e">
        <v>#N/A</v>
      </c>
      <c r="HV45" t="e">
        <v>#N/A</v>
      </c>
      <c r="HW45" t="e">
        <v>#N/A</v>
      </c>
      <c r="HX45" t="e">
        <v>#N/A</v>
      </c>
      <c r="HY45" t="e">
        <v>#N/A</v>
      </c>
      <c r="HZ45" t="e">
        <v>#N/A</v>
      </c>
      <c r="IA45" t="e">
        <v>#N/A</v>
      </c>
      <c r="IB45" t="e">
        <v>#N/A</v>
      </c>
      <c r="IC45" t="e">
        <v>#N/A</v>
      </c>
      <c r="ID45" t="e">
        <v>#N/A</v>
      </c>
      <c r="IE45" t="e">
        <v>#N/A</v>
      </c>
      <c r="IF45" t="e">
        <v>#N/A</v>
      </c>
      <c r="IG45" t="e">
        <v>#N/A</v>
      </c>
      <c r="IH45" t="e">
        <v>#N/A</v>
      </c>
      <c r="II45" t="e">
        <v>#N/A</v>
      </c>
      <c r="IJ45" t="e">
        <v>#N/A</v>
      </c>
      <c r="IK45" t="e">
        <v>#N/A</v>
      </c>
      <c r="IL45" t="e">
        <v>#N/A</v>
      </c>
      <c r="IM45" t="e">
        <v>#N/A</v>
      </c>
      <c r="IN45" t="e">
        <v>#N/A</v>
      </c>
      <c r="IO45" t="e">
        <v>#N/A</v>
      </c>
      <c r="IP45" t="e">
        <v>#N/A</v>
      </c>
      <c r="IQ45" t="e">
        <v>#N/A</v>
      </c>
      <c r="IR45" t="e">
        <v>#N/A</v>
      </c>
      <c r="IS45" t="e">
        <v>#N/A</v>
      </c>
      <c r="IT45" t="e">
        <v>#N/A</v>
      </c>
      <c r="IU45" t="e">
        <v>#N/A</v>
      </c>
      <c r="IV45" t="e">
        <v>#N/A</v>
      </c>
      <c r="IW45" t="e">
        <v>#N/A</v>
      </c>
      <c r="IX45" t="e">
        <v>#N/A</v>
      </c>
      <c r="IY45" t="e">
        <v>#N/A</v>
      </c>
      <c r="IZ45" t="e">
        <v>#N/A</v>
      </c>
      <c r="JA45" t="e">
        <v>#N/A</v>
      </c>
      <c r="JB45" t="e">
        <v>#N/A</v>
      </c>
      <c r="JC45" t="e">
        <v>#N/A</v>
      </c>
      <c r="JD45" t="e">
        <v>#N/A</v>
      </c>
      <c r="JE45" t="e">
        <v>#N/A</v>
      </c>
      <c r="JF45" t="e">
        <v>#N/A</v>
      </c>
      <c r="JG45" t="e">
        <v>#N/A</v>
      </c>
      <c r="JH45" t="e">
        <v>#N/A</v>
      </c>
      <c r="JI45" t="e">
        <v>#N/A</v>
      </c>
      <c r="JJ45" t="e">
        <v>#N/A</v>
      </c>
      <c r="JK45" t="e">
        <v>#N/A</v>
      </c>
      <c r="JL45" t="e">
        <v>#N/A</v>
      </c>
      <c r="JM45" t="e">
        <v>#N/A</v>
      </c>
      <c r="JN45" t="e">
        <v>#N/A</v>
      </c>
      <c r="JO45" t="e">
        <v>#N/A</v>
      </c>
      <c r="JP45" t="e">
        <v>#N/A</v>
      </c>
      <c r="JQ45" t="e">
        <v>#N/A</v>
      </c>
      <c r="JR45" t="e">
        <v>#N/A</v>
      </c>
      <c r="JS45" t="e">
        <v>#N/A</v>
      </c>
      <c r="JT45" t="e">
        <v>#N/A</v>
      </c>
      <c r="JU45" t="e">
        <v>#N/A</v>
      </c>
      <c r="JV45" t="e">
        <v>#N/A</v>
      </c>
      <c r="JW45" t="e">
        <v>#N/A</v>
      </c>
      <c r="JX45" t="e">
        <v>#N/A</v>
      </c>
      <c r="JY45" t="e">
        <v>#N/A</v>
      </c>
      <c r="JZ45" t="e">
        <v>#N/A</v>
      </c>
      <c r="KA45" t="e">
        <v>#N/A</v>
      </c>
      <c r="KB45" t="e">
        <v>#N/A</v>
      </c>
      <c r="KC45" t="e">
        <v>#N/A</v>
      </c>
      <c r="KD45" t="e">
        <v>#N/A</v>
      </c>
      <c r="KE45" t="e">
        <v>#N/A</v>
      </c>
      <c r="KF45" t="e">
        <v>#N/A</v>
      </c>
      <c r="KG45" t="e">
        <v>#N/A</v>
      </c>
      <c r="KH45" t="e">
        <v>#N/A</v>
      </c>
      <c r="KI45" t="e">
        <v>#N/A</v>
      </c>
      <c r="KJ45" t="e">
        <v>#N/A</v>
      </c>
      <c r="KK45" t="e">
        <v>#N/A</v>
      </c>
      <c r="KL45" t="e">
        <v>#N/A</v>
      </c>
      <c r="KM45" t="e">
        <v>#N/A</v>
      </c>
      <c r="KN45" t="e">
        <v>#N/A</v>
      </c>
      <c r="KO45" t="e">
        <v>#N/A</v>
      </c>
      <c r="KP45" t="e">
        <v>#N/A</v>
      </c>
      <c r="KQ45" t="e">
        <v>#N/A</v>
      </c>
      <c r="KR45" t="e">
        <v>#N/A</v>
      </c>
      <c r="KS45" t="e">
        <v>#N/A</v>
      </c>
      <c r="KT45" t="e">
        <v>#N/A</v>
      </c>
      <c r="KU45" t="e">
        <v>#N/A</v>
      </c>
      <c r="KV45" t="e">
        <v>#N/A</v>
      </c>
      <c r="KW45" t="e">
        <v>#N/A</v>
      </c>
      <c r="KX45" t="e">
        <v>#N/A</v>
      </c>
      <c r="KY45" t="e">
        <v>#N/A</v>
      </c>
      <c r="KZ45" t="e">
        <v>#N/A</v>
      </c>
      <c r="LA45" t="e">
        <v>#N/A</v>
      </c>
      <c r="LB45" t="e">
        <v>#N/A</v>
      </c>
      <c r="LC45" t="e">
        <v>#N/A</v>
      </c>
      <c r="LD45" t="e">
        <v>#N/A</v>
      </c>
    </row>
    <row r="46" spans="1:316" x14ac:dyDescent="0.25">
      <c r="A46" s="16" t="s">
        <v>43</v>
      </c>
      <c r="B46">
        <v>19039</v>
      </c>
      <c r="C46">
        <v>44</v>
      </c>
      <c r="D46">
        <v>1063</v>
      </c>
      <c r="F46">
        <v>40</v>
      </c>
      <c r="V46" s="14">
        <v>222072009059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>
        <v>67001</v>
      </c>
      <c r="FC46">
        <v>68003</v>
      </c>
      <c r="FD46">
        <v>65007</v>
      </c>
      <c r="FE46">
        <v>63010</v>
      </c>
      <c r="FF46">
        <v>59015</v>
      </c>
      <c r="FG46">
        <v>63012</v>
      </c>
      <c r="FH46">
        <v>59017</v>
      </c>
      <c r="FI46">
        <v>54019</v>
      </c>
      <c r="FJ46">
        <v>50014</v>
      </c>
      <c r="FK46">
        <v>49016</v>
      </c>
      <c r="FL46">
        <v>48016</v>
      </c>
      <c r="FM46">
        <v>46015</v>
      </c>
      <c r="FN46">
        <v>24032</v>
      </c>
      <c r="FO46">
        <v>43014</v>
      </c>
      <c r="FP46">
        <v>26032</v>
      </c>
      <c r="FQ46">
        <v>43016</v>
      </c>
      <c r="FR46">
        <v>34034</v>
      </c>
      <c r="FS46">
        <v>37036</v>
      </c>
      <c r="FT46">
        <v>39037</v>
      </c>
      <c r="FU46">
        <v>41038</v>
      </c>
      <c r="FV46">
        <v>41039</v>
      </c>
      <c r="FW46">
        <v>43040</v>
      </c>
      <c r="FX46">
        <v>43041</v>
      </c>
      <c r="FY46">
        <v>44041</v>
      </c>
      <c r="FZ46">
        <v>44042</v>
      </c>
      <c r="GA46">
        <v>47040</v>
      </c>
      <c r="GB46">
        <v>45035</v>
      </c>
      <c r="GC46">
        <v>43032</v>
      </c>
      <c r="GD46">
        <v>44032</v>
      </c>
      <c r="GE46">
        <v>43030</v>
      </c>
      <c r="GF46">
        <v>56042</v>
      </c>
      <c r="GG46">
        <v>54043</v>
      </c>
      <c r="GH46">
        <v>61039</v>
      </c>
      <c r="GI46">
        <v>67036</v>
      </c>
      <c r="GJ46">
        <v>66038</v>
      </c>
      <c r="GK46" t="e">
        <v>#N/A</v>
      </c>
      <c r="GL46" t="e">
        <v>#N/A</v>
      </c>
      <c r="GM46" t="e">
        <v>#N/A</v>
      </c>
      <c r="GN46" t="e">
        <v>#N/A</v>
      </c>
      <c r="GO46" t="e">
        <v>#N/A</v>
      </c>
      <c r="GP46" t="e">
        <v>#N/A</v>
      </c>
      <c r="GQ46" t="e">
        <v>#N/A</v>
      </c>
      <c r="GR46" t="e">
        <v>#N/A</v>
      </c>
      <c r="GS46" t="e">
        <v>#N/A</v>
      </c>
      <c r="GT46" t="e">
        <v>#N/A</v>
      </c>
      <c r="GU46" t="e">
        <v>#N/A</v>
      </c>
      <c r="GV46" t="e">
        <v>#N/A</v>
      </c>
      <c r="GW46" t="e">
        <v>#N/A</v>
      </c>
      <c r="GX46" t="e">
        <v>#N/A</v>
      </c>
      <c r="GY46" t="e">
        <v>#N/A</v>
      </c>
      <c r="GZ46" t="e">
        <v>#N/A</v>
      </c>
      <c r="HA46" t="e">
        <v>#N/A</v>
      </c>
      <c r="HB46" t="e">
        <v>#N/A</v>
      </c>
      <c r="HC46" t="e">
        <v>#N/A</v>
      </c>
      <c r="HD46" t="e">
        <v>#N/A</v>
      </c>
      <c r="HE46" t="e">
        <v>#N/A</v>
      </c>
      <c r="HF46" t="e">
        <v>#N/A</v>
      </c>
      <c r="HG46" t="e">
        <v>#N/A</v>
      </c>
      <c r="HH46" t="e">
        <v>#N/A</v>
      </c>
      <c r="HI46" t="e">
        <v>#N/A</v>
      </c>
      <c r="HJ46" t="e">
        <v>#N/A</v>
      </c>
      <c r="HK46" t="e">
        <v>#N/A</v>
      </c>
      <c r="HL46" t="e">
        <v>#N/A</v>
      </c>
      <c r="HM46" t="e">
        <v>#N/A</v>
      </c>
      <c r="HN46" t="e">
        <v>#N/A</v>
      </c>
      <c r="HO46" t="e">
        <v>#N/A</v>
      </c>
      <c r="HP46" t="e">
        <v>#N/A</v>
      </c>
      <c r="HQ46" t="e">
        <v>#N/A</v>
      </c>
      <c r="HR46" t="e">
        <v>#N/A</v>
      </c>
      <c r="HS46" t="e">
        <v>#N/A</v>
      </c>
      <c r="HT46" t="e">
        <v>#N/A</v>
      </c>
      <c r="HU46" t="e">
        <v>#N/A</v>
      </c>
      <c r="HV46" t="e">
        <v>#N/A</v>
      </c>
      <c r="HW46" t="e">
        <v>#N/A</v>
      </c>
      <c r="HX46" t="e">
        <v>#N/A</v>
      </c>
      <c r="HY46" t="e">
        <v>#N/A</v>
      </c>
      <c r="HZ46" t="e">
        <v>#N/A</v>
      </c>
      <c r="IA46" t="e">
        <v>#N/A</v>
      </c>
      <c r="IB46" t="e">
        <v>#N/A</v>
      </c>
      <c r="IC46" t="e">
        <v>#N/A</v>
      </c>
      <c r="ID46" t="e">
        <v>#N/A</v>
      </c>
      <c r="IE46" t="e">
        <v>#N/A</v>
      </c>
      <c r="IF46" t="e">
        <v>#N/A</v>
      </c>
      <c r="IG46" t="e">
        <v>#N/A</v>
      </c>
      <c r="IH46" t="e">
        <v>#N/A</v>
      </c>
      <c r="II46" t="e">
        <v>#N/A</v>
      </c>
      <c r="IJ46" t="e">
        <v>#N/A</v>
      </c>
      <c r="IK46" t="e">
        <v>#N/A</v>
      </c>
      <c r="IL46" t="e">
        <v>#N/A</v>
      </c>
      <c r="IM46" t="e">
        <v>#N/A</v>
      </c>
      <c r="IN46" t="e">
        <v>#N/A</v>
      </c>
      <c r="IO46" t="e">
        <v>#N/A</v>
      </c>
      <c r="IP46" t="e">
        <v>#N/A</v>
      </c>
      <c r="IQ46" t="e">
        <v>#N/A</v>
      </c>
      <c r="IR46" t="e">
        <v>#N/A</v>
      </c>
      <c r="IS46" t="e">
        <v>#N/A</v>
      </c>
      <c r="IT46" t="e">
        <v>#N/A</v>
      </c>
      <c r="IU46" t="e">
        <v>#N/A</v>
      </c>
      <c r="IV46" t="e">
        <v>#N/A</v>
      </c>
      <c r="IW46" t="e">
        <v>#N/A</v>
      </c>
      <c r="IX46" t="e">
        <v>#N/A</v>
      </c>
      <c r="IY46" t="e">
        <v>#N/A</v>
      </c>
      <c r="IZ46" t="e">
        <v>#N/A</v>
      </c>
      <c r="JA46" t="e">
        <v>#N/A</v>
      </c>
      <c r="JB46" t="e">
        <v>#N/A</v>
      </c>
      <c r="JC46" t="e">
        <v>#N/A</v>
      </c>
      <c r="JD46" t="e">
        <v>#N/A</v>
      </c>
      <c r="JE46" t="e">
        <v>#N/A</v>
      </c>
      <c r="JF46" t="e">
        <v>#N/A</v>
      </c>
      <c r="JG46" t="e">
        <v>#N/A</v>
      </c>
      <c r="JH46" t="e">
        <v>#N/A</v>
      </c>
      <c r="JI46" t="e">
        <v>#N/A</v>
      </c>
      <c r="JJ46" t="e">
        <v>#N/A</v>
      </c>
      <c r="JK46" t="e">
        <v>#N/A</v>
      </c>
      <c r="JL46" t="e">
        <v>#N/A</v>
      </c>
      <c r="JM46" t="e">
        <v>#N/A</v>
      </c>
      <c r="JN46" t="e">
        <v>#N/A</v>
      </c>
      <c r="JO46" t="e">
        <v>#N/A</v>
      </c>
      <c r="JP46" t="e">
        <v>#N/A</v>
      </c>
      <c r="JQ46" t="e">
        <v>#N/A</v>
      </c>
      <c r="JR46" t="e">
        <v>#N/A</v>
      </c>
      <c r="JS46" t="e">
        <v>#N/A</v>
      </c>
      <c r="JT46" t="e">
        <v>#N/A</v>
      </c>
      <c r="JU46" t="e">
        <v>#N/A</v>
      </c>
      <c r="JV46" t="e">
        <v>#N/A</v>
      </c>
      <c r="JW46" t="e">
        <v>#N/A</v>
      </c>
      <c r="JX46" t="e">
        <v>#N/A</v>
      </c>
      <c r="JY46" t="e">
        <v>#N/A</v>
      </c>
      <c r="JZ46" t="e">
        <v>#N/A</v>
      </c>
      <c r="KA46" t="e">
        <v>#N/A</v>
      </c>
      <c r="KB46" t="e">
        <v>#N/A</v>
      </c>
      <c r="KC46" t="e">
        <v>#N/A</v>
      </c>
      <c r="KD46" t="e">
        <v>#N/A</v>
      </c>
      <c r="KE46" t="e">
        <v>#N/A</v>
      </c>
      <c r="KF46" t="e">
        <v>#N/A</v>
      </c>
      <c r="KG46" t="e">
        <v>#N/A</v>
      </c>
      <c r="KH46" t="e">
        <v>#N/A</v>
      </c>
      <c r="KI46" t="e">
        <v>#N/A</v>
      </c>
      <c r="KJ46" t="e">
        <v>#N/A</v>
      </c>
      <c r="KK46" t="e">
        <v>#N/A</v>
      </c>
      <c r="KL46" t="e">
        <v>#N/A</v>
      </c>
      <c r="KM46" t="e">
        <v>#N/A</v>
      </c>
      <c r="KN46" t="e">
        <v>#N/A</v>
      </c>
      <c r="KO46" t="e">
        <v>#N/A</v>
      </c>
      <c r="KP46" t="e">
        <v>#N/A</v>
      </c>
      <c r="KQ46" t="e">
        <v>#N/A</v>
      </c>
      <c r="KR46" t="e">
        <v>#N/A</v>
      </c>
      <c r="KS46" t="e">
        <v>#N/A</v>
      </c>
      <c r="KT46" t="e">
        <v>#N/A</v>
      </c>
      <c r="KU46" t="e">
        <v>#N/A</v>
      </c>
      <c r="KV46" t="e">
        <v>#N/A</v>
      </c>
      <c r="KW46" t="e">
        <v>#N/A</v>
      </c>
      <c r="KX46" t="e">
        <v>#N/A</v>
      </c>
      <c r="KY46" t="e">
        <v>#N/A</v>
      </c>
      <c r="KZ46" t="e">
        <v>#N/A</v>
      </c>
      <c r="LA46" t="e">
        <v>#N/A</v>
      </c>
      <c r="LB46" t="e">
        <v>#N/A</v>
      </c>
      <c r="LC46" t="e">
        <v>#N/A</v>
      </c>
      <c r="LD46" t="e">
        <v>#N/A</v>
      </c>
    </row>
    <row r="47" spans="1:316" x14ac:dyDescent="0.25">
      <c r="A47" s="16" t="s">
        <v>44</v>
      </c>
      <c r="B47">
        <v>5034</v>
      </c>
      <c r="C47">
        <v>45</v>
      </c>
      <c r="D47">
        <v>1064</v>
      </c>
      <c r="F47">
        <v>41</v>
      </c>
      <c r="V47" s="14">
        <v>222072010058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>
        <v>66000</v>
      </c>
      <c r="FC47">
        <v>69002</v>
      </c>
      <c r="FD47">
        <v>66006</v>
      </c>
      <c r="FE47">
        <v>64009</v>
      </c>
      <c r="FF47">
        <v>60014</v>
      </c>
      <c r="FG47">
        <v>64011</v>
      </c>
      <c r="FH47">
        <v>60016</v>
      </c>
      <c r="FI47">
        <v>55020</v>
      </c>
      <c r="FJ47">
        <v>51017</v>
      </c>
      <c r="FK47">
        <v>50017</v>
      </c>
      <c r="FL47">
        <v>49017</v>
      </c>
      <c r="FM47">
        <v>47016</v>
      </c>
      <c r="FN47">
        <v>44014</v>
      </c>
      <c r="FO47">
        <v>44015</v>
      </c>
      <c r="FP47">
        <v>42014</v>
      </c>
      <c r="FQ47">
        <v>44017</v>
      </c>
      <c r="FR47">
        <v>33033</v>
      </c>
      <c r="FS47">
        <v>36035</v>
      </c>
      <c r="FT47">
        <v>38036</v>
      </c>
      <c r="FU47">
        <v>40037</v>
      </c>
      <c r="FV47">
        <v>42038</v>
      </c>
      <c r="FW47">
        <v>42039</v>
      </c>
      <c r="FX47">
        <v>44040</v>
      </c>
      <c r="FY47">
        <v>45040</v>
      </c>
      <c r="FZ47">
        <v>45041</v>
      </c>
      <c r="GA47">
        <v>46039</v>
      </c>
      <c r="GB47">
        <v>44034</v>
      </c>
      <c r="GC47">
        <v>42031</v>
      </c>
      <c r="GD47">
        <v>43031</v>
      </c>
      <c r="GE47">
        <v>42029</v>
      </c>
      <c r="GF47">
        <v>62038</v>
      </c>
      <c r="GG47">
        <v>57042</v>
      </c>
      <c r="GH47">
        <v>62040</v>
      </c>
      <c r="GI47">
        <v>68035</v>
      </c>
      <c r="GJ47">
        <v>68036</v>
      </c>
      <c r="GK47" t="e">
        <v>#N/A</v>
      </c>
      <c r="GL47" t="e">
        <v>#N/A</v>
      </c>
      <c r="GM47" t="e">
        <v>#N/A</v>
      </c>
      <c r="GN47" t="e">
        <v>#N/A</v>
      </c>
      <c r="GO47" t="e">
        <v>#N/A</v>
      </c>
      <c r="GP47" t="e">
        <v>#N/A</v>
      </c>
      <c r="GQ47" t="e">
        <v>#N/A</v>
      </c>
      <c r="GR47" t="e">
        <v>#N/A</v>
      </c>
      <c r="GS47" t="e">
        <v>#N/A</v>
      </c>
      <c r="GT47" t="e">
        <v>#N/A</v>
      </c>
      <c r="GU47" t="e">
        <v>#N/A</v>
      </c>
      <c r="GV47" t="e">
        <v>#N/A</v>
      </c>
      <c r="GW47" t="e">
        <v>#N/A</v>
      </c>
      <c r="GX47" t="e">
        <v>#N/A</v>
      </c>
      <c r="GY47" t="e">
        <v>#N/A</v>
      </c>
      <c r="GZ47" t="e">
        <v>#N/A</v>
      </c>
      <c r="HA47" t="e">
        <v>#N/A</v>
      </c>
      <c r="HB47" t="e">
        <v>#N/A</v>
      </c>
      <c r="HC47" t="e">
        <v>#N/A</v>
      </c>
      <c r="HD47" t="e">
        <v>#N/A</v>
      </c>
      <c r="HE47" t="e">
        <v>#N/A</v>
      </c>
      <c r="HF47" t="e">
        <v>#N/A</v>
      </c>
      <c r="HG47" t="e">
        <v>#N/A</v>
      </c>
      <c r="HH47" t="e">
        <v>#N/A</v>
      </c>
      <c r="HI47" t="e">
        <v>#N/A</v>
      </c>
      <c r="HJ47" t="e">
        <v>#N/A</v>
      </c>
      <c r="HK47" t="e">
        <v>#N/A</v>
      </c>
      <c r="HL47" t="e">
        <v>#N/A</v>
      </c>
      <c r="HM47" t="e">
        <v>#N/A</v>
      </c>
      <c r="HN47" t="e">
        <v>#N/A</v>
      </c>
      <c r="HO47" t="e">
        <v>#N/A</v>
      </c>
      <c r="HP47" t="e">
        <v>#N/A</v>
      </c>
      <c r="HQ47" t="e">
        <v>#N/A</v>
      </c>
      <c r="HR47" t="e">
        <v>#N/A</v>
      </c>
      <c r="HS47" t="e">
        <v>#N/A</v>
      </c>
      <c r="HT47" t="e">
        <v>#N/A</v>
      </c>
      <c r="HU47" t="e">
        <v>#N/A</v>
      </c>
      <c r="HV47" t="e">
        <v>#N/A</v>
      </c>
      <c r="HW47" t="e">
        <v>#N/A</v>
      </c>
      <c r="HX47" t="e">
        <v>#N/A</v>
      </c>
      <c r="HY47" t="e">
        <v>#N/A</v>
      </c>
      <c r="HZ47" t="e">
        <v>#N/A</v>
      </c>
      <c r="IA47" t="e">
        <v>#N/A</v>
      </c>
      <c r="IB47" t="e">
        <v>#N/A</v>
      </c>
      <c r="IC47" t="e">
        <v>#N/A</v>
      </c>
      <c r="ID47" t="e">
        <v>#N/A</v>
      </c>
      <c r="IE47" t="e">
        <v>#N/A</v>
      </c>
      <c r="IF47" t="e">
        <v>#N/A</v>
      </c>
      <c r="IG47" t="e">
        <v>#N/A</v>
      </c>
      <c r="IH47" t="e">
        <v>#N/A</v>
      </c>
      <c r="II47" t="e">
        <v>#N/A</v>
      </c>
      <c r="IJ47" t="e">
        <v>#N/A</v>
      </c>
      <c r="IK47" t="e">
        <v>#N/A</v>
      </c>
      <c r="IL47" t="e">
        <v>#N/A</v>
      </c>
      <c r="IM47" t="e">
        <v>#N/A</v>
      </c>
      <c r="IN47" t="e">
        <v>#N/A</v>
      </c>
      <c r="IO47" t="e">
        <v>#N/A</v>
      </c>
      <c r="IP47" t="e">
        <v>#N/A</v>
      </c>
      <c r="IQ47" t="e">
        <v>#N/A</v>
      </c>
      <c r="IR47" t="e">
        <v>#N/A</v>
      </c>
      <c r="IS47" t="e">
        <v>#N/A</v>
      </c>
      <c r="IT47" t="e">
        <v>#N/A</v>
      </c>
      <c r="IU47" t="e">
        <v>#N/A</v>
      </c>
      <c r="IV47" t="e">
        <v>#N/A</v>
      </c>
      <c r="IW47" t="e">
        <v>#N/A</v>
      </c>
      <c r="IX47" t="e">
        <v>#N/A</v>
      </c>
      <c r="IY47" t="e">
        <v>#N/A</v>
      </c>
      <c r="IZ47" t="e">
        <v>#N/A</v>
      </c>
      <c r="JA47" t="e">
        <v>#N/A</v>
      </c>
      <c r="JB47" t="e">
        <v>#N/A</v>
      </c>
      <c r="JC47" t="e">
        <v>#N/A</v>
      </c>
      <c r="JD47" t="e">
        <v>#N/A</v>
      </c>
      <c r="JE47" t="e">
        <v>#N/A</v>
      </c>
      <c r="JF47" t="e">
        <v>#N/A</v>
      </c>
      <c r="JG47" t="e">
        <v>#N/A</v>
      </c>
      <c r="JH47" t="e">
        <v>#N/A</v>
      </c>
      <c r="JI47" t="e">
        <v>#N/A</v>
      </c>
      <c r="JJ47" t="e">
        <v>#N/A</v>
      </c>
      <c r="JK47" t="e">
        <v>#N/A</v>
      </c>
      <c r="JL47" t="e">
        <v>#N/A</v>
      </c>
      <c r="JM47" t="e">
        <v>#N/A</v>
      </c>
      <c r="JN47" t="e">
        <v>#N/A</v>
      </c>
      <c r="JO47" t="e">
        <v>#N/A</v>
      </c>
      <c r="JP47" t="e">
        <v>#N/A</v>
      </c>
      <c r="JQ47" t="e">
        <v>#N/A</v>
      </c>
      <c r="JR47" t="e">
        <v>#N/A</v>
      </c>
      <c r="JS47" t="e">
        <v>#N/A</v>
      </c>
      <c r="JT47" t="e">
        <v>#N/A</v>
      </c>
      <c r="JU47" t="e">
        <v>#N/A</v>
      </c>
      <c r="JV47" t="e">
        <v>#N/A</v>
      </c>
      <c r="JW47" t="e">
        <v>#N/A</v>
      </c>
      <c r="JX47" t="e">
        <v>#N/A</v>
      </c>
      <c r="JY47" t="e">
        <v>#N/A</v>
      </c>
      <c r="JZ47" t="e">
        <v>#N/A</v>
      </c>
      <c r="KA47" t="e">
        <v>#N/A</v>
      </c>
      <c r="KB47" t="e">
        <v>#N/A</v>
      </c>
      <c r="KC47" t="e">
        <v>#N/A</v>
      </c>
      <c r="KD47" t="e">
        <v>#N/A</v>
      </c>
      <c r="KE47" t="e">
        <v>#N/A</v>
      </c>
      <c r="KF47" t="e">
        <v>#N/A</v>
      </c>
      <c r="KG47" t="e">
        <v>#N/A</v>
      </c>
      <c r="KH47" t="e">
        <v>#N/A</v>
      </c>
      <c r="KI47" t="e">
        <v>#N/A</v>
      </c>
      <c r="KJ47" t="e">
        <v>#N/A</v>
      </c>
      <c r="KK47" t="e">
        <v>#N/A</v>
      </c>
      <c r="KL47" t="e">
        <v>#N/A</v>
      </c>
      <c r="KM47" t="e">
        <v>#N/A</v>
      </c>
      <c r="KN47" t="e">
        <v>#N/A</v>
      </c>
      <c r="KO47" t="e">
        <v>#N/A</v>
      </c>
      <c r="KP47" t="e">
        <v>#N/A</v>
      </c>
      <c r="KQ47" t="e">
        <v>#N/A</v>
      </c>
      <c r="KR47" t="e">
        <v>#N/A</v>
      </c>
      <c r="KS47" t="e">
        <v>#N/A</v>
      </c>
      <c r="KT47" t="e">
        <v>#N/A</v>
      </c>
      <c r="KU47" t="e">
        <v>#N/A</v>
      </c>
      <c r="KV47" t="e">
        <v>#N/A</v>
      </c>
      <c r="KW47" t="e">
        <v>#N/A</v>
      </c>
      <c r="KX47" t="e">
        <v>#N/A</v>
      </c>
      <c r="KY47" t="e">
        <v>#N/A</v>
      </c>
      <c r="KZ47" t="e">
        <v>#N/A</v>
      </c>
      <c r="LA47" t="e">
        <v>#N/A</v>
      </c>
      <c r="LB47" t="e">
        <v>#N/A</v>
      </c>
      <c r="LC47" t="e">
        <v>#N/A</v>
      </c>
      <c r="LD47" t="e">
        <v>#N/A</v>
      </c>
    </row>
    <row r="48" spans="1:316" x14ac:dyDescent="0.25">
      <c r="A48" s="16" t="s">
        <v>45</v>
      </c>
      <c r="B48">
        <v>29023</v>
      </c>
      <c r="C48">
        <v>46</v>
      </c>
      <c r="D48">
        <v>1065</v>
      </c>
      <c r="F48">
        <v>42</v>
      </c>
      <c r="V48" s="14">
        <v>222072047021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>
        <v>68001</v>
      </c>
      <c r="FD48">
        <v>67005</v>
      </c>
      <c r="FE48">
        <v>65008</v>
      </c>
      <c r="FF48">
        <v>61013</v>
      </c>
      <c r="FG48">
        <v>65010</v>
      </c>
      <c r="FH48">
        <v>61015</v>
      </c>
      <c r="FI48">
        <v>56019</v>
      </c>
      <c r="FJ48">
        <v>52018</v>
      </c>
      <c r="FK48">
        <v>51018</v>
      </c>
      <c r="FL48">
        <v>50018</v>
      </c>
      <c r="FM48">
        <v>48017</v>
      </c>
      <c r="FN48">
        <v>45015</v>
      </c>
      <c r="FO48">
        <v>45016</v>
      </c>
      <c r="FP48">
        <v>44016</v>
      </c>
      <c r="FQ48">
        <v>46019</v>
      </c>
      <c r="FR48">
        <v>31033</v>
      </c>
      <c r="FS48">
        <v>35034</v>
      </c>
      <c r="FT48">
        <v>37035</v>
      </c>
      <c r="FU48">
        <v>39036</v>
      </c>
      <c r="FV48">
        <v>41037</v>
      </c>
      <c r="FW48">
        <v>43038</v>
      </c>
      <c r="FX48">
        <v>43039</v>
      </c>
      <c r="FY48">
        <v>44039</v>
      </c>
      <c r="FZ48">
        <v>46040</v>
      </c>
      <c r="GA48">
        <v>47038</v>
      </c>
      <c r="GB48">
        <v>43033</v>
      </c>
      <c r="GC48">
        <v>41030</v>
      </c>
      <c r="GD48">
        <v>42030</v>
      </c>
      <c r="GE48">
        <v>41028</v>
      </c>
      <c r="GF48">
        <v>64036</v>
      </c>
      <c r="GG48">
        <v>62039</v>
      </c>
      <c r="GH48">
        <v>64038</v>
      </c>
      <c r="GI48">
        <v>69034</v>
      </c>
      <c r="GJ48">
        <v>69035</v>
      </c>
      <c r="GK48" t="e">
        <v>#N/A</v>
      </c>
      <c r="GL48" t="e">
        <v>#N/A</v>
      </c>
      <c r="GM48" t="e">
        <v>#N/A</v>
      </c>
      <c r="GN48" t="e">
        <v>#N/A</v>
      </c>
      <c r="GO48" t="e">
        <v>#N/A</v>
      </c>
      <c r="GP48" t="e">
        <v>#N/A</v>
      </c>
      <c r="GQ48" t="e">
        <v>#N/A</v>
      </c>
      <c r="GR48" t="e">
        <v>#N/A</v>
      </c>
      <c r="GS48" t="e">
        <v>#N/A</v>
      </c>
      <c r="GT48" t="e">
        <v>#N/A</v>
      </c>
      <c r="GU48" t="e">
        <v>#N/A</v>
      </c>
      <c r="GV48" t="e">
        <v>#N/A</v>
      </c>
      <c r="GW48" t="e">
        <v>#N/A</v>
      </c>
      <c r="GX48" t="e">
        <v>#N/A</v>
      </c>
      <c r="GY48" t="e">
        <v>#N/A</v>
      </c>
      <c r="GZ48" t="e">
        <v>#N/A</v>
      </c>
      <c r="HA48" t="e">
        <v>#N/A</v>
      </c>
      <c r="HB48" t="e">
        <v>#N/A</v>
      </c>
      <c r="HC48" t="e">
        <v>#N/A</v>
      </c>
      <c r="HD48" t="e">
        <v>#N/A</v>
      </c>
      <c r="HE48" t="e">
        <v>#N/A</v>
      </c>
      <c r="HF48" t="e">
        <v>#N/A</v>
      </c>
      <c r="HG48" t="e">
        <v>#N/A</v>
      </c>
      <c r="HH48" t="e">
        <v>#N/A</v>
      </c>
      <c r="HI48" t="e">
        <v>#N/A</v>
      </c>
      <c r="HJ48" t="e">
        <v>#N/A</v>
      </c>
      <c r="HK48" t="e">
        <v>#N/A</v>
      </c>
      <c r="HL48" t="e">
        <v>#N/A</v>
      </c>
      <c r="HM48" t="e">
        <v>#N/A</v>
      </c>
      <c r="HN48" t="e">
        <v>#N/A</v>
      </c>
      <c r="HO48" t="e">
        <v>#N/A</v>
      </c>
      <c r="HP48" t="e">
        <v>#N/A</v>
      </c>
      <c r="HQ48" t="e">
        <v>#N/A</v>
      </c>
      <c r="HR48" t="e">
        <v>#N/A</v>
      </c>
      <c r="HS48" t="e">
        <v>#N/A</v>
      </c>
      <c r="HT48" t="e">
        <v>#N/A</v>
      </c>
      <c r="HU48" t="e">
        <v>#N/A</v>
      </c>
      <c r="HV48" t="e">
        <v>#N/A</v>
      </c>
      <c r="HW48" t="e">
        <v>#N/A</v>
      </c>
      <c r="HX48" t="e">
        <v>#N/A</v>
      </c>
      <c r="HY48" t="e">
        <v>#N/A</v>
      </c>
      <c r="HZ48" t="e">
        <v>#N/A</v>
      </c>
      <c r="IA48" t="e">
        <v>#N/A</v>
      </c>
      <c r="IB48" t="e">
        <v>#N/A</v>
      </c>
      <c r="IC48" t="e">
        <v>#N/A</v>
      </c>
      <c r="ID48" t="e">
        <v>#N/A</v>
      </c>
      <c r="IE48" t="e">
        <v>#N/A</v>
      </c>
      <c r="IF48" t="e">
        <v>#N/A</v>
      </c>
      <c r="IG48" t="e">
        <v>#N/A</v>
      </c>
      <c r="IH48" t="e">
        <v>#N/A</v>
      </c>
      <c r="II48" t="e">
        <v>#N/A</v>
      </c>
      <c r="IJ48" t="e">
        <v>#N/A</v>
      </c>
      <c r="IK48" t="e">
        <v>#N/A</v>
      </c>
      <c r="IL48" t="e">
        <v>#N/A</v>
      </c>
      <c r="IM48" t="e">
        <v>#N/A</v>
      </c>
      <c r="IN48" t="e">
        <v>#N/A</v>
      </c>
      <c r="IO48" t="e">
        <v>#N/A</v>
      </c>
      <c r="IP48" t="e">
        <v>#N/A</v>
      </c>
      <c r="IQ48" t="e">
        <v>#N/A</v>
      </c>
      <c r="IR48" t="e">
        <v>#N/A</v>
      </c>
      <c r="IS48" t="e">
        <v>#N/A</v>
      </c>
      <c r="IT48" t="e">
        <v>#N/A</v>
      </c>
      <c r="IU48" t="e">
        <v>#N/A</v>
      </c>
      <c r="IV48" t="e">
        <v>#N/A</v>
      </c>
      <c r="IW48" t="e">
        <v>#N/A</v>
      </c>
      <c r="IX48" t="e">
        <v>#N/A</v>
      </c>
      <c r="IY48" t="e">
        <v>#N/A</v>
      </c>
      <c r="IZ48" t="e">
        <v>#N/A</v>
      </c>
      <c r="JA48" t="e">
        <v>#N/A</v>
      </c>
      <c r="JB48" t="e">
        <v>#N/A</v>
      </c>
      <c r="JC48" t="e">
        <v>#N/A</v>
      </c>
      <c r="JD48" t="e">
        <v>#N/A</v>
      </c>
      <c r="JE48" t="e">
        <v>#N/A</v>
      </c>
      <c r="JF48" t="e">
        <v>#N/A</v>
      </c>
      <c r="JG48" t="e">
        <v>#N/A</v>
      </c>
      <c r="JH48" t="e">
        <v>#N/A</v>
      </c>
      <c r="JI48" t="e">
        <v>#N/A</v>
      </c>
      <c r="JJ48" t="e">
        <v>#N/A</v>
      </c>
      <c r="JK48" t="e">
        <v>#N/A</v>
      </c>
      <c r="JL48" t="e">
        <v>#N/A</v>
      </c>
      <c r="JM48" t="e">
        <v>#N/A</v>
      </c>
      <c r="JN48" t="e">
        <v>#N/A</v>
      </c>
      <c r="JO48" t="e">
        <v>#N/A</v>
      </c>
      <c r="JP48" t="e">
        <v>#N/A</v>
      </c>
      <c r="JQ48" t="e">
        <v>#N/A</v>
      </c>
      <c r="JR48" t="e">
        <v>#N/A</v>
      </c>
      <c r="JS48" t="e">
        <v>#N/A</v>
      </c>
      <c r="JT48" t="e">
        <v>#N/A</v>
      </c>
      <c r="JU48" t="e">
        <v>#N/A</v>
      </c>
      <c r="JV48" t="e">
        <v>#N/A</v>
      </c>
      <c r="JW48" t="e">
        <v>#N/A</v>
      </c>
      <c r="JX48" t="e">
        <v>#N/A</v>
      </c>
      <c r="JY48" t="e">
        <v>#N/A</v>
      </c>
      <c r="JZ48" t="e">
        <v>#N/A</v>
      </c>
      <c r="KA48" t="e">
        <v>#N/A</v>
      </c>
      <c r="KB48" t="e">
        <v>#N/A</v>
      </c>
      <c r="KC48" t="e">
        <v>#N/A</v>
      </c>
      <c r="KD48" t="e">
        <v>#N/A</v>
      </c>
      <c r="KE48" t="e">
        <v>#N/A</v>
      </c>
      <c r="KF48" t="e">
        <v>#N/A</v>
      </c>
      <c r="KG48" t="e">
        <v>#N/A</v>
      </c>
      <c r="KH48" t="e">
        <v>#N/A</v>
      </c>
      <c r="KI48" t="e">
        <v>#N/A</v>
      </c>
      <c r="KJ48" t="e">
        <v>#N/A</v>
      </c>
      <c r="KK48" t="e">
        <v>#N/A</v>
      </c>
      <c r="KL48" t="e">
        <v>#N/A</v>
      </c>
      <c r="KM48" t="e">
        <v>#N/A</v>
      </c>
      <c r="KN48" t="e">
        <v>#N/A</v>
      </c>
      <c r="KO48" t="e">
        <v>#N/A</v>
      </c>
      <c r="KP48" t="e">
        <v>#N/A</v>
      </c>
      <c r="KQ48" t="e">
        <v>#N/A</v>
      </c>
      <c r="KR48" t="e">
        <v>#N/A</v>
      </c>
      <c r="KS48" t="e">
        <v>#N/A</v>
      </c>
      <c r="KT48" t="e">
        <v>#N/A</v>
      </c>
      <c r="KU48" t="e">
        <v>#N/A</v>
      </c>
      <c r="KV48" t="e">
        <v>#N/A</v>
      </c>
      <c r="KW48" t="e">
        <v>#N/A</v>
      </c>
      <c r="KX48" t="e">
        <v>#N/A</v>
      </c>
      <c r="KY48" t="e">
        <v>#N/A</v>
      </c>
      <c r="KZ48" t="e">
        <v>#N/A</v>
      </c>
      <c r="LA48" t="e">
        <v>#N/A</v>
      </c>
      <c r="LB48" t="e">
        <v>#N/A</v>
      </c>
      <c r="LC48" t="e">
        <v>#N/A</v>
      </c>
      <c r="LD48" t="e">
        <v>#N/A</v>
      </c>
    </row>
    <row r="49" spans="1:316" x14ac:dyDescent="0.25">
      <c r="A49" s="16" t="s">
        <v>46</v>
      </c>
      <c r="B49">
        <v>49014</v>
      </c>
      <c r="C49">
        <v>47</v>
      </c>
      <c r="D49">
        <v>1066</v>
      </c>
      <c r="F49">
        <v>43</v>
      </c>
      <c r="V49" s="14">
        <v>222072048020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>
        <v>67000</v>
      </c>
      <c r="FD49">
        <v>68004</v>
      </c>
      <c r="FE49">
        <v>66007</v>
      </c>
      <c r="FF49">
        <v>62012</v>
      </c>
      <c r="FG49">
        <v>66009</v>
      </c>
      <c r="FH49">
        <v>62014</v>
      </c>
      <c r="FI49">
        <v>57020</v>
      </c>
      <c r="FJ49">
        <v>53019</v>
      </c>
      <c r="FK49">
        <v>52019</v>
      </c>
      <c r="FL49">
        <v>51019</v>
      </c>
      <c r="FM49">
        <v>49018</v>
      </c>
      <c r="FN49">
        <v>46016</v>
      </c>
      <c r="FO49">
        <v>46017</v>
      </c>
      <c r="FP49">
        <v>46018</v>
      </c>
      <c r="FQ49">
        <v>47020</v>
      </c>
      <c r="FR49">
        <v>32032</v>
      </c>
      <c r="FS49">
        <v>34033</v>
      </c>
      <c r="FT49">
        <v>35035</v>
      </c>
      <c r="FU49">
        <v>38035</v>
      </c>
      <c r="FV49">
        <v>40036</v>
      </c>
      <c r="FW49">
        <v>42037</v>
      </c>
      <c r="FX49">
        <v>44038</v>
      </c>
      <c r="FY49">
        <v>45038</v>
      </c>
      <c r="FZ49">
        <v>45039</v>
      </c>
      <c r="GA49">
        <v>46037</v>
      </c>
      <c r="GB49">
        <v>42032</v>
      </c>
      <c r="GC49">
        <v>40029</v>
      </c>
      <c r="GD49">
        <v>41029</v>
      </c>
      <c r="GE49">
        <v>40027</v>
      </c>
      <c r="GF49">
        <v>66034</v>
      </c>
      <c r="GG49">
        <v>63038</v>
      </c>
      <c r="GH49">
        <v>65037</v>
      </c>
      <c r="GI49">
        <v>70033</v>
      </c>
      <c r="GJ49">
        <v>70034</v>
      </c>
      <c r="GK49" t="e">
        <v>#N/A</v>
      </c>
      <c r="GL49" t="e">
        <v>#N/A</v>
      </c>
      <c r="GM49" t="e">
        <v>#N/A</v>
      </c>
      <c r="GN49" t="e">
        <v>#N/A</v>
      </c>
      <c r="GO49" t="e">
        <v>#N/A</v>
      </c>
      <c r="GP49" t="e">
        <v>#N/A</v>
      </c>
      <c r="GQ49" t="e">
        <v>#N/A</v>
      </c>
      <c r="GR49" t="e">
        <v>#N/A</v>
      </c>
      <c r="GS49" t="e">
        <v>#N/A</v>
      </c>
      <c r="GT49" t="e">
        <v>#N/A</v>
      </c>
      <c r="GU49" t="e">
        <v>#N/A</v>
      </c>
      <c r="GV49" t="e">
        <v>#N/A</v>
      </c>
      <c r="GW49" t="e">
        <v>#N/A</v>
      </c>
      <c r="GX49" t="e">
        <v>#N/A</v>
      </c>
      <c r="GY49" t="e">
        <v>#N/A</v>
      </c>
      <c r="GZ49" t="e">
        <v>#N/A</v>
      </c>
      <c r="HA49" t="e">
        <v>#N/A</v>
      </c>
      <c r="HB49" t="e">
        <v>#N/A</v>
      </c>
      <c r="HC49" t="e">
        <v>#N/A</v>
      </c>
      <c r="HD49" t="e">
        <v>#N/A</v>
      </c>
      <c r="HE49" t="e">
        <v>#N/A</v>
      </c>
      <c r="HF49" t="e">
        <v>#N/A</v>
      </c>
      <c r="HG49" t="e">
        <v>#N/A</v>
      </c>
      <c r="HH49" t="e">
        <v>#N/A</v>
      </c>
      <c r="HI49" t="e">
        <v>#N/A</v>
      </c>
      <c r="HJ49" t="e">
        <v>#N/A</v>
      </c>
      <c r="HK49" t="e">
        <v>#N/A</v>
      </c>
      <c r="HL49" t="e">
        <v>#N/A</v>
      </c>
      <c r="HM49" t="e">
        <v>#N/A</v>
      </c>
      <c r="HN49" t="e">
        <v>#N/A</v>
      </c>
      <c r="HO49" t="e">
        <v>#N/A</v>
      </c>
      <c r="HP49" t="e">
        <v>#N/A</v>
      </c>
      <c r="HQ49" t="e">
        <v>#N/A</v>
      </c>
      <c r="HR49" t="e">
        <v>#N/A</v>
      </c>
      <c r="HS49" t="e">
        <v>#N/A</v>
      </c>
      <c r="HT49" t="e">
        <v>#N/A</v>
      </c>
      <c r="HU49" t="e">
        <v>#N/A</v>
      </c>
      <c r="HV49" t="e">
        <v>#N/A</v>
      </c>
      <c r="HW49" t="e">
        <v>#N/A</v>
      </c>
      <c r="HX49" t="e">
        <v>#N/A</v>
      </c>
      <c r="HY49" t="e">
        <v>#N/A</v>
      </c>
      <c r="HZ49" t="e">
        <v>#N/A</v>
      </c>
      <c r="IA49" t="e">
        <v>#N/A</v>
      </c>
      <c r="IB49" t="e">
        <v>#N/A</v>
      </c>
      <c r="IC49" t="e">
        <v>#N/A</v>
      </c>
      <c r="ID49" t="e">
        <v>#N/A</v>
      </c>
      <c r="IE49" t="e">
        <v>#N/A</v>
      </c>
      <c r="IF49" t="e">
        <v>#N/A</v>
      </c>
      <c r="IG49" t="e">
        <v>#N/A</v>
      </c>
      <c r="IH49" t="e">
        <v>#N/A</v>
      </c>
      <c r="II49" t="e">
        <v>#N/A</v>
      </c>
      <c r="IJ49" t="e">
        <v>#N/A</v>
      </c>
      <c r="IK49" t="e">
        <v>#N/A</v>
      </c>
      <c r="IL49" t="e">
        <v>#N/A</v>
      </c>
      <c r="IM49" t="e">
        <v>#N/A</v>
      </c>
      <c r="IN49" t="e">
        <v>#N/A</v>
      </c>
      <c r="IO49" t="e">
        <v>#N/A</v>
      </c>
      <c r="IP49" t="e">
        <v>#N/A</v>
      </c>
      <c r="IQ49" t="e">
        <v>#N/A</v>
      </c>
      <c r="IR49" t="e">
        <v>#N/A</v>
      </c>
      <c r="IS49" t="e">
        <v>#N/A</v>
      </c>
      <c r="IT49" t="e">
        <v>#N/A</v>
      </c>
      <c r="IU49" t="e">
        <v>#N/A</v>
      </c>
      <c r="IV49" t="e">
        <v>#N/A</v>
      </c>
      <c r="IW49" t="e">
        <v>#N/A</v>
      </c>
      <c r="IX49" t="e">
        <v>#N/A</v>
      </c>
      <c r="IY49" t="e">
        <v>#N/A</v>
      </c>
      <c r="IZ49" t="e">
        <v>#N/A</v>
      </c>
      <c r="JA49" t="e">
        <v>#N/A</v>
      </c>
      <c r="JB49" t="e">
        <v>#N/A</v>
      </c>
      <c r="JC49" t="e">
        <v>#N/A</v>
      </c>
      <c r="JD49" t="e">
        <v>#N/A</v>
      </c>
      <c r="JE49" t="e">
        <v>#N/A</v>
      </c>
      <c r="JF49" t="e">
        <v>#N/A</v>
      </c>
      <c r="JG49" t="e">
        <v>#N/A</v>
      </c>
      <c r="JH49" t="e">
        <v>#N/A</v>
      </c>
      <c r="JI49" t="e">
        <v>#N/A</v>
      </c>
      <c r="JJ49" t="e">
        <v>#N/A</v>
      </c>
      <c r="JK49" t="e">
        <v>#N/A</v>
      </c>
      <c r="JL49" t="e">
        <v>#N/A</v>
      </c>
      <c r="JM49" t="e">
        <v>#N/A</v>
      </c>
      <c r="JN49" t="e">
        <v>#N/A</v>
      </c>
      <c r="JO49" t="e">
        <v>#N/A</v>
      </c>
      <c r="JP49" t="e">
        <v>#N/A</v>
      </c>
      <c r="JQ49" t="e">
        <v>#N/A</v>
      </c>
      <c r="JR49" t="e">
        <v>#N/A</v>
      </c>
      <c r="JS49" t="e">
        <v>#N/A</v>
      </c>
      <c r="JT49" t="e">
        <v>#N/A</v>
      </c>
      <c r="JU49" t="e">
        <v>#N/A</v>
      </c>
      <c r="JV49" t="e">
        <v>#N/A</v>
      </c>
      <c r="JW49" t="e">
        <v>#N/A</v>
      </c>
      <c r="JX49" t="e">
        <v>#N/A</v>
      </c>
      <c r="JY49" t="e">
        <v>#N/A</v>
      </c>
      <c r="JZ49" t="e">
        <v>#N/A</v>
      </c>
      <c r="KA49" t="e">
        <v>#N/A</v>
      </c>
      <c r="KB49" t="e">
        <v>#N/A</v>
      </c>
      <c r="KC49" t="e">
        <v>#N/A</v>
      </c>
      <c r="KD49" t="e">
        <v>#N/A</v>
      </c>
      <c r="KE49" t="e">
        <v>#N/A</v>
      </c>
      <c r="KF49" t="e">
        <v>#N/A</v>
      </c>
      <c r="KG49" t="e">
        <v>#N/A</v>
      </c>
      <c r="KH49" t="e">
        <v>#N/A</v>
      </c>
      <c r="KI49" t="e">
        <v>#N/A</v>
      </c>
      <c r="KJ49" t="e">
        <v>#N/A</v>
      </c>
      <c r="KK49" t="e">
        <v>#N/A</v>
      </c>
      <c r="KL49" t="e">
        <v>#N/A</v>
      </c>
      <c r="KM49" t="e">
        <v>#N/A</v>
      </c>
      <c r="KN49" t="e">
        <v>#N/A</v>
      </c>
      <c r="KO49" t="e">
        <v>#N/A</v>
      </c>
      <c r="KP49" t="e">
        <v>#N/A</v>
      </c>
      <c r="KQ49" t="e">
        <v>#N/A</v>
      </c>
      <c r="KR49" t="e">
        <v>#N/A</v>
      </c>
      <c r="KS49" t="e">
        <v>#N/A</v>
      </c>
      <c r="KT49" t="e">
        <v>#N/A</v>
      </c>
      <c r="KU49" t="e">
        <v>#N/A</v>
      </c>
      <c r="KV49" t="e">
        <v>#N/A</v>
      </c>
      <c r="KW49" t="e">
        <v>#N/A</v>
      </c>
      <c r="KX49" t="e">
        <v>#N/A</v>
      </c>
      <c r="KY49" t="e">
        <v>#N/A</v>
      </c>
      <c r="KZ49" t="e">
        <v>#N/A</v>
      </c>
      <c r="LA49" t="e">
        <v>#N/A</v>
      </c>
      <c r="LB49" t="e">
        <v>#N/A</v>
      </c>
      <c r="LC49" t="e">
        <v>#N/A</v>
      </c>
      <c r="LD49" t="e">
        <v>#N/A</v>
      </c>
    </row>
    <row r="50" spans="1:316" x14ac:dyDescent="0.25">
      <c r="A50" s="16" t="s">
        <v>47</v>
      </c>
      <c r="B50">
        <v>61057</v>
      </c>
      <c r="C50">
        <v>48</v>
      </c>
      <c r="D50">
        <v>1067</v>
      </c>
      <c r="F50">
        <v>44</v>
      </c>
      <c r="V50" s="14">
        <v>222073007060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>
        <v>69003</v>
      </c>
      <c r="FE50">
        <v>67006</v>
      </c>
      <c r="FF50">
        <v>63011</v>
      </c>
      <c r="FG50">
        <v>67008</v>
      </c>
      <c r="FH50">
        <v>63013</v>
      </c>
      <c r="FI50">
        <v>58019</v>
      </c>
      <c r="FJ50">
        <v>54020</v>
      </c>
      <c r="FK50">
        <v>53020</v>
      </c>
      <c r="FL50">
        <v>52020</v>
      </c>
      <c r="FM50">
        <v>50019</v>
      </c>
      <c r="FN50">
        <v>47017</v>
      </c>
      <c r="FO50">
        <v>47018</v>
      </c>
      <c r="FP50">
        <v>47019</v>
      </c>
      <c r="FQ50">
        <v>48021</v>
      </c>
      <c r="FR50">
        <v>42016</v>
      </c>
      <c r="FS50">
        <v>33032</v>
      </c>
      <c r="FT50">
        <v>36034</v>
      </c>
      <c r="FU50">
        <v>37034</v>
      </c>
      <c r="FV50">
        <v>39035</v>
      </c>
      <c r="FW50">
        <v>41036</v>
      </c>
      <c r="FX50">
        <v>43037</v>
      </c>
      <c r="FY50">
        <v>44037</v>
      </c>
      <c r="FZ50">
        <v>46038</v>
      </c>
      <c r="GA50">
        <v>45036</v>
      </c>
      <c r="GB50">
        <v>41031</v>
      </c>
      <c r="GC50">
        <v>39028</v>
      </c>
      <c r="GD50">
        <v>40028</v>
      </c>
      <c r="GE50">
        <v>39026</v>
      </c>
      <c r="GF50">
        <v>67033</v>
      </c>
      <c r="GG50">
        <v>64037</v>
      </c>
      <c r="GH50">
        <v>66036</v>
      </c>
      <c r="GI50" t="e">
        <v>#N/A</v>
      </c>
      <c r="GJ50" t="e">
        <v>#N/A</v>
      </c>
      <c r="GK50" t="e">
        <v>#N/A</v>
      </c>
      <c r="GL50" t="e">
        <v>#N/A</v>
      </c>
      <c r="GM50" t="e">
        <v>#N/A</v>
      </c>
      <c r="GN50" t="e">
        <v>#N/A</v>
      </c>
      <c r="GO50" t="e">
        <v>#N/A</v>
      </c>
      <c r="GP50" t="e">
        <v>#N/A</v>
      </c>
      <c r="GQ50" t="e">
        <v>#N/A</v>
      </c>
      <c r="GR50" t="e">
        <v>#N/A</v>
      </c>
      <c r="GS50" t="e">
        <v>#N/A</v>
      </c>
      <c r="GT50" t="e">
        <v>#N/A</v>
      </c>
      <c r="GU50" t="e">
        <v>#N/A</v>
      </c>
      <c r="GV50" t="e">
        <v>#N/A</v>
      </c>
      <c r="GW50" t="e">
        <v>#N/A</v>
      </c>
      <c r="GX50" t="e">
        <v>#N/A</v>
      </c>
      <c r="GY50" t="e">
        <v>#N/A</v>
      </c>
      <c r="GZ50" t="e">
        <v>#N/A</v>
      </c>
      <c r="HA50" t="e">
        <v>#N/A</v>
      </c>
      <c r="HB50" t="e">
        <v>#N/A</v>
      </c>
      <c r="HC50" t="e">
        <v>#N/A</v>
      </c>
      <c r="HD50" t="e">
        <v>#N/A</v>
      </c>
      <c r="HE50" t="e">
        <v>#N/A</v>
      </c>
      <c r="HF50" t="e">
        <v>#N/A</v>
      </c>
      <c r="HG50" t="e">
        <v>#N/A</v>
      </c>
      <c r="HH50" t="e">
        <v>#N/A</v>
      </c>
      <c r="HI50" t="e">
        <v>#N/A</v>
      </c>
      <c r="HJ50" t="e">
        <v>#N/A</v>
      </c>
      <c r="HK50" t="e">
        <v>#N/A</v>
      </c>
      <c r="HL50" t="e">
        <v>#N/A</v>
      </c>
      <c r="HM50" t="e">
        <v>#N/A</v>
      </c>
      <c r="HN50" t="e">
        <v>#N/A</v>
      </c>
      <c r="HO50" t="e">
        <v>#N/A</v>
      </c>
      <c r="HP50" t="e">
        <v>#N/A</v>
      </c>
      <c r="HQ50" t="e">
        <v>#N/A</v>
      </c>
      <c r="HR50" t="e">
        <v>#N/A</v>
      </c>
      <c r="HS50" t="e">
        <v>#N/A</v>
      </c>
      <c r="HT50" t="e">
        <v>#N/A</v>
      </c>
      <c r="HU50" t="e">
        <v>#N/A</v>
      </c>
      <c r="HV50" t="e">
        <v>#N/A</v>
      </c>
      <c r="HW50" t="e">
        <v>#N/A</v>
      </c>
      <c r="HX50" t="e">
        <v>#N/A</v>
      </c>
      <c r="HY50" t="e">
        <v>#N/A</v>
      </c>
      <c r="HZ50" t="e">
        <v>#N/A</v>
      </c>
      <c r="IA50" t="e">
        <v>#N/A</v>
      </c>
      <c r="IB50" t="e">
        <v>#N/A</v>
      </c>
      <c r="IC50" t="e">
        <v>#N/A</v>
      </c>
      <c r="ID50" t="e">
        <v>#N/A</v>
      </c>
      <c r="IE50" t="e">
        <v>#N/A</v>
      </c>
      <c r="IF50" t="e">
        <v>#N/A</v>
      </c>
      <c r="IG50" t="e">
        <v>#N/A</v>
      </c>
      <c r="IH50" t="e">
        <v>#N/A</v>
      </c>
      <c r="II50" t="e">
        <v>#N/A</v>
      </c>
      <c r="IJ50" t="e">
        <v>#N/A</v>
      </c>
      <c r="IK50" t="e">
        <v>#N/A</v>
      </c>
      <c r="IL50" t="e">
        <v>#N/A</v>
      </c>
      <c r="IM50" t="e">
        <v>#N/A</v>
      </c>
      <c r="IN50" t="e">
        <v>#N/A</v>
      </c>
      <c r="IO50" t="e">
        <v>#N/A</v>
      </c>
      <c r="IP50" t="e">
        <v>#N/A</v>
      </c>
      <c r="IQ50" t="e">
        <v>#N/A</v>
      </c>
      <c r="IR50" t="e">
        <v>#N/A</v>
      </c>
      <c r="IS50" t="e">
        <v>#N/A</v>
      </c>
      <c r="IT50" t="e">
        <v>#N/A</v>
      </c>
      <c r="IU50" t="e">
        <v>#N/A</v>
      </c>
      <c r="IV50" t="e">
        <v>#N/A</v>
      </c>
      <c r="IW50" t="e">
        <v>#N/A</v>
      </c>
      <c r="IX50" t="e">
        <v>#N/A</v>
      </c>
      <c r="IY50" t="e">
        <v>#N/A</v>
      </c>
      <c r="IZ50" t="e">
        <v>#N/A</v>
      </c>
      <c r="JA50" t="e">
        <v>#N/A</v>
      </c>
      <c r="JB50" t="e">
        <v>#N/A</v>
      </c>
      <c r="JC50" t="e">
        <v>#N/A</v>
      </c>
      <c r="JD50" t="e">
        <v>#N/A</v>
      </c>
      <c r="JE50" t="e">
        <v>#N/A</v>
      </c>
      <c r="JF50" t="e">
        <v>#N/A</v>
      </c>
      <c r="JG50" t="e">
        <v>#N/A</v>
      </c>
      <c r="JH50" t="e">
        <v>#N/A</v>
      </c>
      <c r="JI50" t="e">
        <v>#N/A</v>
      </c>
      <c r="JJ50" t="e">
        <v>#N/A</v>
      </c>
      <c r="JK50" t="e">
        <v>#N/A</v>
      </c>
      <c r="JL50" t="e">
        <v>#N/A</v>
      </c>
      <c r="JM50" t="e">
        <v>#N/A</v>
      </c>
      <c r="JN50" t="e">
        <v>#N/A</v>
      </c>
      <c r="JO50" t="e">
        <v>#N/A</v>
      </c>
      <c r="JP50" t="e">
        <v>#N/A</v>
      </c>
      <c r="JQ50" t="e">
        <v>#N/A</v>
      </c>
      <c r="JR50" t="e">
        <v>#N/A</v>
      </c>
      <c r="JS50" t="e">
        <v>#N/A</v>
      </c>
      <c r="JT50" t="e">
        <v>#N/A</v>
      </c>
      <c r="JU50" t="e">
        <v>#N/A</v>
      </c>
      <c r="JV50" t="e">
        <v>#N/A</v>
      </c>
      <c r="JW50" t="e">
        <v>#N/A</v>
      </c>
      <c r="JX50" t="e">
        <v>#N/A</v>
      </c>
      <c r="JY50" t="e">
        <v>#N/A</v>
      </c>
      <c r="JZ50" t="e">
        <v>#N/A</v>
      </c>
      <c r="KA50" t="e">
        <v>#N/A</v>
      </c>
      <c r="KB50" t="e">
        <v>#N/A</v>
      </c>
      <c r="KC50" t="e">
        <v>#N/A</v>
      </c>
      <c r="KD50" t="e">
        <v>#N/A</v>
      </c>
      <c r="KE50" t="e">
        <v>#N/A</v>
      </c>
      <c r="KF50" t="e">
        <v>#N/A</v>
      </c>
      <c r="KG50" t="e">
        <v>#N/A</v>
      </c>
      <c r="KH50" t="e">
        <v>#N/A</v>
      </c>
      <c r="KI50" t="e">
        <v>#N/A</v>
      </c>
      <c r="KJ50" t="e">
        <v>#N/A</v>
      </c>
      <c r="KK50" t="e">
        <v>#N/A</v>
      </c>
      <c r="KL50" t="e">
        <v>#N/A</v>
      </c>
      <c r="KM50" t="e">
        <v>#N/A</v>
      </c>
      <c r="KN50" t="e">
        <v>#N/A</v>
      </c>
      <c r="KO50" t="e">
        <v>#N/A</v>
      </c>
      <c r="KP50" t="e">
        <v>#N/A</v>
      </c>
      <c r="KQ50" t="e">
        <v>#N/A</v>
      </c>
      <c r="KR50" t="e">
        <v>#N/A</v>
      </c>
      <c r="KS50" t="e">
        <v>#N/A</v>
      </c>
      <c r="KT50" t="e">
        <v>#N/A</v>
      </c>
      <c r="KU50" t="e">
        <v>#N/A</v>
      </c>
      <c r="KV50" t="e">
        <v>#N/A</v>
      </c>
      <c r="KW50" t="e">
        <v>#N/A</v>
      </c>
      <c r="KX50" t="e">
        <v>#N/A</v>
      </c>
      <c r="KY50" t="e">
        <v>#N/A</v>
      </c>
      <c r="KZ50" t="e">
        <v>#N/A</v>
      </c>
      <c r="LA50" t="e">
        <v>#N/A</v>
      </c>
      <c r="LB50" t="e">
        <v>#N/A</v>
      </c>
      <c r="LC50" t="e">
        <v>#N/A</v>
      </c>
      <c r="LD50" t="e">
        <v>#N/A</v>
      </c>
    </row>
    <row r="51" spans="1:316" x14ac:dyDescent="0.25">
      <c r="A51" s="16" t="s">
        <v>48</v>
      </c>
      <c r="B51">
        <v>15032</v>
      </c>
      <c r="C51">
        <v>49</v>
      </c>
      <c r="D51">
        <v>1068</v>
      </c>
      <c r="F51">
        <v>45</v>
      </c>
      <c r="V51" s="14">
        <v>222073009058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>
        <v>70002</v>
      </c>
      <c r="FE51">
        <v>68005</v>
      </c>
      <c r="FF51">
        <v>64010</v>
      </c>
      <c r="FG51">
        <v>68007</v>
      </c>
      <c r="FH51">
        <v>64012</v>
      </c>
      <c r="FI51">
        <v>59018</v>
      </c>
      <c r="FJ51">
        <v>55021</v>
      </c>
      <c r="FK51">
        <v>54021</v>
      </c>
      <c r="FL51">
        <v>53021</v>
      </c>
      <c r="FM51">
        <v>51020</v>
      </c>
      <c r="FN51">
        <v>48018</v>
      </c>
      <c r="FO51">
        <v>48019</v>
      </c>
      <c r="FP51">
        <v>48020</v>
      </c>
      <c r="FQ51">
        <v>49022</v>
      </c>
      <c r="FR51">
        <v>43017</v>
      </c>
      <c r="FS51">
        <v>32031</v>
      </c>
      <c r="FT51">
        <v>35033</v>
      </c>
      <c r="FU51">
        <v>36033</v>
      </c>
      <c r="FV51">
        <v>38034</v>
      </c>
      <c r="FW51">
        <v>40035</v>
      </c>
      <c r="FX51">
        <v>42036</v>
      </c>
      <c r="FY51">
        <v>43036</v>
      </c>
      <c r="FZ51">
        <v>45037</v>
      </c>
      <c r="GA51">
        <v>44035</v>
      </c>
      <c r="GB51">
        <v>40030</v>
      </c>
      <c r="GC51">
        <v>38027</v>
      </c>
      <c r="GD51">
        <v>38026</v>
      </c>
      <c r="GE51">
        <v>38025</v>
      </c>
      <c r="GF51">
        <v>68032</v>
      </c>
      <c r="GG51">
        <v>65036</v>
      </c>
      <c r="GH51">
        <v>67035</v>
      </c>
      <c r="GI51" t="e">
        <v>#N/A</v>
      </c>
      <c r="GJ51" t="e">
        <v>#N/A</v>
      </c>
      <c r="GK51" t="e">
        <v>#N/A</v>
      </c>
      <c r="GL51" t="e">
        <v>#N/A</v>
      </c>
      <c r="GM51" t="e">
        <v>#N/A</v>
      </c>
      <c r="GN51" t="e">
        <v>#N/A</v>
      </c>
      <c r="GO51" t="e">
        <v>#N/A</v>
      </c>
      <c r="GP51" t="e">
        <v>#N/A</v>
      </c>
      <c r="GQ51" t="e">
        <v>#N/A</v>
      </c>
      <c r="GR51" t="e">
        <v>#N/A</v>
      </c>
      <c r="GS51" t="e">
        <v>#N/A</v>
      </c>
      <c r="GT51" t="e">
        <v>#N/A</v>
      </c>
      <c r="GU51" t="e">
        <v>#N/A</v>
      </c>
      <c r="GV51" t="e">
        <v>#N/A</v>
      </c>
      <c r="GW51" t="e">
        <v>#N/A</v>
      </c>
      <c r="GX51" t="e">
        <v>#N/A</v>
      </c>
      <c r="GY51" t="e">
        <v>#N/A</v>
      </c>
      <c r="GZ51" t="e">
        <v>#N/A</v>
      </c>
      <c r="HA51" t="e">
        <v>#N/A</v>
      </c>
      <c r="HB51" t="e">
        <v>#N/A</v>
      </c>
      <c r="HC51" t="e">
        <v>#N/A</v>
      </c>
      <c r="HD51" t="e">
        <v>#N/A</v>
      </c>
      <c r="HE51" t="e">
        <v>#N/A</v>
      </c>
      <c r="HF51" t="e">
        <v>#N/A</v>
      </c>
      <c r="HG51" t="e">
        <v>#N/A</v>
      </c>
      <c r="HH51" t="e">
        <v>#N/A</v>
      </c>
      <c r="HI51" t="e">
        <v>#N/A</v>
      </c>
      <c r="HJ51" t="e">
        <v>#N/A</v>
      </c>
      <c r="HK51" t="e">
        <v>#N/A</v>
      </c>
      <c r="HL51" t="e">
        <v>#N/A</v>
      </c>
      <c r="HM51" t="e">
        <v>#N/A</v>
      </c>
      <c r="HN51" t="e">
        <v>#N/A</v>
      </c>
      <c r="HO51" t="e">
        <v>#N/A</v>
      </c>
      <c r="HP51" t="e">
        <v>#N/A</v>
      </c>
      <c r="HQ51" t="e">
        <v>#N/A</v>
      </c>
      <c r="HR51" t="e">
        <v>#N/A</v>
      </c>
      <c r="HS51" t="e">
        <v>#N/A</v>
      </c>
      <c r="HT51" t="e">
        <v>#N/A</v>
      </c>
      <c r="HU51" t="e">
        <v>#N/A</v>
      </c>
      <c r="HV51" t="e">
        <v>#N/A</v>
      </c>
      <c r="HW51" t="e">
        <v>#N/A</v>
      </c>
      <c r="HX51" t="e">
        <v>#N/A</v>
      </c>
      <c r="HY51" t="e">
        <v>#N/A</v>
      </c>
      <c r="HZ51" t="e">
        <v>#N/A</v>
      </c>
      <c r="IA51" t="e">
        <v>#N/A</v>
      </c>
      <c r="IB51" t="e">
        <v>#N/A</v>
      </c>
      <c r="IC51" t="e">
        <v>#N/A</v>
      </c>
      <c r="ID51" t="e">
        <v>#N/A</v>
      </c>
      <c r="IE51" t="e">
        <v>#N/A</v>
      </c>
      <c r="IF51" t="e">
        <v>#N/A</v>
      </c>
      <c r="IG51" t="e">
        <v>#N/A</v>
      </c>
      <c r="IH51" t="e">
        <v>#N/A</v>
      </c>
      <c r="II51" t="e">
        <v>#N/A</v>
      </c>
      <c r="IJ51" t="e">
        <v>#N/A</v>
      </c>
      <c r="IK51" t="e">
        <v>#N/A</v>
      </c>
      <c r="IL51" t="e">
        <v>#N/A</v>
      </c>
      <c r="IM51" t="e">
        <v>#N/A</v>
      </c>
      <c r="IN51" t="e">
        <v>#N/A</v>
      </c>
      <c r="IO51" t="e">
        <v>#N/A</v>
      </c>
      <c r="IP51" t="e">
        <v>#N/A</v>
      </c>
      <c r="IQ51" t="e">
        <v>#N/A</v>
      </c>
      <c r="IR51" t="e">
        <v>#N/A</v>
      </c>
      <c r="IS51" t="e">
        <v>#N/A</v>
      </c>
      <c r="IT51" t="e">
        <v>#N/A</v>
      </c>
      <c r="IU51" t="e">
        <v>#N/A</v>
      </c>
      <c r="IV51" t="e">
        <v>#N/A</v>
      </c>
      <c r="IW51" t="e">
        <v>#N/A</v>
      </c>
      <c r="IX51" t="e">
        <v>#N/A</v>
      </c>
      <c r="IY51" t="e">
        <v>#N/A</v>
      </c>
      <c r="IZ51" t="e">
        <v>#N/A</v>
      </c>
      <c r="JA51" t="e">
        <v>#N/A</v>
      </c>
      <c r="JB51" t="e">
        <v>#N/A</v>
      </c>
      <c r="JC51" t="e">
        <v>#N/A</v>
      </c>
      <c r="JD51" t="e">
        <v>#N/A</v>
      </c>
      <c r="JE51" t="e">
        <v>#N/A</v>
      </c>
      <c r="JF51" t="e">
        <v>#N/A</v>
      </c>
      <c r="JG51" t="e">
        <v>#N/A</v>
      </c>
      <c r="JH51" t="e">
        <v>#N/A</v>
      </c>
      <c r="JI51" t="e">
        <v>#N/A</v>
      </c>
      <c r="JJ51" t="e">
        <v>#N/A</v>
      </c>
      <c r="JK51" t="e">
        <v>#N/A</v>
      </c>
      <c r="JL51" t="e">
        <v>#N/A</v>
      </c>
      <c r="JM51" t="e">
        <v>#N/A</v>
      </c>
      <c r="JN51" t="e">
        <v>#N/A</v>
      </c>
      <c r="JO51" t="e">
        <v>#N/A</v>
      </c>
      <c r="JP51" t="e">
        <v>#N/A</v>
      </c>
      <c r="JQ51" t="e">
        <v>#N/A</v>
      </c>
      <c r="JR51" t="e">
        <v>#N/A</v>
      </c>
      <c r="JS51" t="e">
        <v>#N/A</v>
      </c>
      <c r="JT51" t="e">
        <v>#N/A</v>
      </c>
      <c r="JU51" t="e">
        <v>#N/A</v>
      </c>
      <c r="JV51" t="e">
        <v>#N/A</v>
      </c>
      <c r="JW51" t="e">
        <v>#N/A</v>
      </c>
      <c r="JX51" t="e">
        <v>#N/A</v>
      </c>
      <c r="JY51" t="e">
        <v>#N/A</v>
      </c>
      <c r="JZ51" t="e">
        <v>#N/A</v>
      </c>
      <c r="KA51" t="e">
        <v>#N/A</v>
      </c>
      <c r="KB51" t="e">
        <v>#N/A</v>
      </c>
      <c r="KC51" t="e">
        <v>#N/A</v>
      </c>
      <c r="KD51" t="e">
        <v>#N/A</v>
      </c>
      <c r="KE51" t="e">
        <v>#N/A</v>
      </c>
      <c r="KF51" t="e">
        <v>#N/A</v>
      </c>
      <c r="KG51" t="e">
        <v>#N/A</v>
      </c>
      <c r="KH51" t="e">
        <v>#N/A</v>
      </c>
      <c r="KI51" t="e">
        <v>#N/A</v>
      </c>
      <c r="KJ51" t="e">
        <v>#N/A</v>
      </c>
      <c r="KK51" t="e">
        <v>#N/A</v>
      </c>
      <c r="KL51" t="e">
        <v>#N/A</v>
      </c>
      <c r="KM51" t="e">
        <v>#N/A</v>
      </c>
      <c r="KN51" t="e">
        <v>#N/A</v>
      </c>
      <c r="KO51" t="e">
        <v>#N/A</v>
      </c>
      <c r="KP51" t="e">
        <v>#N/A</v>
      </c>
      <c r="KQ51" t="e">
        <v>#N/A</v>
      </c>
      <c r="KR51" t="e">
        <v>#N/A</v>
      </c>
      <c r="KS51" t="e">
        <v>#N/A</v>
      </c>
      <c r="KT51" t="e">
        <v>#N/A</v>
      </c>
      <c r="KU51" t="e">
        <v>#N/A</v>
      </c>
      <c r="KV51" t="e">
        <v>#N/A</v>
      </c>
      <c r="KW51" t="e">
        <v>#N/A</v>
      </c>
      <c r="KX51" t="e">
        <v>#N/A</v>
      </c>
      <c r="KY51" t="e">
        <v>#N/A</v>
      </c>
      <c r="KZ51" t="e">
        <v>#N/A</v>
      </c>
      <c r="LA51" t="e">
        <v>#N/A</v>
      </c>
      <c r="LB51" t="e">
        <v>#N/A</v>
      </c>
      <c r="LC51" t="e">
        <v>#N/A</v>
      </c>
      <c r="LD51" t="e">
        <v>#N/A</v>
      </c>
    </row>
    <row r="52" spans="1:316" x14ac:dyDescent="0.25">
      <c r="A52" s="16" t="s">
        <v>49</v>
      </c>
      <c r="B52">
        <v>34003</v>
      </c>
      <c r="C52">
        <v>50</v>
      </c>
      <c r="D52">
        <v>1069</v>
      </c>
      <c r="F52">
        <v>46</v>
      </c>
      <c r="V52" s="14">
        <v>222073010057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>
        <v>69001</v>
      </c>
      <c r="FE52">
        <v>69004</v>
      </c>
      <c r="FF52">
        <v>65009</v>
      </c>
      <c r="FG52">
        <v>69006</v>
      </c>
      <c r="FH52">
        <v>65011</v>
      </c>
      <c r="FI52">
        <v>60017</v>
      </c>
      <c r="FJ52">
        <v>56020</v>
      </c>
      <c r="FK52">
        <v>55022</v>
      </c>
      <c r="FL52">
        <v>54022</v>
      </c>
      <c r="FM52">
        <v>52021</v>
      </c>
      <c r="FN52">
        <v>49019</v>
      </c>
      <c r="FO52">
        <v>49020</v>
      </c>
      <c r="FP52">
        <v>49021</v>
      </c>
      <c r="FQ52">
        <v>50023</v>
      </c>
      <c r="FR52">
        <v>44018</v>
      </c>
      <c r="FS52">
        <v>41016</v>
      </c>
      <c r="FT52">
        <v>34032</v>
      </c>
      <c r="FU52">
        <v>35032</v>
      </c>
      <c r="FV52">
        <v>37033</v>
      </c>
      <c r="FW52">
        <v>39034</v>
      </c>
      <c r="FX52">
        <v>41035</v>
      </c>
      <c r="FY52">
        <v>42035</v>
      </c>
      <c r="FZ52">
        <v>44036</v>
      </c>
      <c r="GA52">
        <v>43034</v>
      </c>
      <c r="GB52">
        <v>39029</v>
      </c>
      <c r="GC52">
        <v>37026</v>
      </c>
      <c r="GD52">
        <v>37025</v>
      </c>
      <c r="GE52">
        <v>37024</v>
      </c>
      <c r="GF52">
        <v>69031</v>
      </c>
      <c r="GG52">
        <v>66035</v>
      </c>
      <c r="GH52">
        <v>68034</v>
      </c>
      <c r="GI52" t="e">
        <v>#N/A</v>
      </c>
      <c r="GJ52" t="e">
        <v>#N/A</v>
      </c>
      <c r="GK52" t="e">
        <v>#N/A</v>
      </c>
      <c r="GL52" t="e">
        <v>#N/A</v>
      </c>
      <c r="GM52" t="e">
        <v>#N/A</v>
      </c>
      <c r="GN52" t="e">
        <v>#N/A</v>
      </c>
      <c r="GO52" t="e">
        <v>#N/A</v>
      </c>
      <c r="GP52" t="e">
        <v>#N/A</v>
      </c>
      <c r="GQ52" t="e">
        <v>#N/A</v>
      </c>
      <c r="GR52" t="e">
        <v>#N/A</v>
      </c>
      <c r="GS52" t="e">
        <v>#N/A</v>
      </c>
      <c r="GT52" t="e">
        <v>#N/A</v>
      </c>
      <c r="GU52" t="e">
        <v>#N/A</v>
      </c>
      <c r="GV52" t="e">
        <v>#N/A</v>
      </c>
      <c r="GW52" t="e">
        <v>#N/A</v>
      </c>
      <c r="GX52" t="e">
        <v>#N/A</v>
      </c>
      <c r="GY52" t="e">
        <v>#N/A</v>
      </c>
      <c r="GZ52" t="e">
        <v>#N/A</v>
      </c>
      <c r="HA52" t="e">
        <v>#N/A</v>
      </c>
      <c r="HB52" t="e">
        <v>#N/A</v>
      </c>
      <c r="HC52" t="e">
        <v>#N/A</v>
      </c>
      <c r="HD52" t="e">
        <v>#N/A</v>
      </c>
      <c r="HE52" t="e">
        <v>#N/A</v>
      </c>
      <c r="HF52" t="e">
        <v>#N/A</v>
      </c>
      <c r="HG52" t="e">
        <v>#N/A</v>
      </c>
      <c r="HH52" t="e">
        <v>#N/A</v>
      </c>
      <c r="HI52" t="e">
        <v>#N/A</v>
      </c>
      <c r="HJ52" t="e">
        <v>#N/A</v>
      </c>
      <c r="HK52" t="e">
        <v>#N/A</v>
      </c>
      <c r="HL52" t="e">
        <v>#N/A</v>
      </c>
      <c r="HM52" t="e">
        <v>#N/A</v>
      </c>
      <c r="HN52" t="e">
        <v>#N/A</v>
      </c>
      <c r="HO52" t="e">
        <v>#N/A</v>
      </c>
      <c r="HP52" t="e">
        <v>#N/A</v>
      </c>
      <c r="HQ52" t="e">
        <v>#N/A</v>
      </c>
      <c r="HR52" t="e">
        <v>#N/A</v>
      </c>
      <c r="HS52" t="e">
        <v>#N/A</v>
      </c>
      <c r="HT52" t="e">
        <v>#N/A</v>
      </c>
      <c r="HU52" t="e">
        <v>#N/A</v>
      </c>
      <c r="HV52" t="e">
        <v>#N/A</v>
      </c>
      <c r="HW52" t="e">
        <v>#N/A</v>
      </c>
      <c r="HX52" t="e">
        <v>#N/A</v>
      </c>
      <c r="HY52" t="e">
        <v>#N/A</v>
      </c>
      <c r="HZ52" t="e">
        <v>#N/A</v>
      </c>
      <c r="IA52" t="e">
        <v>#N/A</v>
      </c>
      <c r="IB52" t="e">
        <v>#N/A</v>
      </c>
      <c r="IC52" t="e">
        <v>#N/A</v>
      </c>
      <c r="ID52" t="e">
        <v>#N/A</v>
      </c>
      <c r="IE52" t="e">
        <v>#N/A</v>
      </c>
      <c r="IF52" t="e">
        <v>#N/A</v>
      </c>
      <c r="IG52" t="e">
        <v>#N/A</v>
      </c>
      <c r="IH52" t="e">
        <v>#N/A</v>
      </c>
      <c r="II52" t="e">
        <v>#N/A</v>
      </c>
      <c r="IJ52" t="e">
        <v>#N/A</v>
      </c>
      <c r="IK52" t="e">
        <v>#N/A</v>
      </c>
      <c r="IL52" t="e">
        <v>#N/A</v>
      </c>
      <c r="IM52" t="e">
        <v>#N/A</v>
      </c>
      <c r="IN52" t="e">
        <v>#N/A</v>
      </c>
      <c r="IO52" t="e">
        <v>#N/A</v>
      </c>
      <c r="IP52" t="e">
        <v>#N/A</v>
      </c>
      <c r="IQ52" t="e">
        <v>#N/A</v>
      </c>
      <c r="IR52" t="e">
        <v>#N/A</v>
      </c>
      <c r="IS52" t="e">
        <v>#N/A</v>
      </c>
      <c r="IT52" t="e">
        <v>#N/A</v>
      </c>
      <c r="IU52" t="e">
        <v>#N/A</v>
      </c>
      <c r="IV52" t="e">
        <v>#N/A</v>
      </c>
      <c r="IW52" t="e">
        <v>#N/A</v>
      </c>
      <c r="IX52" t="e">
        <v>#N/A</v>
      </c>
      <c r="IY52" t="e">
        <v>#N/A</v>
      </c>
      <c r="IZ52" t="e">
        <v>#N/A</v>
      </c>
      <c r="JA52" t="e">
        <v>#N/A</v>
      </c>
      <c r="JB52" t="e">
        <v>#N/A</v>
      </c>
      <c r="JC52" t="e">
        <v>#N/A</v>
      </c>
      <c r="JD52" t="e">
        <v>#N/A</v>
      </c>
      <c r="JE52" t="e">
        <v>#N/A</v>
      </c>
      <c r="JF52" t="e">
        <v>#N/A</v>
      </c>
      <c r="JG52" t="e">
        <v>#N/A</v>
      </c>
      <c r="JH52" t="e">
        <v>#N/A</v>
      </c>
      <c r="JI52" t="e">
        <v>#N/A</v>
      </c>
      <c r="JJ52" t="e">
        <v>#N/A</v>
      </c>
      <c r="JK52" t="e">
        <v>#N/A</v>
      </c>
      <c r="JL52" t="e">
        <v>#N/A</v>
      </c>
      <c r="JM52" t="e">
        <v>#N/A</v>
      </c>
      <c r="JN52" t="e">
        <v>#N/A</v>
      </c>
      <c r="JO52" t="e">
        <v>#N/A</v>
      </c>
      <c r="JP52" t="e">
        <v>#N/A</v>
      </c>
      <c r="JQ52" t="e">
        <v>#N/A</v>
      </c>
      <c r="JR52" t="e">
        <v>#N/A</v>
      </c>
      <c r="JS52" t="e">
        <v>#N/A</v>
      </c>
      <c r="JT52" t="e">
        <v>#N/A</v>
      </c>
      <c r="JU52" t="e">
        <v>#N/A</v>
      </c>
      <c r="JV52" t="e">
        <v>#N/A</v>
      </c>
      <c r="JW52" t="e">
        <v>#N/A</v>
      </c>
      <c r="JX52" t="e">
        <v>#N/A</v>
      </c>
      <c r="JY52" t="e">
        <v>#N/A</v>
      </c>
      <c r="JZ52" t="e">
        <v>#N/A</v>
      </c>
      <c r="KA52" t="e">
        <v>#N/A</v>
      </c>
      <c r="KB52" t="e">
        <v>#N/A</v>
      </c>
      <c r="KC52" t="e">
        <v>#N/A</v>
      </c>
      <c r="KD52" t="e">
        <v>#N/A</v>
      </c>
      <c r="KE52" t="e">
        <v>#N/A</v>
      </c>
      <c r="KF52" t="e">
        <v>#N/A</v>
      </c>
      <c r="KG52" t="e">
        <v>#N/A</v>
      </c>
      <c r="KH52" t="e">
        <v>#N/A</v>
      </c>
      <c r="KI52" t="e">
        <v>#N/A</v>
      </c>
      <c r="KJ52" t="e">
        <v>#N/A</v>
      </c>
      <c r="KK52" t="e">
        <v>#N/A</v>
      </c>
      <c r="KL52" t="e">
        <v>#N/A</v>
      </c>
      <c r="KM52" t="e">
        <v>#N/A</v>
      </c>
      <c r="KN52" t="e">
        <v>#N/A</v>
      </c>
      <c r="KO52" t="e">
        <v>#N/A</v>
      </c>
      <c r="KP52" t="e">
        <v>#N/A</v>
      </c>
      <c r="KQ52" t="e">
        <v>#N/A</v>
      </c>
      <c r="KR52" t="e">
        <v>#N/A</v>
      </c>
      <c r="KS52" t="e">
        <v>#N/A</v>
      </c>
      <c r="KT52" t="e">
        <v>#N/A</v>
      </c>
      <c r="KU52" t="e">
        <v>#N/A</v>
      </c>
      <c r="KV52" t="e">
        <v>#N/A</v>
      </c>
      <c r="KW52" t="e">
        <v>#N/A</v>
      </c>
      <c r="KX52" t="e">
        <v>#N/A</v>
      </c>
      <c r="KY52" t="e">
        <v>#N/A</v>
      </c>
      <c r="KZ52" t="e">
        <v>#N/A</v>
      </c>
      <c r="LA52" t="e">
        <v>#N/A</v>
      </c>
      <c r="LB52" t="e">
        <v>#N/A</v>
      </c>
      <c r="LC52" t="e">
        <v>#N/A</v>
      </c>
      <c r="LD52" t="e">
        <v>#N/A</v>
      </c>
    </row>
    <row r="53" spans="1:316" x14ac:dyDescent="0.25">
      <c r="A53" s="16" t="s">
        <v>50</v>
      </c>
      <c r="B53">
        <v>49005</v>
      </c>
      <c r="C53">
        <v>51</v>
      </c>
      <c r="D53">
        <v>1070</v>
      </c>
      <c r="F53">
        <v>47</v>
      </c>
      <c r="V53" s="14">
        <v>222073032035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>
        <v>68000</v>
      </c>
      <c r="FE53">
        <v>70003</v>
      </c>
      <c r="FF53">
        <v>66008</v>
      </c>
      <c r="FG53">
        <v>70005</v>
      </c>
      <c r="FH53">
        <v>66010</v>
      </c>
      <c r="FI53">
        <v>61016</v>
      </c>
      <c r="FJ53">
        <v>57021</v>
      </c>
      <c r="FK53">
        <v>56021</v>
      </c>
      <c r="FL53">
        <v>55023</v>
      </c>
      <c r="FM53">
        <v>53022</v>
      </c>
      <c r="FN53">
        <v>50020</v>
      </c>
      <c r="FO53">
        <v>50021</v>
      </c>
      <c r="FP53">
        <v>50022</v>
      </c>
      <c r="FQ53">
        <v>51024</v>
      </c>
      <c r="FR53">
        <v>46020</v>
      </c>
      <c r="FS53">
        <v>42017</v>
      </c>
      <c r="FT53">
        <v>32030</v>
      </c>
      <c r="FU53">
        <v>34031</v>
      </c>
      <c r="FV53">
        <v>36032</v>
      </c>
      <c r="FW53">
        <v>38033</v>
      </c>
      <c r="FX53">
        <v>40034</v>
      </c>
      <c r="FY53">
        <v>41034</v>
      </c>
      <c r="FZ53">
        <v>43035</v>
      </c>
      <c r="GA53">
        <v>42033</v>
      </c>
      <c r="GB53">
        <v>38028</v>
      </c>
      <c r="GC53">
        <v>35024</v>
      </c>
      <c r="GD53">
        <v>36024</v>
      </c>
      <c r="GE53">
        <v>36023</v>
      </c>
      <c r="GF53">
        <v>70030</v>
      </c>
      <c r="GG53">
        <v>67034</v>
      </c>
      <c r="GH53">
        <v>69033</v>
      </c>
      <c r="GI53" t="e">
        <v>#N/A</v>
      </c>
      <c r="GJ53" t="e">
        <v>#N/A</v>
      </c>
      <c r="GK53" t="e">
        <v>#N/A</v>
      </c>
      <c r="GL53" t="e">
        <v>#N/A</v>
      </c>
      <c r="GM53" t="e">
        <v>#N/A</v>
      </c>
      <c r="GN53" t="e">
        <v>#N/A</v>
      </c>
      <c r="GO53" t="e">
        <v>#N/A</v>
      </c>
      <c r="GP53" t="e">
        <v>#N/A</v>
      </c>
      <c r="GQ53" t="e">
        <v>#N/A</v>
      </c>
      <c r="GR53" t="e">
        <v>#N/A</v>
      </c>
      <c r="GS53" t="e">
        <v>#N/A</v>
      </c>
      <c r="GT53" t="e">
        <v>#N/A</v>
      </c>
      <c r="GU53" t="e">
        <v>#N/A</v>
      </c>
      <c r="GV53" t="e">
        <v>#N/A</v>
      </c>
      <c r="GW53" t="e">
        <v>#N/A</v>
      </c>
      <c r="GX53" t="e">
        <v>#N/A</v>
      </c>
      <c r="GY53" t="e">
        <v>#N/A</v>
      </c>
      <c r="GZ53" t="e">
        <v>#N/A</v>
      </c>
      <c r="HA53" t="e">
        <v>#N/A</v>
      </c>
      <c r="HB53" t="e">
        <v>#N/A</v>
      </c>
      <c r="HC53" t="e">
        <v>#N/A</v>
      </c>
      <c r="HD53" t="e">
        <v>#N/A</v>
      </c>
      <c r="HE53" t="e">
        <v>#N/A</v>
      </c>
      <c r="HF53" t="e">
        <v>#N/A</v>
      </c>
      <c r="HG53" t="e">
        <v>#N/A</v>
      </c>
      <c r="HH53" t="e">
        <v>#N/A</v>
      </c>
      <c r="HI53" t="e">
        <v>#N/A</v>
      </c>
      <c r="HJ53" t="e">
        <v>#N/A</v>
      </c>
      <c r="HK53" t="e">
        <v>#N/A</v>
      </c>
      <c r="HL53" t="e">
        <v>#N/A</v>
      </c>
      <c r="HM53" t="e">
        <v>#N/A</v>
      </c>
      <c r="HN53" t="e">
        <v>#N/A</v>
      </c>
      <c r="HO53" t="e">
        <v>#N/A</v>
      </c>
      <c r="HP53" t="e">
        <v>#N/A</v>
      </c>
      <c r="HQ53" t="e">
        <v>#N/A</v>
      </c>
      <c r="HR53" t="e">
        <v>#N/A</v>
      </c>
      <c r="HS53" t="e">
        <v>#N/A</v>
      </c>
      <c r="HT53" t="e">
        <v>#N/A</v>
      </c>
      <c r="HU53" t="e">
        <v>#N/A</v>
      </c>
      <c r="HV53" t="e">
        <v>#N/A</v>
      </c>
      <c r="HW53" t="e">
        <v>#N/A</v>
      </c>
      <c r="HX53" t="e">
        <v>#N/A</v>
      </c>
      <c r="HY53" t="e">
        <v>#N/A</v>
      </c>
      <c r="HZ53" t="e">
        <v>#N/A</v>
      </c>
      <c r="IA53" t="e">
        <v>#N/A</v>
      </c>
      <c r="IB53" t="e">
        <v>#N/A</v>
      </c>
      <c r="IC53" t="e">
        <v>#N/A</v>
      </c>
      <c r="ID53" t="e">
        <v>#N/A</v>
      </c>
      <c r="IE53" t="e">
        <v>#N/A</v>
      </c>
      <c r="IF53" t="e">
        <v>#N/A</v>
      </c>
      <c r="IG53" t="e">
        <v>#N/A</v>
      </c>
      <c r="IH53" t="e">
        <v>#N/A</v>
      </c>
      <c r="II53" t="e">
        <v>#N/A</v>
      </c>
      <c r="IJ53" t="e">
        <v>#N/A</v>
      </c>
      <c r="IK53" t="e">
        <v>#N/A</v>
      </c>
      <c r="IL53" t="e">
        <v>#N/A</v>
      </c>
      <c r="IM53" t="e">
        <v>#N/A</v>
      </c>
      <c r="IN53" t="e">
        <v>#N/A</v>
      </c>
      <c r="IO53" t="e">
        <v>#N/A</v>
      </c>
      <c r="IP53" t="e">
        <v>#N/A</v>
      </c>
      <c r="IQ53" t="e">
        <v>#N/A</v>
      </c>
      <c r="IR53" t="e">
        <v>#N/A</v>
      </c>
      <c r="IS53" t="e">
        <v>#N/A</v>
      </c>
      <c r="IT53" t="e">
        <v>#N/A</v>
      </c>
      <c r="IU53" t="e">
        <v>#N/A</v>
      </c>
      <c r="IV53" t="e">
        <v>#N/A</v>
      </c>
      <c r="IW53" t="e">
        <v>#N/A</v>
      </c>
      <c r="IX53" t="e">
        <v>#N/A</v>
      </c>
      <c r="IY53" t="e">
        <v>#N/A</v>
      </c>
      <c r="IZ53" t="e">
        <v>#N/A</v>
      </c>
      <c r="JA53" t="e">
        <v>#N/A</v>
      </c>
      <c r="JB53" t="e">
        <v>#N/A</v>
      </c>
      <c r="JC53" t="e">
        <v>#N/A</v>
      </c>
      <c r="JD53" t="e">
        <v>#N/A</v>
      </c>
      <c r="JE53" t="e">
        <v>#N/A</v>
      </c>
      <c r="JF53" t="e">
        <v>#N/A</v>
      </c>
      <c r="JG53" t="e">
        <v>#N/A</v>
      </c>
      <c r="JH53" t="e">
        <v>#N/A</v>
      </c>
      <c r="JI53" t="e">
        <v>#N/A</v>
      </c>
      <c r="JJ53" t="e">
        <v>#N/A</v>
      </c>
      <c r="JK53" t="e">
        <v>#N/A</v>
      </c>
      <c r="JL53" t="e">
        <v>#N/A</v>
      </c>
      <c r="JM53" t="e">
        <v>#N/A</v>
      </c>
      <c r="JN53" t="e">
        <v>#N/A</v>
      </c>
      <c r="JO53" t="e">
        <v>#N/A</v>
      </c>
      <c r="JP53" t="e">
        <v>#N/A</v>
      </c>
      <c r="JQ53" t="e">
        <v>#N/A</v>
      </c>
      <c r="JR53" t="e">
        <v>#N/A</v>
      </c>
      <c r="JS53" t="e">
        <v>#N/A</v>
      </c>
      <c r="JT53" t="e">
        <v>#N/A</v>
      </c>
      <c r="JU53" t="e">
        <v>#N/A</v>
      </c>
      <c r="JV53" t="e">
        <v>#N/A</v>
      </c>
      <c r="JW53" t="e">
        <v>#N/A</v>
      </c>
      <c r="JX53" t="e">
        <v>#N/A</v>
      </c>
      <c r="JY53" t="e">
        <v>#N/A</v>
      </c>
      <c r="JZ53" t="e">
        <v>#N/A</v>
      </c>
      <c r="KA53" t="e">
        <v>#N/A</v>
      </c>
      <c r="KB53" t="e">
        <v>#N/A</v>
      </c>
      <c r="KC53" t="e">
        <v>#N/A</v>
      </c>
      <c r="KD53" t="e">
        <v>#N/A</v>
      </c>
      <c r="KE53" t="e">
        <v>#N/A</v>
      </c>
      <c r="KF53" t="e">
        <v>#N/A</v>
      </c>
      <c r="KG53" t="e">
        <v>#N/A</v>
      </c>
      <c r="KH53" t="e">
        <v>#N/A</v>
      </c>
      <c r="KI53" t="e">
        <v>#N/A</v>
      </c>
      <c r="KJ53" t="e">
        <v>#N/A</v>
      </c>
      <c r="KK53" t="e">
        <v>#N/A</v>
      </c>
      <c r="KL53" t="e">
        <v>#N/A</v>
      </c>
      <c r="KM53" t="e">
        <v>#N/A</v>
      </c>
      <c r="KN53" t="e">
        <v>#N/A</v>
      </c>
      <c r="KO53" t="e">
        <v>#N/A</v>
      </c>
      <c r="KP53" t="e">
        <v>#N/A</v>
      </c>
      <c r="KQ53" t="e">
        <v>#N/A</v>
      </c>
      <c r="KR53" t="e">
        <v>#N/A</v>
      </c>
      <c r="KS53" t="e">
        <v>#N/A</v>
      </c>
      <c r="KT53" t="e">
        <v>#N/A</v>
      </c>
      <c r="KU53" t="e">
        <v>#N/A</v>
      </c>
      <c r="KV53" t="e">
        <v>#N/A</v>
      </c>
      <c r="KW53" t="e">
        <v>#N/A</v>
      </c>
      <c r="KX53" t="e">
        <v>#N/A</v>
      </c>
      <c r="KY53" t="e">
        <v>#N/A</v>
      </c>
      <c r="KZ53" t="e">
        <v>#N/A</v>
      </c>
      <c r="LA53" t="e">
        <v>#N/A</v>
      </c>
      <c r="LB53" t="e">
        <v>#N/A</v>
      </c>
      <c r="LC53" t="e">
        <v>#N/A</v>
      </c>
      <c r="LD53" t="e">
        <v>#N/A</v>
      </c>
    </row>
    <row r="54" spans="1:316" x14ac:dyDescent="0.25">
      <c r="A54" s="16" t="s">
        <v>51</v>
      </c>
      <c r="B54">
        <v>43059</v>
      </c>
      <c r="C54">
        <v>52</v>
      </c>
      <c r="D54">
        <v>1071</v>
      </c>
      <c r="F54">
        <v>48</v>
      </c>
      <c r="V54" s="14">
        <v>222073047020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>
        <v>70001</v>
      </c>
      <c r="FF54">
        <v>67007</v>
      </c>
      <c r="FG54" t="e">
        <v>#N/A</v>
      </c>
      <c r="FH54">
        <v>67009</v>
      </c>
      <c r="FI54">
        <v>62015</v>
      </c>
      <c r="FJ54">
        <v>58020</v>
      </c>
      <c r="FK54">
        <v>57022</v>
      </c>
      <c r="FL54">
        <v>56022</v>
      </c>
      <c r="FM54">
        <v>54023</v>
      </c>
      <c r="FN54">
        <v>51021</v>
      </c>
      <c r="FO54">
        <v>51022</v>
      </c>
      <c r="FP54">
        <v>51023</v>
      </c>
      <c r="FQ54">
        <v>52025</v>
      </c>
      <c r="FR54">
        <v>47021</v>
      </c>
      <c r="FS54">
        <v>43018</v>
      </c>
      <c r="FT54">
        <v>40016</v>
      </c>
      <c r="FU54">
        <v>33030</v>
      </c>
      <c r="FV54">
        <v>35031</v>
      </c>
      <c r="FW54">
        <v>37032</v>
      </c>
      <c r="FX54">
        <v>39033</v>
      </c>
      <c r="FY54">
        <v>40033</v>
      </c>
      <c r="FZ54">
        <v>42034</v>
      </c>
      <c r="GA54">
        <v>41032</v>
      </c>
      <c r="GB54">
        <v>37027</v>
      </c>
      <c r="GC54">
        <v>34023</v>
      </c>
      <c r="GD54">
        <v>35023</v>
      </c>
      <c r="GE54">
        <v>35022</v>
      </c>
      <c r="GF54" t="e">
        <v>#N/A</v>
      </c>
      <c r="GG54">
        <v>68033</v>
      </c>
      <c r="GH54">
        <v>70032</v>
      </c>
      <c r="GI54" t="e">
        <v>#N/A</v>
      </c>
      <c r="GJ54" t="e">
        <v>#N/A</v>
      </c>
      <c r="GK54" t="e">
        <v>#N/A</v>
      </c>
      <c r="GL54" t="e">
        <v>#N/A</v>
      </c>
      <c r="GM54" t="e">
        <v>#N/A</v>
      </c>
      <c r="GN54" t="e">
        <v>#N/A</v>
      </c>
      <c r="GO54" t="e">
        <v>#N/A</v>
      </c>
      <c r="GP54" t="e">
        <v>#N/A</v>
      </c>
      <c r="GQ54" t="e">
        <v>#N/A</v>
      </c>
      <c r="GR54" t="e">
        <v>#N/A</v>
      </c>
      <c r="GS54" t="e">
        <v>#N/A</v>
      </c>
      <c r="GT54" t="e">
        <v>#N/A</v>
      </c>
      <c r="GU54" t="e">
        <v>#N/A</v>
      </c>
      <c r="GV54" t="e">
        <v>#N/A</v>
      </c>
      <c r="GW54" t="e">
        <v>#N/A</v>
      </c>
      <c r="GX54" t="e">
        <v>#N/A</v>
      </c>
      <c r="GY54" t="e">
        <v>#N/A</v>
      </c>
      <c r="GZ54" t="e">
        <v>#N/A</v>
      </c>
      <c r="HA54" t="e">
        <v>#N/A</v>
      </c>
      <c r="HB54" t="e">
        <v>#N/A</v>
      </c>
      <c r="HC54" t="e">
        <v>#N/A</v>
      </c>
      <c r="HD54" t="e">
        <v>#N/A</v>
      </c>
      <c r="HE54" t="e">
        <v>#N/A</v>
      </c>
      <c r="HF54" t="e">
        <v>#N/A</v>
      </c>
      <c r="HG54" t="e">
        <v>#N/A</v>
      </c>
      <c r="HH54" t="e">
        <v>#N/A</v>
      </c>
      <c r="HI54" t="e">
        <v>#N/A</v>
      </c>
      <c r="HJ54" t="e">
        <v>#N/A</v>
      </c>
      <c r="HK54" t="e">
        <v>#N/A</v>
      </c>
      <c r="HL54" t="e">
        <v>#N/A</v>
      </c>
      <c r="HM54" t="e">
        <v>#N/A</v>
      </c>
      <c r="HN54" t="e">
        <v>#N/A</v>
      </c>
      <c r="HO54" t="e">
        <v>#N/A</v>
      </c>
      <c r="HP54" t="e">
        <v>#N/A</v>
      </c>
      <c r="HQ54" t="e">
        <v>#N/A</v>
      </c>
      <c r="HR54" t="e">
        <v>#N/A</v>
      </c>
      <c r="HS54" t="e">
        <v>#N/A</v>
      </c>
      <c r="HT54" t="e">
        <v>#N/A</v>
      </c>
      <c r="HU54" t="e">
        <v>#N/A</v>
      </c>
      <c r="HV54" t="e">
        <v>#N/A</v>
      </c>
      <c r="HW54" t="e">
        <v>#N/A</v>
      </c>
      <c r="HX54" t="e">
        <v>#N/A</v>
      </c>
      <c r="HY54" t="e">
        <v>#N/A</v>
      </c>
      <c r="HZ54" t="e">
        <v>#N/A</v>
      </c>
      <c r="IA54" t="e">
        <v>#N/A</v>
      </c>
      <c r="IB54" t="e">
        <v>#N/A</v>
      </c>
      <c r="IC54" t="e">
        <v>#N/A</v>
      </c>
      <c r="ID54" t="e">
        <v>#N/A</v>
      </c>
      <c r="IE54" t="e">
        <v>#N/A</v>
      </c>
      <c r="IF54" t="e">
        <v>#N/A</v>
      </c>
      <c r="IG54" t="e">
        <v>#N/A</v>
      </c>
      <c r="IH54" t="e">
        <v>#N/A</v>
      </c>
      <c r="II54" t="e">
        <v>#N/A</v>
      </c>
      <c r="IJ54" t="e">
        <v>#N/A</v>
      </c>
      <c r="IK54" t="e">
        <v>#N/A</v>
      </c>
      <c r="IL54" t="e">
        <v>#N/A</v>
      </c>
      <c r="IM54" t="e">
        <v>#N/A</v>
      </c>
      <c r="IN54" t="e">
        <v>#N/A</v>
      </c>
      <c r="IO54" t="e">
        <v>#N/A</v>
      </c>
      <c r="IP54" t="e">
        <v>#N/A</v>
      </c>
      <c r="IQ54" t="e">
        <v>#N/A</v>
      </c>
      <c r="IR54" t="e">
        <v>#N/A</v>
      </c>
      <c r="IS54" t="e">
        <v>#N/A</v>
      </c>
      <c r="IT54" t="e">
        <v>#N/A</v>
      </c>
      <c r="IU54" t="e">
        <v>#N/A</v>
      </c>
      <c r="IV54" t="e">
        <v>#N/A</v>
      </c>
      <c r="IW54" t="e">
        <v>#N/A</v>
      </c>
      <c r="IX54" t="e">
        <v>#N/A</v>
      </c>
      <c r="IY54" t="e">
        <v>#N/A</v>
      </c>
      <c r="IZ54" t="e">
        <v>#N/A</v>
      </c>
      <c r="JA54" t="e">
        <v>#N/A</v>
      </c>
      <c r="JB54" t="e">
        <v>#N/A</v>
      </c>
      <c r="JC54" t="e">
        <v>#N/A</v>
      </c>
      <c r="JD54" t="e">
        <v>#N/A</v>
      </c>
      <c r="JE54" t="e">
        <v>#N/A</v>
      </c>
      <c r="JF54" t="e">
        <v>#N/A</v>
      </c>
      <c r="JG54" t="e">
        <v>#N/A</v>
      </c>
      <c r="JH54" t="e">
        <v>#N/A</v>
      </c>
      <c r="JI54" t="e">
        <v>#N/A</v>
      </c>
      <c r="JJ54" t="e">
        <v>#N/A</v>
      </c>
      <c r="JK54" t="e">
        <v>#N/A</v>
      </c>
      <c r="JL54" t="e">
        <v>#N/A</v>
      </c>
      <c r="JM54" t="e">
        <v>#N/A</v>
      </c>
      <c r="JN54" t="e">
        <v>#N/A</v>
      </c>
      <c r="JO54" t="e">
        <v>#N/A</v>
      </c>
      <c r="JP54" t="e">
        <v>#N/A</v>
      </c>
      <c r="JQ54" t="e">
        <v>#N/A</v>
      </c>
      <c r="JR54" t="e">
        <v>#N/A</v>
      </c>
      <c r="JS54" t="e">
        <v>#N/A</v>
      </c>
      <c r="JT54" t="e">
        <v>#N/A</v>
      </c>
      <c r="JU54" t="e">
        <v>#N/A</v>
      </c>
      <c r="JV54" t="e">
        <v>#N/A</v>
      </c>
      <c r="JW54" t="e">
        <v>#N/A</v>
      </c>
      <c r="JX54" t="e">
        <v>#N/A</v>
      </c>
      <c r="JY54" t="e">
        <v>#N/A</v>
      </c>
      <c r="JZ54" t="e">
        <v>#N/A</v>
      </c>
      <c r="KA54" t="e">
        <v>#N/A</v>
      </c>
      <c r="KB54" t="e">
        <v>#N/A</v>
      </c>
      <c r="KC54" t="e">
        <v>#N/A</v>
      </c>
      <c r="KD54" t="e">
        <v>#N/A</v>
      </c>
      <c r="KE54" t="e">
        <v>#N/A</v>
      </c>
      <c r="KF54" t="e">
        <v>#N/A</v>
      </c>
      <c r="KG54" t="e">
        <v>#N/A</v>
      </c>
      <c r="KH54" t="e">
        <v>#N/A</v>
      </c>
      <c r="KI54" t="e">
        <v>#N/A</v>
      </c>
      <c r="KJ54" t="e">
        <v>#N/A</v>
      </c>
      <c r="KK54" t="e">
        <v>#N/A</v>
      </c>
      <c r="KL54" t="e">
        <v>#N/A</v>
      </c>
      <c r="KM54" t="e">
        <v>#N/A</v>
      </c>
      <c r="KN54" t="e">
        <v>#N/A</v>
      </c>
      <c r="KO54" t="e">
        <v>#N/A</v>
      </c>
      <c r="KP54" t="e">
        <v>#N/A</v>
      </c>
      <c r="KQ54" t="e">
        <v>#N/A</v>
      </c>
      <c r="KR54" t="e">
        <v>#N/A</v>
      </c>
      <c r="KS54" t="e">
        <v>#N/A</v>
      </c>
      <c r="KT54" t="e">
        <v>#N/A</v>
      </c>
      <c r="KU54" t="e">
        <v>#N/A</v>
      </c>
      <c r="KV54" t="e">
        <v>#N/A</v>
      </c>
      <c r="KW54" t="e">
        <v>#N/A</v>
      </c>
      <c r="KX54" t="e">
        <v>#N/A</v>
      </c>
      <c r="KY54" t="e">
        <v>#N/A</v>
      </c>
      <c r="KZ54" t="e">
        <v>#N/A</v>
      </c>
      <c r="LA54" t="e">
        <v>#N/A</v>
      </c>
      <c r="LB54" t="e">
        <v>#N/A</v>
      </c>
      <c r="LC54" t="e">
        <v>#N/A</v>
      </c>
      <c r="LD54" t="e">
        <v>#N/A</v>
      </c>
    </row>
    <row r="55" spans="1:316" x14ac:dyDescent="0.25">
      <c r="A55" s="16" t="s">
        <v>52</v>
      </c>
      <c r="B55">
        <v>17031</v>
      </c>
      <c r="C55">
        <v>53</v>
      </c>
      <c r="D55">
        <v>1072</v>
      </c>
      <c r="F55">
        <v>49</v>
      </c>
      <c r="V55" s="14">
        <v>222073048019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>
        <v>69000</v>
      </c>
      <c r="FF55">
        <v>68006</v>
      </c>
      <c r="FG55" t="e">
        <v>#N/A</v>
      </c>
      <c r="FH55">
        <v>68008</v>
      </c>
      <c r="FI55">
        <v>63014</v>
      </c>
      <c r="FJ55">
        <v>59019</v>
      </c>
      <c r="FK55">
        <v>58021</v>
      </c>
      <c r="FL55">
        <v>57023</v>
      </c>
      <c r="FM55">
        <v>55024</v>
      </c>
      <c r="FN55">
        <v>52022</v>
      </c>
      <c r="FO55">
        <v>52023</v>
      </c>
      <c r="FP55">
        <v>52024</v>
      </c>
      <c r="FQ55">
        <v>53026</v>
      </c>
      <c r="FR55">
        <v>48022</v>
      </c>
      <c r="FS55">
        <v>44019</v>
      </c>
      <c r="FT55">
        <v>41017</v>
      </c>
      <c r="FU55">
        <v>32029</v>
      </c>
      <c r="FV55">
        <v>34030</v>
      </c>
      <c r="FW55">
        <v>36031</v>
      </c>
      <c r="FX55">
        <v>38032</v>
      </c>
      <c r="FY55">
        <v>39032</v>
      </c>
      <c r="FZ55">
        <v>41033</v>
      </c>
      <c r="GA55">
        <v>40031</v>
      </c>
      <c r="GB55">
        <v>36026</v>
      </c>
      <c r="GC55">
        <v>30023</v>
      </c>
      <c r="GD55">
        <v>34022</v>
      </c>
      <c r="GE55">
        <v>34021</v>
      </c>
      <c r="GF55" t="e">
        <v>#N/A</v>
      </c>
      <c r="GG55">
        <v>69032</v>
      </c>
      <c r="GH55" t="e">
        <v>#N/A</v>
      </c>
      <c r="GI55" t="e">
        <v>#N/A</v>
      </c>
      <c r="GJ55" t="e">
        <v>#N/A</v>
      </c>
      <c r="GK55" t="e">
        <v>#N/A</v>
      </c>
      <c r="GL55" t="e">
        <v>#N/A</v>
      </c>
      <c r="GM55" t="e">
        <v>#N/A</v>
      </c>
      <c r="GN55" t="e">
        <v>#N/A</v>
      </c>
      <c r="GO55" t="e">
        <v>#N/A</v>
      </c>
      <c r="GP55" t="e">
        <v>#N/A</v>
      </c>
      <c r="GQ55" t="e">
        <v>#N/A</v>
      </c>
      <c r="GR55" t="e">
        <v>#N/A</v>
      </c>
      <c r="GS55" t="e">
        <v>#N/A</v>
      </c>
      <c r="GT55" t="e">
        <v>#N/A</v>
      </c>
      <c r="GU55" t="e">
        <v>#N/A</v>
      </c>
      <c r="GV55" t="e">
        <v>#N/A</v>
      </c>
      <c r="GW55" t="e">
        <v>#N/A</v>
      </c>
      <c r="GX55" t="e">
        <v>#N/A</v>
      </c>
      <c r="GY55" t="e">
        <v>#N/A</v>
      </c>
      <c r="GZ55" t="e">
        <v>#N/A</v>
      </c>
      <c r="HA55" t="e">
        <v>#N/A</v>
      </c>
      <c r="HB55" t="e">
        <v>#N/A</v>
      </c>
      <c r="HC55" t="e">
        <v>#N/A</v>
      </c>
      <c r="HD55" t="e">
        <v>#N/A</v>
      </c>
      <c r="HE55" t="e">
        <v>#N/A</v>
      </c>
      <c r="HF55" t="e">
        <v>#N/A</v>
      </c>
      <c r="HG55" t="e">
        <v>#N/A</v>
      </c>
      <c r="HH55" t="e">
        <v>#N/A</v>
      </c>
      <c r="HI55" t="e">
        <v>#N/A</v>
      </c>
      <c r="HJ55" t="e">
        <v>#N/A</v>
      </c>
      <c r="HK55" t="e">
        <v>#N/A</v>
      </c>
      <c r="HL55" t="e">
        <v>#N/A</v>
      </c>
      <c r="HM55" t="e">
        <v>#N/A</v>
      </c>
      <c r="HN55" t="e">
        <v>#N/A</v>
      </c>
      <c r="HO55" t="e">
        <v>#N/A</v>
      </c>
      <c r="HP55" t="e">
        <v>#N/A</v>
      </c>
      <c r="HQ55" t="e">
        <v>#N/A</v>
      </c>
      <c r="HR55" t="e">
        <v>#N/A</v>
      </c>
      <c r="HS55" t="e">
        <v>#N/A</v>
      </c>
      <c r="HT55" t="e">
        <v>#N/A</v>
      </c>
      <c r="HU55" t="e">
        <v>#N/A</v>
      </c>
      <c r="HV55" t="e">
        <v>#N/A</v>
      </c>
      <c r="HW55" t="e">
        <v>#N/A</v>
      </c>
      <c r="HX55" t="e">
        <v>#N/A</v>
      </c>
      <c r="HY55" t="e">
        <v>#N/A</v>
      </c>
      <c r="HZ55" t="e">
        <v>#N/A</v>
      </c>
      <c r="IA55" t="e">
        <v>#N/A</v>
      </c>
      <c r="IB55" t="e">
        <v>#N/A</v>
      </c>
      <c r="IC55" t="e">
        <v>#N/A</v>
      </c>
      <c r="ID55" t="e">
        <v>#N/A</v>
      </c>
      <c r="IE55" t="e">
        <v>#N/A</v>
      </c>
      <c r="IF55" t="e">
        <v>#N/A</v>
      </c>
      <c r="IG55" t="e">
        <v>#N/A</v>
      </c>
      <c r="IH55" t="e">
        <v>#N/A</v>
      </c>
      <c r="II55" t="e">
        <v>#N/A</v>
      </c>
      <c r="IJ55" t="e">
        <v>#N/A</v>
      </c>
      <c r="IK55" t="e">
        <v>#N/A</v>
      </c>
      <c r="IL55" t="e">
        <v>#N/A</v>
      </c>
      <c r="IM55" t="e">
        <v>#N/A</v>
      </c>
      <c r="IN55" t="e">
        <v>#N/A</v>
      </c>
      <c r="IO55" t="e">
        <v>#N/A</v>
      </c>
      <c r="IP55" t="e">
        <v>#N/A</v>
      </c>
      <c r="IQ55" t="e">
        <v>#N/A</v>
      </c>
      <c r="IR55" t="e">
        <v>#N/A</v>
      </c>
      <c r="IS55" t="e">
        <v>#N/A</v>
      </c>
      <c r="IT55" t="e">
        <v>#N/A</v>
      </c>
      <c r="IU55" t="e">
        <v>#N/A</v>
      </c>
      <c r="IV55" t="e">
        <v>#N/A</v>
      </c>
      <c r="IW55" t="e">
        <v>#N/A</v>
      </c>
      <c r="IX55" t="e">
        <v>#N/A</v>
      </c>
      <c r="IY55" t="e">
        <v>#N/A</v>
      </c>
      <c r="IZ55" t="e">
        <v>#N/A</v>
      </c>
      <c r="JA55" t="e">
        <v>#N/A</v>
      </c>
      <c r="JB55" t="e">
        <v>#N/A</v>
      </c>
      <c r="JC55" t="e">
        <v>#N/A</v>
      </c>
      <c r="JD55" t="e">
        <v>#N/A</v>
      </c>
      <c r="JE55" t="e">
        <v>#N/A</v>
      </c>
      <c r="JF55" t="e">
        <v>#N/A</v>
      </c>
      <c r="JG55" t="e">
        <v>#N/A</v>
      </c>
      <c r="JH55" t="e">
        <v>#N/A</v>
      </c>
      <c r="JI55" t="e">
        <v>#N/A</v>
      </c>
      <c r="JJ55" t="e">
        <v>#N/A</v>
      </c>
      <c r="JK55" t="e">
        <v>#N/A</v>
      </c>
      <c r="JL55" t="e">
        <v>#N/A</v>
      </c>
      <c r="JM55" t="e">
        <v>#N/A</v>
      </c>
      <c r="JN55" t="e">
        <v>#N/A</v>
      </c>
      <c r="JO55" t="e">
        <v>#N/A</v>
      </c>
      <c r="JP55" t="e">
        <v>#N/A</v>
      </c>
      <c r="JQ55" t="e">
        <v>#N/A</v>
      </c>
      <c r="JR55" t="e">
        <v>#N/A</v>
      </c>
      <c r="JS55" t="e">
        <v>#N/A</v>
      </c>
      <c r="JT55" t="e">
        <v>#N/A</v>
      </c>
      <c r="JU55" t="e">
        <v>#N/A</v>
      </c>
      <c r="JV55" t="e">
        <v>#N/A</v>
      </c>
      <c r="JW55" t="e">
        <v>#N/A</v>
      </c>
      <c r="JX55" t="e">
        <v>#N/A</v>
      </c>
      <c r="JY55" t="e">
        <v>#N/A</v>
      </c>
      <c r="JZ55" t="e">
        <v>#N/A</v>
      </c>
      <c r="KA55" t="e">
        <v>#N/A</v>
      </c>
      <c r="KB55" t="e">
        <v>#N/A</v>
      </c>
      <c r="KC55" t="e">
        <v>#N/A</v>
      </c>
      <c r="KD55" t="e">
        <v>#N/A</v>
      </c>
      <c r="KE55" t="e">
        <v>#N/A</v>
      </c>
      <c r="KF55" t="e">
        <v>#N/A</v>
      </c>
      <c r="KG55" t="e">
        <v>#N/A</v>
      </c>
      <c r="KH55" t="e">
        <v>#N/A</v>
      </c>
      <c r="KI55" t="e">
        <v>#N/A</v>
      </c>
      <c r="KJ55" t="e">
        <v>#N/A</v>
      </c>
      <c r="KK55" t="e">
        <v>#N/A</v>
      </c>
      <c r="KL55" t="e">
        <v>#N/A</v>
      </c>
      <c r="KM55" t="e">
        <v>#N/A</v>
      </c>
      <c r="KN55" t="e">
        <v>#N/A</v>
      </c>
      <c r="KO55" t="e">
        <v>#N/A</v>
      </c>
      <c r="KP55" t="e">
        <v>#N/A</v>
      </c>
      <c r="KQ55" t="e">
        <v>#N/A</v>
      </c>
      <c r="KR55" t="e">
        <v>#N/A</v>
      </c>
      <c r="KS55" t="e">
        <v>#N/A</v>
      </c>
      <c r="KT55" t="e">
        <v>#N/A</v>
      </c>
      <c r="KU55" t="e">
        <v>#N/A</v>
      </c>
      <c r="KV55" t="e">
        <v>#N/A</v>
      </c>
      <c r="KW55" t="e">
        <v>#N/A</v>
      </c>
      <c r="KX55" t="e">
        <v>#N/A</v>
      </c>
      <c r="KY55" t="e">
        <v>#N/A</v>
      </c>
      <c r="KZ55" t="e">
        <v>#N/A</v>
      </c>
      <c r="LA55" t="e">
        <v>#N/A</v>
      </c>
      <c r="LB55" t="e">
        <v>#N/A</v>
      </c>
      <c r="LC55" t="e">
        <v>#N/A</v>
      </c>
      <c r="LD55" t="e">
        <v>#N/A</v>
      </c>
    </row>
    <row r="56" spans="1:316" x14ac:dyDescent="0.25">
      <c r="A56" s="16" t="s">
        <v>53</v>
      </c>
      <c r="B56">
        <v>36003</v>
      </c>
      <c r="C56">
        <v>54</v>
      </c>
      <c r="D56">
        <v>1073</v>
      </c>
      <c r="F56">
        <v>50</v>
      </c>
      <c r="V56" s="14">
        <v>222074007059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>
        <v>69005</v>
      </c>
      <c r="FG56" t="e">
        <v>#N/A</v>
      </c>
      <c r="FH56">
        <v>69007</v>
      </c>
      <c r="FI56">
        <v>64013</v>
      </c>
      <c r="FJ56">
        <v>60018</v>
      </c>
      <c r="FK56">
        <v>59020</v>
      </c>
      <c r="FL56">
        <v>58022</v>
      </c>
      <c r="FM56">
        <v>56023</v>
      </c>
      <c r="FN56">
        <v>53023</v>
      </c>
      <c r="FO56">
        <v>53024</v>
      </c>
      <c r="FP56">
        <v>53025</v>
      </c>
      <c r="FQ56">
        <v>54027</v>
      </c>
      <c r="FR56">
        <v>49023</v>
      </c>
      <c r="FS56">
        <v>45020</v>
      </c>
      <c r="FT56">
        <v>42018</v>
      </c>
      <c r="FU56">
        <v>40017</v>
      </c>
      <c r="FV56">
        <v>32028</v>
      </c>
      <c r="FW56">
        <v>35030</v>
      </c>
      <c r="FX56">
        <v>37031</v>
      </c>
      <c r="FY56">
        <v>38031</v>
      </c>
      <c r="FZ56">
        <v>40032</v>
      </c>
      <c r="GA56">
        <v>39030</v>
      </c>
      <c r="GB56">
        <v>35025</v>
      </c>
      <c r="GC56">
        <v>32021</v>
      </c>
      <c r="GD56">
        <v>30022</v>
      </c>
      <c r="GE56">
        <v>29022</v>
      </c>
      <c r="GF56" t="e">
        <v>#N/A</v>
      </c>
      <c r="GG56">
        <v>70031</v>
      </c>
      <c r="GH56" t="e">
        <v>#N/A</v>
      </c>
      <c r="GI56" t="e">
        <v>#N/A</v>
      </c>
      <c r="GJ56" t="e">
        <v>#N/A</v>
      </c>
      <c r="GK56" t="e">
        <v>#N/A</v>
      </c>
      <c r="GL56" t="e">
        <v>#N/A</v>
      </c>
      <c r="GM56" t="e">
        <v>#N/A</v>
      </c>
      <c r="GN56" t="e">
        <v>#N/A</v>
      </c>
      <c r="GO56" t="e">
        <v>#N/A</v>
      </c>
      <c r="GP56" t="e">
        <v>#N/A</v>
      </c>
      <c r="GQ56" t="e">
        <v>#N/A</v>
      </c>
      <c r="GR56" t="e">
        <v>#N/A</v>
      </c>
      <c r="GS56" t="e">
        <v>#N/A</v>
      </c>
      <c r="GT56" t="e">
        <v>#N/A</v>
      </c>
      <c r="GU56" t="e">
        <v>#N/A</v>
      </c>
      <c r="GV56" t="e">
        <v>#N/A</v>
      </c>
      <c r="GW56" t="e">
        <v>#N/A</v>
      </c>
      <c r="GX56" t="e">
        <v>#N/A</v>
      </c>
      <c r="GY56" t="e">
        <v>#N/A</v>
      </c>
      <c r="GZ56" t="e">
        <v>#N/A</v>
      </c>
      <c r="HA56" t="e">
        <v>#N/A</v>
      </c>
      <c r="HB56" t="e">
        <v>#N/A</v>
      </c>
      <c r="HC56" t="e">
        <v>#N/A</v>
      </c>
      <c r="HD56" t="e">
        <v>#N/A</v>
      </c>
      <c r="HE56" t="e">
        <v>#N/A</v>
      </c>
      <c r="HF56" t="e">
        <v>#N/A</v>
      </c>
      <c r="HG56" t="e">
        <v>#N/A</v>
      </c>
      <c r="HH56" t="e">
        <v>#N/A</v>
      </c>
      <c r="HI56" t="e">
        <v>#N/A</v>
      </c>
      <c r="HJ56" t="e">
        <v>#N/A</v>
      </c>
      <c r="HK56" t="e">
        <v>#N/A</v>
      </c>
      <c r="HL56" t="e">
        <v>#N/A</v>
      </c>
      <c r="HM56" t="e">
        <v>#N/A</v>
      </c>
      <c r="HN56" t="e">
        <v>#N/A</v>
      </c>
      <c r="HO56" t="e">
        <v>#N/A</v>
      </c>
      <c r="HP56" t="e">
        <v>#N/A</v>
      </c>
      <c r="HQ56" t="e">
        <v>#N/A</v>
      </c>
      <c r="HR56" t="e">
        <v>#N/A</v>
      </c>
      <c r="HS56" t="e">
        <v>#N/A</v>
      </c>
      <c r="HT56" t="e">
        <v>#N/A</v>
      </c>
      <c r="HU56" t="e">
        <v>#N/A</v>
      </c>
      <c r="HV56" t="e">
        <v>#N/A</v>
      </c>
      <c r="HW56" t="e">
        <v>#N/A</v>
      </c>
      <c r="HX56" t="e">
        <v>#N/A</v>
      </c>
      <c r="HY56" t="e">
        <v>#N/A</v>
      </c>
      <c r="HZ56" t="e">
        <v>#N/A</v>
      </c>
      <c r="IA56" t="e">
        <v>#N/A</v>
      </c>
      <c r="IB56" t="e">
        <v>#N/A</v>
      </c>
      <c r="IC56" t="e">
        <v>#N/A</v>
      </c>
      <c r="ID56" t="e">
        <v>#N/A</v>
      </c>
      <c r="IE56" t="e">
        <v>#N/A</v>
      </c>
      <c r="IF56" t="e">
        <v>#N/A</v>
      </c>
      <c r="IG56" t="e">
        <v>#N/A</v>
      </c>
      <c r="IH56" t="e">
        <v>#N/A</v>
      </c>
      <c r="II56" t="e">
        <v>#N/A</v>
      </c>
      <c r="IJ56" t="e">
        <v>#N/A</v>
      </c>
      <c r="IK56" t="e">
        <v>#N/A</v>
      </c>
      <c r="IL56" t="e">
        <v>#N/A</v>
      </c>
      <c r="IM56" t="e">
        <v>#N/A</v>
      </c>
      <c r="IN56" t="e">
        <v>#N/A</v>
      </c>
      <c r="IO56" t="e">
        <v>#N/A</v>
      </c>
      <c r="IP56" t="e">
        <v>#N/A</v>
      </c>
      <c r="IQ56" t="e">
        <v>#N/A</v>
      </c>
      <c r="IR56" t="e">
        <v>#N/A</v>
      </c>
      <c r="IS56" t="e">
        <v>#N/A</v>
      </c>
      <c r="IT56" t="e">
        <v>#N/A</v>
      </c>
      <c r="IU56" t="e">
        <v>#N/A</v>
      </c>
      <c r="IV56" t="e">
        <v>#N/A</v>
      </c>
      <c r="IW56" t="e">
        <v>#N/A</v>
      </c>
      <c r="IX56" t="e">
        <v>#N/A</v>
      </c>
      <c r="IY56" t="e">
        <v>#N/A</v>
      </c>
      <c r="IZ56" t="e">
        <v>#N/A</v>
      </c>
      <c r="JA56" t="e">
        <v>#N/A</v>
      </c>
      <c r="JB56" t="e">
        <v>#N/A</v>
      </c>
      <c r="JC56" t="e">
        <v>#N/A</v>
      </c>
      <c r="JD56" t="e">
        <v>#N/A</v>
      </c>
      <c r="JE56" t="e">
        <v>#N/A</v>
      </c>
      <c r="JF56" t="e">
        <v>#N/A</v>
      </c>
      <c r="JG56" t="e">
        <v>#N/A</v>
      </c>
      <c r="JH56" t="e">
        <v>#N/A</v>
      </c>
      <c r="JI56" t="e">
        <v>#N/A</v>
      </c>
      <c r="JJ56" t="e">
        <v>#N/A</v>
      </c>
      <c r="JK56" t="e">
        <v>#N/A</v>
      </c>
      <c r="JL56" t="e">
        <v>#N/A</v>
      </c>
      <c r="JM56" t="e">
        <v>#N/A</v>
      </c>
      <c r="JN56" t="e">
        <v>#N/A</v>
      </c>
      <c r="JO56" t="e">
        <v>#N/A</v>
      </c>
      <c r="JP56" t="e">
        <v>#N/A</v>
      </c>
      <c r="JQ56" t="e">
        <v>#N/A</v>
      </c>
      <c r="JR56" t="e">
        <v>#N/A</v>
      </c>
      <c r="JS56" t="e">
        <v>#N/A</v>
      </c>
      <c r="JT56" t="e">
        <v>#N/A</v>
      </c>
      <c r="JU56" t="e">
        <v>#N/A</v>
      </c>
      <c r="JV56" t="e">
        <v>#N/A</v>
      </c>
      <c r="JW56" t="e">
        <v>#N/A</v>
      </c>
      <c r="JX56" t="e">
        <v>#N/A</v>
      </c>
      <c r="JY56" t="e">
        <v>#N/A</v>
      </c>
      <c r="JZ56" t="e">
        <v>#N/A</v>
      </c>
      <c r="KA56" t="e">
        <v>#N/A</v>
      </c>
      <c r="KB56" t="e">
        <v>#N/A</v>
      </c>
      <c r="KC56" t="e">
        <v>#N/A</v>
      </c>
      <c r="KD56" t="e">
        <v>#N/A</v>
      </c>
      <c r="KE56" t="e">
        <v>#N/A</v>
      </c>
      <c r="KF56" t="e">
        <v>#N/A</v>
      </c>
      <c r="KG56" t="e">
        <v>#N/A</v>
      </c>
      <c r="KH56" t="e">
        <v>#N/A</v>
      </c>
      <c r="KI56" t="e">
        <v>#N/A</v>
      </c>
      <c r="KJ56" t="e">
        <v>#N/A</v>
      </c>
      <c r="KK56" t="e">
        <v>#N/A</v>
      </c>
      <c r="KL56" t="e">
        <v>#N/A</v>
      </c>
      <c r="KM56" t="e">
        <v>#N/A</v>
      </c>
      <c r="KN56" t="e">
        <v>#N/A</v>
      </c>
      <c r="KO56" t="e">
        <v>#N/A</v>
      </c>
      <c r="KP56" t="e">
        <v>#N/A</v>
      </c>
      <c r="KQ56" t="e">
        <v>#N/A</v>
      </c>
      <c r="KR56" t="e">
        <v>#N/A</v>
      </c>
      <c r="KS56" t="e">
        <v>#N/A</v>
      </c>
      <c r="KT56" t="e">
        <v>#N/A</v>
      </c>
      <c r="KU56" t="e">
        <v>#N/A</v>
      </c>
      <c r="KV56" t="e">
        <v>#N/A</v>
      </c>
      <c r="KW56" t="e">
        <v>#N/A</v>
      </c>
      <c r="KX56" t="e">
        <v>#N/A</v>
      </c>
      <c r="KY56" t="e">
        <v>#N/A</v>
      </c>
      <c r="KZ56" t="e">
        <v>#N/A</v>
      </c>
      <c r="LA56" t="e">
        <v>#N/A</v>
      </c>
      <c r="LB56" t="e">
        <v>#N/A</v>
      </c>
      <c r="LC56" t="e">
        <v>#N/A</v>
      </c>
      <c r="LD56" t="e">
        <v>#N/A</v>
      </c>
    </row>
    <row r="57" spans="1:316" x14ac:dyDescent="0.25">
      <c r="A57" s="16" t="s">
        <v>54</v>
      </c>
      <c r="B57">
        <v>9014</v>
      </c>
      <c r="C57">
        <v>55</v>
      </c>
      <c r="D57">
        <v>1074</v>
      </c>
      <c r="F57">
        <v>51</v>
      </c>
      <c r="V57" s="14">
        <v>222074009057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>
        <v>70004</v>
      </c>
      <c r="FG57" t="e">
        <v>#N/A</v>
      </c>
      <c r="FH57">
        <v>70006</v>
      </c>
      <c r="FI57">
        <v>65012</v>
      </c>
      <c r="FJ57">
        <v>61017</v>
      </c>
      <c r="FK57">
        <v>60019</v>
      </c>
      <c r="FL57">
        <v>59021</v>
      </c>
      <c r="FM57">
        <v>57024</v>
      </c>
      <c r="FN57">
        <v>54024</v>
      </c>
      <c r="FO57">
        <v>54025</v>
      </c>
      <c r="FP57">
        <v>54026</v>
      </c>
      <c r="FQ57">
        <v>55028</v>
      </c>
      <c r="FR57">
        <v>50024</v>
      </c>
      <c r="FS57">
        <v>46021</v>
      </c>
      <c r="FT57">
        <v>43019</v>
      </c>
      <c r="FU57">
        <v>40015</v>
      </c>
      <c r="FV57">
        <v>39017</v>
      </c>
      <c r="FW57">
        <v>34029</v>
      </c>
      <c r="FX57">
        <v>36030</v>
      </c>
      <c r="FY57">
        <v>37030</v>
      </c>
      <c r="FZ57">
        <v>39031</v>
      </c>
      <c r="GA57">
        <v>37028</v>
      </c>
      <c r="GB57">
        <v>34024</v>
      </c>
      <c r="GC57">
        <v>33018</v>
      </c>
      <c r="GD57">
        <v>31021</v>
      </c>
      <c r="GE57">
        <v>30021</v>
      </c>
      <c r="GF57" t="e">
        <v>#N/A</v>
      </c>
      <c r="GG57" t="e">
        <v>#N/A</v>
      </c>
      <c r="GH57" t="e">
        <v>#N/A</v>
      </c>
      <c r="GI57" t="e">
        <v>#N/A</v>
      </c>
      <c r="GJ57" t="e">
        <v>#N/A</v>
      </c>
      <c r="GK57" t="e">
        <v>#N/A</v>
      </c>
      <c r="GL57" t="e">
        <v>#N/A</v>
      </c>
      <c r="GM57" t="e">
        <v>#N/A</v>
      </c>
      <c r="GN57" t="e">
        <v>#N/A</v>
      </c>
      <c r="GO57" t="e">
        <v>#N/A</v>
      </c>
      <c r="GP57" t="e">
        <v>#N/A</v>
      </c>
      <c r="GQ57" t="e">
        <v>#N/A</v>
      </c>
      <c r="GR57" t="e">
        <v>#N/A</v>
      </c>
      <c r="GS57" t="e">
        <v>#N/A</v>
      </c>
      <c r="GT57" t="e">
        <v>#N/A</v>
      </c>
      <c r="GU57" t="e">
        <v>#N/A</v>
      </c>
      <c r="GV57" t="e">
        <v>#N/A</v>
      </c>
      <c r="GW57" t="e">
        <v>#N/A</v>
      </c>
      <c r="GX57" t="e">
        <v>#N/A</v>
      </c>
      <c r="GY57" t="e">
        <v>#N/A</v>
      </c>
      <c r="GZ57" t="e">
        <v>#N/A</v>
      </c>
      <c r="HA57" t="e">
        <v>#N/A</v>
      </c>
      <c r="HB57" t="e">
        <v>#N/A</v>
      </c>
      <c r="HC57" t="e">
        <v>#N/A</v>
      </c>
      <c r="HD57" t="e">
        <v>#N/A</v>
      </c>
      <c r="HE57" t="e">
        <v>#N/A</v>
      </c>
      <c r="HF57" t="e">
        <v>#N/A</v>
      </c>
      <c r="HG57" t="e">
        <v>#N/A</v>
      </c>
      <c r="HH57" t="e">
        <v>#N/A</v>
      </c>
      <c r="HI57" t="e">
        <v>#N/A</v>
      </c>
      <c r="HJ57" t="e">
        <v>#N/A</v>
      </c>
      <c r="HK57" t="e">
        <v>#N/A</v>
      </c>
      <c r="HL57" t="e">
        <v>#N/A</v>
      </c>
      <c r="HM57" t="e">
        <v>#N/A</v>
      </c>
      <c r="HN57" t="e">
        <v>#N/A</v>
      </c>
      <c r="HO57" t="e">
        <v>#N/A</v>
      </c>
      <c r="HP57" t="e">
        <v>#N/A</v>
      </c>
      <c r="HQ57" t="e">
        <v>#N/A</v>
      </c>
      <c r="HR57" t="e">
        <v>#N/A</v>
      </c>
      <c r="HS57" t="e">
        <v>#N/A</v>
      </c>
      <c r="HT57" t="e">
        <v>#N/A</v>
      </c>
      <c r="HU57" t="e">
        <v>#N/A</v>
      </c>
      <c r="HV57" t="e">
        <v>#N/A</v>
      </c>
      <c r="HW57" t="e">
        <v>#N/A</v>
      </c>
      <c r="HX57" t="e">
        <v>#N/A</v>
      </c>
      <c r="HY57" t="e">
        <v>#N/A</v>
      </c>
      <c r="HZ57" t="e">
        <v>#N/A</v>
      </c>
      <c r="IA57" t="e">
        <v>#N/A</v>
      </c>
      <c r="IB57" t="e">
        <v>#N/A</v>
      </c>
      <c r="IC57" t="e">
        <v>#N/A</v>
      </c>
      <c r="ID57" t="e">
        <v>#N/A</v>
      </c>
      <c r="IE57" t="e">
        <v>#N/A</v>
      </c>
      <c r="IF57" t="e">
        <v>#N/A</v>
      </c>
      <c r="IG57" t="e">
        <v>#N/A</v>
      </c>
      <c r="IH57" t="e">
        <v>#N/A</v>
      </c>
      <c r="II57" t="e">
        <v>#N/A</v>
      </c>
      <c r="IJ57" t="e">
        <v>#N/A</v>
      </c>
      <c r="IK57" t="e">
        <v>#N/A</v>
      </c>
      <c r="IL57" t="e">
        <v>#N/A</v>
      </c>
      <c r="IM57" t="e">
        <v>#N/A</v>
      </c>
      <c r="IN57" t="e">
        <v>#N/A</v>
      </c>
      <c r="IO57" t="e">
        <v>#N/A</v>
      </c>
      <c r="IP57" t="e">
        <v>#N/A</v>
      </c>
      <c r="IQ57" t="e">
        <v>#N/A</v>
      </c>
      <c r="IR57" t="e">
        <v>#N/A</v>
      </c>
      <c r="IS57" t="e">
        <v>#N/A</v>
      </c>
      <c r="IT57" t="e">
        <v>#N/A</v>
      </c>
      <c r="IU57" t="e">
        <v>#N/A</v>
      </c>
      <c r="IV57" t="e">
        <v>#N/A</v>
      </c>
      <c r="IW57" t="e">
        <v>#N/A</v>
      </c>
      <c r="IX57" t="e">
        <v>#N/A</v>
      </c>
      <c r="IY57" t="e">
        <v>#N/A</v>
      </c>
      <c r="IZ57" t="e">
        <v>#N/A</v>
      </c>
      <c r="JA57" t="e">
        <v>#N/A</v>
      </c>
      <c r="JB57" t="e">
        <v>#N/A</v>
      </c>
      <c r="JC57" t="e">
        <v>#N/A</v>
      </c>
      <c r="JD57" t="e">
        <v>#N/A</v>
      </c>
      <c r="JE57" t="e">
        <v>#N/A</v>
      </c>
      <c r="JF57" t="e">
        <v>#N/A</v>
      </c>
      <c r="JG57" t="e">
        <v>#N/A</v>
      </c>
      <c r="JH57" t="e">
        <v>#N/A</v>
      </c>
      <c r="JI57" t="e">
        <v>#N/A</v>
      </c>
      <c r="JJ57" t="e">
        <v>#N/A</v>
      </c>
      <c r="JK57" t="e">
        <v>#N/A</v>
      </c>
      <c r="JL57" t="e">
        <v>#N/A</v>
      </c>
      <c r="JM57" t="e">
        <v>#N/A</v>
      </c>
      <c r="JN57" t="e">
        <v>#N/A</v>
      </c>
      <c r="JO57" t="e">
        <v>#N/A</v>
      </c>
      <c r="JP57" t="e">
        <v>#N/A</v>
      </c>
      <c r="JQ57" t="e">
        <v>#N/A</v>
      </c>
      <c r="JR57" t="e">
        <v>#N/A</v>
      </c>
      <c r="JS57" t="e">
        <v>#N/A</v>
      </c>
      <c r="JT57" t="e">
        <v>#N/A</v>
      </c>
      <c r="JU57" t="e">
        <v>#N/A</v>
      </c>
      <c r="JV57" t="e">
        <v>#N/A</v>
      </c>
      <c r="JW57" t="e">
        <v>#N/A</v>
      </c>
      <c r="JX57" t="e">
        <v>#N/A</v>
      </c>
      <c r="JY57" t="e">
        <v>#N/A</v>
      </c>
      <c r="JZ57" t="e">
        <v>#N/A</v>
      </c>
      <c r="KA57" t="e">
        <v>#N/A</v>
      </c>
      <c r="KB57" t="e">
        <v>#N/A</v>
      </c>
      <c r="KC57" t="e">
        <v>#N/A</v>
      </c>
      <c r="KD57" t="e">
        <v>#N/A</v>
      </c>
      <c r="KE57" t="e">
        <v>#N/A</v>
      </c>
      <c r="KF57" t="e">
        <v>#N/A</v>
      </c>
      <c r="KG57" t="e">
        <v>#N/A</v>
      </c>
      <c r="KH57" t="e">
        <v>#N/A</v>
      </c>
      <c r="KI57" t="e">
        <v>#N/A</v>
      </c>
      <c r="KJ57" t="e">
        <v>#N/A</v>
      </c>
      <c r="KK57" t="e">
        <v>#N/A</v>
      </c>
      <c r="KL57" t="e">
        <v>#N/A</v>
      </c>
      <c r="KM57" t="e">
        <v>#N/A</v>
      </c>
      <c r="KN57" t="e">
        <v>#N/A</v>
      </c>
      <c r="KO57" t="e">
        <v>#N/A</v>
      </c>
      <c r="KP57" t="e">
        <v>#N/A</v>
      </c>
      <c r="KQ57" t="e">
        <v>#N/A</v>
      </c>
      <c r="KR57" t="e">
        <v>#N/A</v>
      </c>
      <c r="KS57" t="e">
        <v>#N/A</v>
      </c>
      <c r="KT57" t="e">
        <v>#N/A</v>
      </c>
      <c r="KU57" t="e">
        <v>#N/A</v>
      </c>
      <c r="KV57" t="e">
        <v>#N/A</v>
      </c>
      <c r="KW57" t="e">
        <v>#N/A</v>
      </c>
      <c r="KX57" t="e">
        <v>#N/A</v>
      </c>
      <c r="KY57" t="e">
        <v>#N/A</v>
      </c>
      <c r="KZ57" t="e">
        <v>#N/A</v>
      </c>
      <c r="LA57" t="e">
        <v>#N/A</v>
      </c>
      <c r="LB57" t="e">
        <v>#N/A</v>
      </c>
      <c r="LC57" t="e">
        <v>#N/A</v>
      </c>
      <c r="LD57" t="e">
        <v>#N/A</v>
      </c>
    </row>
    <row r="58" spans="1:316" x14ac:dyDescent="0.25">
      <c r="A58" s="16" t="s">
        <v>55</v>
      </c>
      <c r="B58">
        <v>9032</v>
      </c>
      <c r="C58">
        <v>56</v>
      </c>
      <c r="D58">
        <v>1075</v>
      </c>
      <c r="F58">
        <v>52</v>
      </c>
      <c r="V58" s="14">
        <v>222074010056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>
        <v>70000</v>
      </c>
      <c r="FG58" t="e">
        <v>#N/A</v>
      </c>
      <c r="FH58" t="e">
        <v>#N/A</v>
      </c>
      <c r="FI58">
        <v>66011</v>
      </c>
      <c r="FJ58">
        <v>62016</v>
      </c>
      <c r="FK58">
        <v>61018</v>
      </c>
      <c r="FL58">
        <v>60020</v>
      </c>
      <c r="FM58">
        <v>58023</v>
      </c>
      <c r="FN58">
        <v>55025</v>
      </c>
      <c r="FO58">
        <v>55026</v>
      </c>
      <c r="FP58">
        <v>55027</v>
      </c>
      <c r="FQ58">
        <v>56027</v>
      </c>
      <c r="FR58">
        <v>51025</v>
      </c>
      <c r="FS58">
        <v>47022</v>
      </c>
      <c r="FT58">
        <v>44020</v>
      </c>
      <c r="FU58">
        <v>42019</v>
      </c>
      <c r="FV58">
        <v>40018</v>
      </c>
      <c r="FW58">
        <v>33028</v>
      </c>
      <c r="FX58">
        <v>35029</v>
      </c>
      <c r="FY58">
        <v>35028</v>
      </c>
      <c r="FZ58">
        <v>38030</v>
      </c>
      <c r="GA58">
        <v>36027</v>
      </c>
      <c r="GB58">
        <v>33023</v>
      </c>
      <c r="GC58">
        <v>33016</v>
      </c>
      <c r="GD58">
        <v>33021</v>
      </c>
      <c r="GE58">
        <v>33020</v>
      </c>
      <c r="GF58" t="e">
        <v>#N/A</v>
      </c>
      <c r="GG58" t="e">
        <v>#N/A</v>
      </c>
      <c r="GH58" t="e">
        <v>#N/A</v>
      </c>
      <c r="GI58" t="e">
        <v>#N/A</v>
      </c>
      <c r="GJ58" t="e">
        <v>#N/A</v>
      </c>
      <c r="GK58" t="e">
        <v>#N/A</v>
      </c>
      <c r="GL58" t="e">
        <v>#N/A</v>
      </c>
      <c r="GM58" t="e">
        <v>#N/A</v>
      </c>
      <c r="GN58" t="e">
        <v>#N/A</v>
      </c>
      <c r="GO58" t="e">
        <v>#N/A</v>
      </c>
      <c r="GP58" t="e">
        <v>#N/A</v>
      </c>
      <c r="GQ58" t="e">
        <v>#N/A</v>
      </c>
      <c r="GR58" t="e">
        <v>#N/A</v>
      </c>
      <c r="GS58" t="e">
        <v>#N/A</v>
      </c>
      <c r="GT58" t="e">
        <v>#N/A</v>
      </c>
      <c r="GU58" t="e">
        <v>#N/A</v>
      </c>
      <c r="GV58" t="e">
        <v>#N/A</v>
      </c>
      <c r="GW58" t="e">
        <v>#N/A</v>
      </c>
      <c r="GX58" t="e">
        <v>#N/A</v>
      </c>
      <c r="GY58" t="e">
        <v>#N/A</v>
      </c>
      <c r="GZ58" t="e">
        <v>#N/A</v>
      </c>
      <c r="HA58" t="e">
        <v>#N/A</v>
      </c>
      <c r="HB58" t="e">
        <v>#N/A</v>
      </c>
      <c r="HC58" t="e">
        <v>#N/A</v>
      </c>
      <c r="HD58" t="e">
        <v>#N/A</v>
      </c>
      <c r="HE58" t="e">
        <v>#N/A</v>
      </c>
      <c r="HF58" t="e">
        <v>#N/A</v>
      </c>
      <c r="HG58" t="e">
        <v>#N/A</v>
      </c>
      <c r="HH58" t="e">
        <v>#N/A</v>
      </c>
      <c r="HI58" t="e">
        <v>#N/A</v>
      </c>
      <c r="HJ58" t="e">
        <v>#N/A</v>
      </c>
      <c r="HK58" t="e">
        <v>#N/A</v>
      </c>
      <c r="HL58" t="e">
        <v>#N/A</v>
      </c>
      <c r="HM58" t="e">
        <v>#N/A</v>
      </c>
      <c r="HN58" t="e">
        <v>#N/A</v>
      </c>
      <c r="HO58" t="e">
        <v>#N/A</v>
      </c>
      <c r="HP58" t="e">
        <v>#N/A</v>
      </c>
      <c r="HQ58" t="e">
        <v>#N/A</v>
      </c>
      <c r="HR58" t="e">
        <v>#N/A</v>
      </c>
      <c r="HS58" t="e">
        <v>#N/A</v>
      </c>
      <c r="HT58" t="e">
        <v>#N/A</v>
      </c>
      <c r="HU58" t="e">
        <v>#N/A</v>
      </c>
      <c r="HV58" t="e">
        <v>#N/A</v>
      </c>
      <c r="HW58" t="e">
        <v>#N/A</v>
      </c>
      <c r="HX58" t="e">
        <v>#N/A</v>
      </c>
      <c r="HY58" t="e">
        <v>#N/A</v>
      </c>
      <c r="HZ58" t="e">
        <v>#N/A</v>
      </c>
      <c r="IA58" t="e">
        <v>#N/A</v>
      </c>
      <c r="IB58" t="e">
        <v>#N/A</v>
      </c>
      <c r="IC58" t="e">
        <v>#N/A</v>
      </c>
      <c r="ID58" t="e">
        <v>#N/A</v>
      </c>
      <c r="IE58" t="e">
        <v>#N/A</v>
      </c>
      <c r="IF58" t="e">
        <v>#N/A</v>
      </c>
      <c r="IG58" t="e">
        <v>#N/A</v>
      </c>
      <c r="IH58" t="e">
        <v>#N/A</v>
      </c>
      <c r="II58" t="e">
        <v>#N/A</v>
      </c>
      <c r="IJ58" t="e">
        <v>#N/A</v>
      </c>
      <c r="IK58" t="e">
        <v>#N/A</v>
      </c>
      <c r="IL58" t="e">
        <v>#N/A</v>
      </c>
      <c r="IM58" t="e">
        <v>#N/A</v>
      </c>
      <c r="IN58" t="e">
        <v>#N/A</v>
      </c>
      <c r="IO58" t="e">
        <v>#N/A</v>
      </c>
      <c r="IP58" t="e">
        <v>#N/A</v>
      </c>
      <c r="IQ58" t="e">
        <v>#N/A</v>
      </c>
      <c r="IR58" t="e">
        <v>#N/A</v>
      </c>
      <c r="IS58" t="e">
        <v>#N/A</v>
      </c>
      <c r="IT58" t="e">
        <v>#N/A</v>
      </c>
      <c r="IU58" t="e">
        <v>#N/A</v>
      </c>
      <c r="IV58" t="e">
        <v>#N/A</v>
      </c>
      <c r="IW58" t="e">
        <v>#N/A</v>
      </c>
      <c r="IX58" t="e">
        <v>#N/A</v>
      </c>
      <c r="IY58" t="e">
        <v>#N/A</v>
      </c>
      <c r="IZ58" t="e">
        <v>#N/A</v>
      </c>
      <c r="JA58" t="e">
        <v>#N/A</v>
      </c>
      <c r="JB58" t="e">
        <v>#N/A</v>
      </c>
      <c r="JC58" t="e">
        <v>#N/A</v>
      </c>
      <c r="JD58" t="e">
        <v>#N/A</v>
      </c>
      <c r="JE58" t="e">
        <v>#N/A</v>
      </c>
      <c r="JF58" t="e">
        <v>#N/A</v>
      </c>
      <c r="JG58" t="e">
        <v>#N/A</v>
      </c>
      <c r="JH58" t="e">
        <v>#N/A</v>
      </c>
      <c r="JI58" t="e">
        <v>#N/A</v>
      </c>
      <c r="JJ58" t="e">
        <v>#N/A</v>
      </c>
      <c r="JK58" t="e">
        <v>#N/A</v>
      </c>
      <c r="JL58" t="e">
        <v>#N/A</v>
      </c>
      <c r="JM58" t="e">
        <v>#N/A</v>
      </c>
      <c r="JN58" t="e">
        <v>#N/A</v>
      </c>
      <c r="JO58" t="e">
        <v>#N/A</v>
      </c>
      <c r="JP58" t="e">
        <v>#N/A</v>
      </c>
      <c r="JQ58" t="e">
        <v>#N/A</v>
      </c>
      <c r="JR58" t="e">
        <v>#N/A</v>
      </c>
      <c r="JS58" t="e">
        <v>#N/A</v>
      </c>
      <c r="JT58" t="e">
        <v>#N/A</v>
      </c>
      <c r="JU58" t="e">
        <v>#N/A</v>
      </c>
      <c r="JV58" t="e">
        <v>#N/A</v>
      </c>
      <c r="JW58" t="e">
        <v>#N/A</v>
      </c>
      <c r="JX58" t="e">
        <v>#N/A</v>
      </c>
      <c r="JY58" t="e">
        <v>#N/A</v>
      </c>
      <c r="JZ58" t="e">
        <v>#N/A</v>
      </c>
      <c r="KA58" t="e">
        <v>#N/A</v>
      </c>
      <c r="KB58" t="e">
        <v>#N/A</v>
      </c>
      <c r="KC58" t="e">
        <v>#N/A</v>
      </c>
      <c r="KD58" t="e">
        <v>#N/A</v>
      </c>
      <c r="KE58" t="e">
        <v>#N/A</v>
      </c>
      <c r="KF58" t="e">
        <v>#N/A</v>
      </c>
      <c r="KG58" t="e">
        <v>#N/A</v>
      </c>
      <c r="KH58" t="e">
        <v>#N/A</v>
      </c>
      <c r="KI58" t="e">
        <v>#N/A</v>
      </c>
      <c r="KJ58" t="e">
        <v>#N/A</v>
      </c>
      <c r="KK58" t="e">
        <v>#N/A</v>
      </c>
      <c r="KL58" t="e">
        <v>#N/A</v>
      </c>
      <c r="KM58" t="e">
        <v>#N/A</v>
      </c>
      <c r="KN58" t="e">
        <v>#N/A</v>
      </c>
      <c r="KO58" t="e">
        <v>#N/A</v>
      </c>
      <c r="KP58" t="e">
        <v>#N/A</v>
      </c>
      <c r="KQ58" t="e">
        <v>#N/A</v>
      </c>
      <c r="KR58" t="e">
        <v>#N/A</v>
      </c>
      <c r="KS58" t="e">
        <v>#N/A</v>
      </c>
      <c r="KT58" t="e">
        <v>#N/A</v>
      </c>
      <c r="KU58" t="e">
        <v>#N/A</v>
      </c>
      <c r="KV58" t="e">
        <v>#N/A</v>
      </c>
      <c r="KW58" t="e">
        <v>#N/A</v>
      </c>
      <c r="KX58" t="e">
        <v>#N/A</v>
      </c>
      <c r="KY58" t="e">
        <v>#N/A</v>
      </c>
      <c r="KZ58" t="e">
        <v>#N/A</v>
      </c>
      <c r="LA58" t="e">
        <v>#N/A</v>
      </c>
      <c r="LB58" t="e">
        <v>#N/A</v>
      </c>
      <c r="LC58" t="e">
        <v>#N/A</v>
      </c>
      <c r="LD58" t="e">
        <v>#N/A</v>
      </c>
    </row>
    <row r="59" spans="1:316" x14ac:dyDescent="0.25">
      <c r="A59" s="16" t="s">
        <v>56</v>
      </c>
      <c r="B59">
        <v>54055</v>
      </c>
      <c r="C59">
        <v>57</v>
      </c>
      <c r="D59">
        <v>1076</v>
      </c>
      <c r="F59">
        <v>53</v>
      </c>
      <c r="V59" s="14">
        <v>222074032034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  <c r="FG59" t="e">
        <v>#N/A</v>
      </c>
      <c r="FH59" t="e">
        <v>#N/A</v>
      </c>
      <c r="FI59">
        <v>67010</v>
      </c>
      <c r="FJ59">
        <v>63015</v>
      </c>
      <c r="FK59">
        <v>62017</v>
      </c>
      <c r="FL59">
        <v>61019</v>
      </c>
      <c r="FM59">
        <v>59022</v>
      </c>
      <c r="FN59">
        <v>56024</v>
      </c>
      <c r="FO59">
        <v>56025</v>
      </c>
      <c r="FP59">
        <v>56026</v>
      </c>
      <c r="FQ59">
        <v>57028</v>
      </c>
      <c r="FR59">
        <v>52026</v>
      </c>
      <c r="FS59">
        <v>48023</v>
      </c>
      <c r="FT59">
        <v>45021</v>
      </c>
      <c r="FU59">
        <v>43020</v>
      </c>
      <c r="FV59">
        <v>39015</v>
      </c>
      <c r="FW59">
        <v>32027</v>
      </c>
      <c r="FX59">
        <v>34028</v>
      </c>
      <c r="FY59">
        <v>34027</v>
      </c>
      <c r="FZ59">
        <v>37029</v>
      </c>
      <c r="GA59">
        <v>35026</v>
      </c>
      <c r="GB59">
        <v>30024</v>
      </c>
      <c r="GC59">
        <v>34019</v>
      </c>
      <c r="GD59">
        <v>32020</v>
      </c>
      <c r="GE59">
        <v>32019</v>
      </c>
      <c r="GF59" t="e">
        <v>#N/A</v>
      </c>
      <c r="GG59" t="e">
        <v>#N/A</v>
      </c>
      <c r="GH59" t="e">
        <v>#N/A</v>
      </c>
      <c r="GI59" t="e">
        <v>#N/A</v>
      </c>
      <c r="GJ59" t="e">
        <v>#N/A</v>
      </c>
      <c r="GK59" t="e">
        <v>#N/A</v>
      </c>
      <c r="GL59" t="e">
        <v>#N/A</v>
      </c>
      <c r="GM59" t="e">
        <v>#N/A</v>
      </c>
      <c r="GN59" t="e">
        <v>#N/A</v>
      </c>
      <c r="GO59" t="e">
        <v>#N/A</v>
      </c>
      <c r="GP59" t="e">
        <v>#N/A</v>
      </c>
      <c r="GQ59" t="e">
        <v>#N/A</v>
      </c>
      <c r="GR59" t="e">
        <v>#N/A</v>
      </c>
      <c r="GS59" t="e">
        <v>#N/A</v>
      </c>
      <c r="GT59" t="e">
        <v>#N/A</v>
      </c>
      <c r="GU59" t="e">
        <v>#N/A</v>
      </c>
      <c r="GV59" t="e">
        <v>#N/A</v>
      </c>
      <c r="GW59" t="e">
        <v>#N/A</v>
      </c>
      <c r="GX59" t="e">
        <v>#N/A</v>
      </c>
      <c r="GY59" t="e">
        <v>#N/A</v>
      </c>
      <c r="GZ59" t="e">
        <v>#N/A</v>
      </c>
      <c r="HA59" t="e">
        <v>#N/A</v>
      </c>
      <c r="HB59" t="e">
        <v>#N/A</v>
      </c>
      <c r="HC59" t="e">
        <v>#N/A</v>
      </c>
      <c r="HD59" t="e">
        <v>#N/A</v>
      </c>
      <c r="HE59" t="e">
        <v>#N/A</v>
      </c>
      <c r="HF59" t="e">
        <v>#N/A</v>
      </c>
      <c r="HG59" t="e">
        <v>#N/A</v>
      </c>
      <c r="HH59" t="e">
        <v>#N/A</v>
      </c>
      <c r="HI59" t="e">
        <v>#N/A</v>
      </c>
      <c r="HJ59" t="e">
        <v>#N/A</v>
      </c>
      <c r="HK59" t="e">
        <v>#N/A</v>
      </c>
      <c r="HL59" t="e">
        <v>#N/A</v>
      </c>
      <c r="HM59" t="e">
        <v>#N/A</v>
      </c>
      <c r="HN59" t="e">
        <v>#N/A</v>
      </c>
      <c r="HO59" t="e">
        <v>#N/A</v>
      </c>
      <c r="HP59" t="e">
        <v>#N/A</v>
      </c>
      <c r="HQ59" t="e">
        <v>#N/A</v>
      </c>
      <c r="HR59" t="e">
        <v>#N/A</v>
      </c>
      <c r="HS59" t="e">
        <v>#N/A</v>
      </c>
      <c r="HT59" t="e">
        <v>#N/A</v>
      </c>
      <c r="HU59" t="e">
        <v>#N/A</v>
      </c>
      <c r="HV59" t="e">
        <v>#N/A</v>
      </c>
      <c r="HW59" t="e">
        <v>#N/A</v>
      </c>
      <c r="HX59" t="e">
        <v>#N/A</v>
      </c>
      <c r="HY59" t="e">
        <v>#N/A</v>
      </c>
      <c r="HZ59" t="e">
        <v>#N/A</v>
      </c>
      <c r="IA59" t="e">
        <v>#N/A</v>
      </c>
      <c r="IB59" t="e">
        <v>#N/A</v>
      </c>
      <c r="IC59" t="e">
        <v>#N/A</v>
      </c>
      <c r="ID59" t="e">
        <v>#N/A</v>
      </c>
      <c r="IE59" t="e">
        <v>#N/A</v>
      </c>
      <c r="IF59" t="e">
        <v>#N/A</v>
      </c>
      <c r="IG59" t="e">
        <v>#N/A</v>
      </c>
      <c r="IH59" t="e">
        <v>#N/A</v>
      </c>
      <c r="II59" t="e">
        <v>#N/A</v>
      </c>
      <c r="IJ59" t="e">
        <v>#N/A</v>
      </c>
      <c r="IK59" t="e">
        <v>#N/A</v>
      </c>
      <c r="IL59" t="e">
        <v>#N/A</v>
      </c>
      <c r="IM59" t="e">
        <v>#N/A</v>
      </c>
      <c r="IN59" t="e">
        <v>#N/A</v>
      </c>
      <c r="IO59" t="e">
        <v>#N/A</v>
      </c>
      <c r="IP59" t="e">
        <v>#N/A</v>
      </c>
      <c r="IQ59" t="e">
        <v>#N/A</v>
      </c>
      <c r="IR59" t="e">
        <v>#N/A</v>
      </c>
      <c r="IS59" t="e">
        <v>#N/A</v>
      </c>
      <c r="IT59" t="e">
        <v>#N/A</v>
      </c>
      <c r="IU59" t="e">
        <v>#N/A</v>
      </c>
      <c r="IV59" t="e">
        <v>#N/A</v>
      </c>
      <c r="IW59" t="e">
        <v>#N/A</v>
      </c>
      <c r="IX59" t="e">
        <v>#N/A</v>
      </c>
      <c r="IY59" t="e">
        <v>#N/A</v>
      </c>
      <c r="IZ59" t="e">
        <v>#N/A</v>
      </c>
      <c r="JA59" t="e">
        <v>#N/A</v>
      </c>
      <c r="JB59" t="e">
        <v>#N/A</v>
      </c>
      <c r="JC59" t="e">
        <v>#N/A</v>
      </c>
      <c r="JD59" t="e">
        <v>#N/A</v>
      </c>
      <c r="JE59" t="e">
        <v>#N/A</v>
      </c>
      <c r="JF59" t="e">
        <v>#N/A</v>
      </c>
      <c r="JG59" t="e">
        <v>#N/A</v>
      </c>
      <c r="JH59" t="e">
        <v>#N/A</v>
      </c>
      <c r="JI59" t="e">
        <v>#N/A</v>
      </c>
      <c r="JJ59" t="e">
        <v>#N/A</v>
      </c>
      <c r="JK59" t="e">
        <v>#N/A</v>
      </c>
      <c r="JL59" t="e">
        <v>#N/A</v>
      </c>
      <c r="JM59" t="e">
        <v>#N/A</v>
      </c>
      <c r="JN59" t="e">
        <v>#N/A</v>
      </c>
      <c r="JO59" t="e">
        <v>#N/A</v>
      </c>
      <c r="JP59" t="e">
        <v>#N/A</v>
      </c>
      <c r="JQ59" t="e">
        <v>#N/A</v>
      </c>
      <c r="JR59" t="e">
        <v>#N/A</v>
      </c>
      <c r="JS59" t="e">
        <v>#N/A</v>
      </c>
      <c r="JT59" t="e">
        <v>#N/A</v>
      </c>
      <c r="JU59" t="e">
        <v>#N/A</v>
      </c>
      <c r="JV59" t="e">
        <v>#N/A</v>
      </c>
      <c r="JW59" t="e">
        <v>#N/A</v>
      </c>
      <c r="JX59" t="e">
        <v>#N/A</v>
      </c>
      <c r="JY59" t="e">
        <v>#N/A</v>
      </c>
      <c r="JZ59" t="e">
        <v>#N/A</v>
      </c>
      <c r="KA59" t="e">
        <v>#N/A</v>
      </c>
      <c r="KB59" t="e">
        <v>#N/A</v>
      </c>
      <c r="KC59" t="e">
        <v>#N/A</v>
      </c>
      <c r="KD59" t="e">
        <v>#N/A</v>
      </c>
      <c r="KE59" t="e">
        <v>#N/A</v>
      </c>
      <c r="KF59" t="e">
        <v>#N/A</v>
      </c>
      <c r="KG59" t="e">
        <v>#N/A</v>
      </c>
      <c r="KH59" t="e">
        <v>#N/A</v>
      </c>
      <c r="KI59" t="e">
        <v>#N/A</v>
      </c>
      <c r="KJ59" t="e">
        <v>#N/A</v>
      </c>
      <c r="KK59" t="e">
        <v>#N/A</v>
      </c>
      <c r="KL59" t="e">
        <v>#N/A</v>
      </c>
      <c r="KM59" t="e">
        <v>#N/A</v>
      </c>
      <c r="KN59" t="e">
        <v>#N/A</v>
      </c>
      <c r="KO59" t="e">
        <v>#N/A</v>
      </c>
      <c r="KP59" t="e">
        <v>#N/A</v>
      </c>
      <c r="KQ59" t="e">
        <v>#N/A</v>
      </c>
      <c r="KR59" t="e">
        <v>#N/A</v>
      </c>
      <c r="KS59" t="e">
        <v>#N/A</v>
      </c>
      <c r="KT59" t="e">
        <v>#N/A</v>
      </c>
      <c r="KU59" t="e">
        <v>#N/A</v>
      </c>
      <c r="KV59" t="e">
        <v>#N/A</v>
      </c>
      <c r="KW59" t="e">
        <v>#N/A</v>
      </c>
      <c r="KX59" t="e">
        <v>#N/A</v>
      </c>
      <c r="KY59" t="e">
        <v>#N/A</v>
      </c>
      <c r="KZ59" t="e">
        <v>#N/A</v>
      </c>
      <c r="LA59" t="e">
        <v>#N/A</v>
      </c>
      <c r="LB59" t="e">
        <v>#N/A</v>
      </c>
      <c r="LC59" t="e">
        <v>#N/A</v>
      </c>
      <c r="LD59" t="e">
        <v>#N/A</v>
      </c>
    </row>
    <row r="60" spans="1:316" x14ac:dyDescent="0.25">
      <c r="A60" s="16" t="s">
        <v>57</v>
      </c>
      <c r="B60">
        <v>69058</v>
      </c>
      <c r="C60">
        <v>58</v>
      </c>
      <c r="D60">
        <v>1077</v>
      </c>
      <c r="F60">
        <v>54</v>
      </c>
      <c r="V60" s="14">
        <v>222074047019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  <c r="FG60" t="e">
        <v>#N/A</v>
      </c>
      <c r="FH60" t="e">
        <v>#N/A</v>
      </c>
      <c r="FI60">
        <v>68009</v>
      </c>
      <c r="FJ60">
        <v>64014</v>
      </c>
      <c r="FK60">
        <v>63016</v>
      </c>
      <c r="FL60">
        <v>62018</v>
      </c>
      <c r="FM60">
        <v>60021</v>
      </c>
      <c r="FN60">
        <v>57025</v>
      </c>
      <c r="FO60">
        <v>57026</v>
      </c>
      <c r="FP60">
        <v>57027</v>
      </c>
      <c r="FQ60">
        <v>58027</v>
      </c>
      <c r="FR60">
        <v>53027</v>
      </c>
      <c r="FS60">
        <v>49024</v>
      </c>
      <c r="FT60">
        <v>46022</v>
      </c>
      <c r="FU60">
        <v>44021</v>
      </c>
      <c r="FV60">
        <v>40014</v>
      </c>
      <c r="FW60">
        <v>38017</v>
      </c>
      <c r="FX60">
        <v>31027</v>
      </c>
      <c r="FY60">
        <v>31026</v>
      </c>
      <c r="FZ60">
        <v>36028</v>
      </c>
      <c r="GA60">
        <v>34025</v>
      </c>
      <c r="GB60">
        <v>32022</v>
      </c>
      <c r="GC60">
        <v>35020</v>
      </c>
      <c r="GD60">
        <v>32018</v>
      </c>
      <c r="GE60">
        <v>31018</v>
      </c>
      <c r="GF60" t="e">
        <v>#N/A</v>
      </c>
      <c r="GG60" t="e">
        <v>#N/A</v>
      </c>
      <c r="GH60" t="e">
        <v>#N/A</v>
      </c>
      <c r="GI60" t="e">
        <v>#N/A</v>
      </c>
      <c r="GJ60" t="e">
        <v>#N/A</v>
      </c>
      <c r="GK60" t="e">
        <v>#N/A</v>
      </c>
      <c r="GL60" t="e">
        <v>#N/A</v>
      </c>
      <c r="GM60" t="e">
        <v>#N/A</v>
      </c>
      <c r="GN60" t="e">
        <v>#N/A</v>
      </c>
      <c r="GO60" t="e">
        <v>#N/A</v>
      </c>
      <c r="GP60" t="e">
        <v>#N/A</v>
      </c>
      <c r="GQ60" t="e">
        <v>#N/A</v>
      </c>
      <c r="GR60" t="e">
        <v>#N/A</v>
      </c>
      <c r="GS60" t="e">
        <v>#N/A</v>
      </c>
      <c r="GT60" t="e">
        <v>#N/A</v>
      </c>
      <c r="GU60" t="e">
        <v>#N/A</v>
      </c>
      <c r="GV60" t="e">
        <v>#N/A</v>
      </c>
      <c r="GW60" t="e">
        <v>#N/A</v>
      </c>
      <c r="GX60" t="e">
        <v>#N/A</v>
      </c>
      <c r="GY60" t="e">
        <v>#N/A</v>
      </c>
      <c r="GZ60" t="e">
        <v>#N/A</v>
      </c>
      <c r="HA60" t="e">
        <v>#N/A</v>
      </c>
      <c r="HB60" t="e">
        <v>#N/A</v>
      </c>
      <c r="HC60" t="e">
        <v>#N/A</v>
      </c>
      <c r="HD60" t="e">
        <v>#N/A</v>
      </c>
      <c r="HE60" t="e">
        <v>#N/A</v>
      </c>
      <c r="HF60" t="e">
        <v>#N/A</v>
      </c>
      <c r="HG60" t="e">
        <v>#N/A</v>
      </c>
      <c r="HH60" t="e">
        <v>#N/A</v>
      </c>
      <c r="HI60" t="e">
        <v>#N/A</v>
      </c>
      <c r="HJ60" t="e">
        <v>#N/A</v>
      </c>
      <c r="HK60" t="e">
        <v>#N/A</v>
      </c>
      <c r="HL60" t="e">
        <v>#N/A</v>
      </c>
      <c r="HM60" t="e">
        <v>#N/A</v>
      </c>
      <c r="HN60" t="e">
        <v>#N/A</v>
      </c>
      <c r="HO60" t="e">
        <v>#N/A</v>
      </c>
      <c r="HP60" t="e">
        <v>#N/A</v>
      </c>
      <c r="HQ60" t="e">
        <v>#N/A</v>
      </c>
      <c r="HR60" t="e">
        <v>#N/A</v>
      </c>
      <c r="HS60" t="e">
        <v>#N/A</v>
      </c>
      <c r="HT60" t="e">
        <v>#N/A</v>
      </c>
      <c r="HU60" t="e">
        <v>#N/A</v>
      </c>
      <c r="HV60" t="e">
        <v>#N/A</v>
      </c>
      <c r="HW60" t="e">
        <v>#N/A</v>
      </c>
      <c r="HX60" t="e">
        <v>#N/A</v>
      </c>
      <c r="HY60" t="e">
        <v>#N/A</v>
      </c>
      <c r="HZ60" t="e">
        <v>#N/A</v>
      </c>
      <c r="IA60" t="e">
        <v>#N/A</v>
      </c>
      <c r="IB60" t="e">
        <v>#N/A</v>
      </c>
      <c r="IC60" t="e">
        <v>#N/A</v>
      </c>
      <c r="ID60" t="e">
        <v>#N/A</v>
      </c>
      <c r="IE60" t="e">
        <v>#N/A</v>
      </c>
      <c r="IF60" t="e">
        <v>#N/A</v>
      </c>
      <c r="IG60" t="e">
        <v>#N/A</v>
      </c>
      <c r="IH60" t="e">
        <v>#N/A</v>
      </c>
      <c r="II60" t="e">
        <v>#N/A</v>
      </c>
      <c r="IJ60" t="e">
        <v>#N/A</v>
      </c>
      <c r="IK60" t="e">
        <v>#N/A</v>
      </c>
      <c r="IL60" t="e">
        <v>#N/A</v>
      </c>
      <c r="IM60" t="e">
        <v>#N/A</v>
      </c>
      <c r="IN60" t="e">
        <v>#N/A</v>
      </c>
      <c r="IO60" t="e">
        <v>#N/A</v>
      </c>
      <c r="IP60" t="e">
        <v>#N/A</v>
      </c>
      <c r="IQ60" t="e">
        <v>#N/A</v>
      </c>
      <c r="IR60" t="e">
        <v>#N/A</v>
      </c>
      <c r="IS60" t="e">
        <v>#N/A</v>
      </c>
      <c r="IT60" t="e">
        <v>#N/A</v>
      </c>
      <c r="IU60" t="e">
        <v>#N/A</v>
      </c>
      <c r="IV60" t="e">
        <v>#N/A</v>
      </c>
      <c r="IW60" t="e">
        <v>#N/A</v>
      </c>
      <c r="IX60" t="e">
        <v>#N/A</v>
      </c>
      <c r="IY60" t="e">
        <v>#N/A</v>
      </c>
      <c r="IZ60" t="e">
        <v>#N/A</v>
      </c>
      <c r="JA60" t="e">
        <v>#N/A</v>
      </c>
      <c r="JB60" t="e">
        <v>#N/A</v>
      </c>
      <c r="JC60" t="e">
        <v>#N/A</v>
      </c>
      <c r="JD60" t="e">
        <v>#N/A</v>
      </c>
      <c r="JE60" t="e">
        <v>#N/A</v>
      </c>
      <c r="JF60" t="e">
        <v>#N/A</v>
      </c>
      <c r="JG60" t="e">
        <v>#N/A</v>
      </c>
      <c r="JH60" t="e">
        <v>#N/A</v>
      </c>
      <c r="JI60" t="e">
        <v>#N/A</v>
      </c>
      <c r="JJ60" t="e">
        <v>#N/A</v>
      </c>
      <c r="JK60" t="e">
        <v>#N/A</v>
      </c>
      <c r="JL60" t="e">
        <v>#N/A</v>
      </c>
      <c r="JM60" t="e">
        <v>#N/A</v>
      </c>
      <c r="JN60" t="e">
        <v>#N/A</v>
      </c>
      <c r="JO60" t="e">
        <v>#N/A</v>
      </c>
      <c r="JP60" t="e">
        <v>#N/A</v>
      </c>
      <c r="JQ60" t="e">
        <v>#N/A</v>
      </c>
      <c r="JR60" t="e">
        <v>#N/A</v>
      </c>
      <c r="JS60" t="e">
        <v>#N/A</v>
      </c>
      <c r="JT60" t="e">
        <v>#N/A</v>
      </c>
      <c r="JU60" t="e">
        <v>#N/A</v>
      </c>
      <c r="JV60" t="e">
        <v>#N/A</v>
      </c>
      <c r="JW60" t="e">
        <v>#N/A</v>
      </c>
      <c r="JX60" t="e">
        <v>#N/A</v>
      </c>
      <c r="JY60" t="e">
        <v>#N/A</v>
      </c>
      <c r="JZ60" t="e">
        <v>#N/A</v>
      </c>
      <c r="KA60" t="e">
        <v>#N/A</v>
      </c>
      <c r="KB60" t="e">
        <v>#N/A</v>
      </c>
      <c r="KC60" t="e">
        <v>#N/A</v>
      </c>
      <c r="KD60" t="e">
        <v>#N/A</v>
      </c>
      <c r="KE60" t="e">
        <v>#N/A</v>
      </c>
      <c r="KF60" t="e">
        <v>#N/A</v>
      </c>
      <c r="KG60" t="e">
        <v>#N/A</v>
      </c>
      <c r="KH60" t="e">
        <v>#N/A</v>
      </c>
      <c r="KI60" t="e">
        <v>#N/A</v>
      </c>
      <c r="KJ60" t="e">
        <v>#N/A</v>
      </c>
      <c r="KK60" t="e">
        <v>#N/A</v>
      </c>
      <c r="KL60" t="e">
        <v>#N/A</v>
      </c>
      <c r="KM60" t="e">
        <v>#N/A</v>
      </c>
      <c r="KN60" t="e">
        <v>#N/A</v>
      </c>
      <c r="KO60" t="e">
        <v>#N/A</v>
      </c>
      <c r="KP60" t="e">
        <v>#N/A</v>
      </c>
      <c r="KQ60" t="e">
        <v>#N/A</v>
      </c>
      <c r="KR60" t="e">
        <v>#N/A</v>
      </c>
      <c r="KS60" t="e">
        <v>#N/A</v>
      </c>
      <c r="KT60" t="e">
        <v>#N/A</v>
      </c>
      <c r="KU60" t="e">
        <v>#N/A</v>
      </c>
      <c r="KV60" t="e">
        <v>#N/A</v>
      </c>
      <c r="KW60" t="e">
        <v>#N/A</v>
      </c>
      <c r="KX60" t="e">
        <v>#N/A</v>
      </c>
      <c r="KY60" t="e">
        <v>#N/A</v>
      </c>
      <c r="KZ60" t="e">
        <v>#N/A</v>
      </c>
      <c r="LA60" t="e">
        <v>#N/A</v>
      </c>
      <c r="LB60" t="e">
        <v>#N/A</v>
      </c>
      <c r="LC60" t="e">
        <v>#N/A</v>
      </c>
      <c r="LD60" t="e">
        <v>#N/A</v>
      </c>
    </row>
    <row r="61" spans="1:316" x14ac:dyDescent="0.25">
      <c r="A61" s="16" t="s">
        <v>58</v>
      </c>
      <c r="B61">
        <v>19028</v>
      </c>
      <c r="C61">
        <v>59</v>
      </c>
      <c r="D61">
        <v>1078</v>
      </c>
      <c r="F61">
        <v>55</v>
      </c>
      <c r="V61" s="14">
        <v>222074048018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  <c r="FG61" t="e">
        <v>#N/A</v>
      </c>
      <c r="FH61" t="e">
        <v>#N/A</v>
      </c>
      <c r="FI61">
        <v>69008</v>
      </c>
      <c r="FJ61">
        <v>65013</v>
      </c>
      <c r="FK61">
        <v>64015</v>
      </c>
      <c r="FL61">
        <v>63017</v>
      </c>
      <c r="FM61">
        <v>61020</v>
      </c>
      <c r="FN61">
        <v>58024</v>
      </c>
      <c r="FO61">
        <v>58025</v>
      </c>
      <c r="FP61">
        <v>58026</v>
      </c>
      <c r="FQ61">
        <v>59026</v>
      </c>
      <c r="FR61">
        <v>54028</v>
      </c>
      <c r="FS61">
        <v>50025</v>
      </c>
      <c r="FT61">
        <v>47023</v>
      </c>
      <c r="FU61">
        <v>45022</v>
      </c>
      <c r="FV61">
        <v>41019</v>
      </c>
      <c r="FW61">
        <v>39018</v>
      </c>
      <c r="FX61">
        <v>32026</v>
      </c>
      <c r="FY61">
        <v>32025</v>
      </c>
      <c r="FZ61">
        <v>35027</v>
      </c>
      <c r="GA61">
        <v>33024</v>
      </c>
      <c r="GB61">
        <v>33017</v>
      </c>
      <c r="GC61">
        <v>36021</v>
      </c>
      <c r="GD61">
        <v>32016</v>
      </c>
      <c r="GE61">
        <v>32015</v>
      </c>
      <c r="GF61" t="e">
        <v>#N/A</v>
      </c>
      <c r="GG61" t="e">
        <v>#N/A</v>
      </c>
      <c r="GH61" t="e">
        <v>#N/A</v>
      </c>
      <c r="GI61" t="e">
        <v>#N/A</v>
      </c>
      <c r="GJ61" t="e">
        <v>#N/A</v>
      </c>
      <c r="GK61" t="e">
        <v>#N/A</v>
      </c>
      <c r="GL61" t="e">
        <v>#N/A</v>
      </c>
      <c r="GM61" t="e">
        <v>#N/A</v>
      </c>
      <c r="GN61" t="e">
        <v>#N/A</v>
      </c>
      <c r="GO61" t="e">
        <v>#N/A</v>
      </c>
      <c r="GP61" t="e">
        <v>#N/A</v>
      </c>
      <c r="GQ61" t="e">
        <v>#N/A</v>
      </c>
      <c r="GR61" t="e">
        <v>#N/A</v>
      </c>
      <c r="GS61" t="e">
        <v>#N/A</v>
      </c>
      <c r="GT61" t="e">
        <v>#N/A</v>
      </c>
      <c r="GU61" t="e">
        <v>#N/A</v>
      </c>
      <c r="GV61" t="e">
        <v>#N/A</v>
      </c>
      <c r="GW61" t="e">
        <v>#N/A</v>
      </c>
      <c r="GX61" t="e">
        <v>#N/A</v>
      </c>
      <c r="GY61" t="e">
        <v>#N/A</v>
      </c>
      <c r="GZ61" t="e">
        <v>#N/A</v>
      </c>
      <c r="HA61" t="e">
        <v>#N/A</v>
      </c>
      <c r="HB61" t="e">
        <v>#N/A</v>
      </c>
      <c r="HC61" t="e">
        <v>#N/A</v>
      </c>
      <c r="HD61" t="e">
        <v>#N/A</v>
      </c>
      <c r="HE61" t="e">
        <v>#N/A</v>
      </c>
      <c r="HF61" t="e">
        <v>#N/A</v>
      </c>
      <c r="HG61" t="e">
        <v>#N/A</v>
      </c>
      <c r="HH61" t="e">
        <v>#N/A</v>
      </c>
      <c r="HI61" t="e">
        <v>#N/A</v>
      </c>
      <c r="HJ61" t="e">
        <v>#N/A</v>
      </c>
      <c r="HK61" t="e">
        <v>#N/A</v>
      </c>
      <c r="HL61" t="e">
        <v>#N/A</v>
      </c>
      <c r="HM61" t="e">
        <v>#N/A</v>
      </c>
      <c r="HN61" t="e">
        <v>#N/A</v>
      </c>
      <c r="HO61" t="e">
        <v>#N/A</v>
      </c>
      <c r="HP61" t="e">
        <v>#N/A</v>
      </c>
      <c r="HQ61" t="e">
        <v>#N/A</v>
      </c>
      <c r="HR61" t="e">
        <v>#N/A</v>
      </c>
      <c r="HS61" t="e">
        <v>#N/A</v>
      </c>
      <c r="HT61" t="e">
        <v>#N/A</v>
      </c>
      <c r="HU61" t="e">
        <v>#N/A</v>
      </c>
      <c r="HV61" t="e">
        <v>#N/A</v>
      </c>
      <c r="HW61" t="e">
        <v>#N/A</v>
      </c>
      <c r="HX61" t="e">
        <v>#N/A</v>
      </c>
      <c r="HY61" t="e">
        <v>#N/A</v>
      </c>
      <c r="HZ61" t="e">
        <v>#N/A</v>
      </c>
      <c r="IA61" t="e">
        <v>#N/A</v>
      </c>
      <c r="IB61" t="e">
        <v>#N/A</v>
      </c>
      <c r="IC61" t="e">
        <v>#N/A</v>
      </c>
      <c r="ID61" t="e">
        <v>#N/A</v>
      </c>
      <c r="IE61" t="e">
        <v>#N/A</v>
      </c>
      <c r="IF61" t="e">
        <v>#N/A</v>
      </c>
      <c r="IG61" t="e">
        <v>#N/A</v>
      </c>
      <c r="IH61" t="e">
        <v>#N/A</v>
      </c>
      <c r="II61" t="e">
        <v>#N/A</v>
      </c>
      <c r="IJ61" t="e">
        <v>#N/A</v>
      </c>
      <c r="IK61" t="e">
        <v>#N/A</v>
      </c>
      <c r="IL61" t="e">
        <v>#N/A</v>
      </c>
      <c r="IM61" t="e">
        <v>#N/A</v>
      </c>
      <c r="IN61" t="e">
        <v>#N/A</v>
      </c>
      <c r="IO61" t="e">
        <v>#N/A</v>
      </c>
      <c r="IP61" t="e">
        <v>#N/A</v>
      </c>
      <c r="IQ61" t="e">
        <v>#N/A</v>
      </c>
      <c r="IR61" t="e">
        <v>#N/A</v>
      </c>
      <c r="IS61" t="e">
        <v>#N/A</v>
      </c>
      <c r="IT61" t="e">
        <v>#N/A</v>
      </c>
      <c r="IU61" t="e">
        <v>#N/A</v>
      </c>
      <c r="IV61" t="e">
        <v>#N/A</v>
      </c>
      <c r="IW61" t="e">
        <v>#N/A</v>
      </c>
      <c r="IX61" t="e">
        <v>#N/A</v>
      </c>
      <c r="IY61" t="e">
        <v>#N/A</v>
      </c>
      <c r="IZ61" t="e">
        <v>#N/A</v>
      </c>
      <c r="JA61" t="e">
        <v>#N/A</v>
      </c>
      <c r="JB61" t="e">
        <v>#N/A</v>
      </c>
      <c r="JC61" t="e">
        <v>#N/A</v>
      </c>
      <c r="JD61" t="e">
        <v>#N/A</v>
      </c>
      <c r="JE61" t="e">
        <v>#N/A</v>
      </c>
      <c r="JF61" t="e">
        <v>#N/A</v>
      </c>
      <c r="JG61" t="e">
        <v>#N/A</v>
      </c>
      <c r="JH61" t="e">
        <v>#N/A</v>
      </c>
      <c r="JI61" t="e">
        <v>#N/A</v>
      </c>
      <c r="JJ61" t="e">
        <v>#N/A</v>
      </c>
      <c r="JK61" t="e">
        <v>#N/A</v>
      </c>
      <c r="JL61" t="e">
        <v>#N/A</v>
      </c>
      <c r="JM61" t="e">
        <v>#N/A</v>
      </c>
      <c r="JN61" t="e">
        <v>#N/A</v>
      </c>
      <c r="JO61" t="e">
        <v>#N/A</v>
      </c>
      <c r="JP61" t="e">
        <v>#N/A</v>
      </c>
      <c r="JQ61" t="e">
        <v>#N/A</v>
      </c>
      <c r="JR61" t="e">
        <v>#N/A</v>
      </c>
      <c r="JS61" t="e">
        <v>#N/A</v>
      </c>
      <c r="JT61" t="e">
        <v>#N/A</v>
      </c>
      <c r="JU61" t="e">
        <v>#N/A</v>
      </c>
      <c r="JV61" t="e">
        <v>#N/A</v>
      </c>
      <c r="JW61" t="e">
        <v>#N/A</v>
      </c>
      <c r="JX61" t="e">
        <v>#N/A</v>
      </c>
      <c r="JY61" t="e">
        <v>#N/A</v>
      </c>
      <c r="JZ61" t="e">
        <v>#N/A</v>
      </c>
      <c r="KA61" t="e">
        <v>#N/A</v>
      </c>
      <c r="KB61" t="e">
        <v>#N/A</v>
      </c>
      <c r="KC61" t="e">
        <v>#N/A</v>
      </c>
      <c r="KD61" t="e">
        <v>#N/A</v>
      </c>
      <c r="KE61" t="e">
        <v>#N/A</v>
      </c>
      <c r="KF61" t="e">
        <v>#N/A</v>
      </c>
      <c r="KG61" t="e">
        <v>#N/A</v>
      </c>
      <c r="KH61" t="e">
        <v>#N/A</v>
      </c>
      <c r="KI61" t="e">
        <v>#N/A</v>
      </c>
      <c r="KJ61" t="e">
        <v>#N/A</v>
      </c>
      <c r="KK61" t="e">
        <v>#N/A</v>
      </c>
      <c r="KL61" t="e">
        <v>#N/A</v>
      </c>
      <c r="KM61" t="e">
        <v>#N/A</v>
      </c>
      <c r="KN61" t="e">
        <v>#N/A</v>
      </c>
      <c r="KO61" t="e">
        <v>#N/A</v>
      </c>
      <c r="KP61" t="e">
        <v>#N/A</v>
      </c>
      <c r="KQ61" t="e">
        <v>#N/A</v>
      </c>
      <c r="KR61" t="e">
        <v>#N/A</v>
      </c>
      <c r="KS61" t="e">
        <v>#N/A</v>
      </c>
      <c r="KT61" t="e">
        <v>#N/A</v>
      </c>
      <c r="KU61" t="e">
        <v>#N/A</v>
      </c>
      <c r="KV61" t="e">
        <v>#N/A</v>
      </c>
      <c r="KW61" t="e">
        <v>#N/A</v>
      </c>
      <c r="KX61" t="e">
        <v>#N/A</v>
      </c>
      <c r="KY61" t="e">
        <v>#N/A</v>
      </c>
      <c r="KZ61" t="e">
        <v>#N/A</v>
      </c>
      <c r="LA61" t="e">
        <v>#N/A</v>
      </c>
      <c r="LB61" t="e">
        <v>#N/A</v>
      </c>
      <c r="LC61" t="e">
        <v>#N/A</v>
      </c>
      <c r="LD61" t="e">
        <v>#N/A</v>
      </c>
    </row>
    <row r="62" spans="1:316" x14ac:dyDescent="0.25">
      <c r="A62" s="16" t="s">
        <v>59</v>
      </c>
      <c r="B62">
        <v>19014</v>
      </c>
      <c r="C62">
        <v>60</v>
      </c>
      <c r="D62">
        <v>1079</v>
      </c>
      <c r="F62">
        <v>56</v>
      </c>
      <c r="V62" s="14">
        <v>222075007058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  <c r="FG62" t="e">
        <v>#N/A</v>
      </c>
      <c r="FH62" t="e">
        <v>#N/A</v>
      </c>
      <c r="FI62">
        <v>70007</v>
      </c>
      <c r="FJ62">
        <v>66012</v>
      </c>
      <c r="FK62">
        <v>65014</v>
      </c>
      <c r="FL62">
        <v>64016</v>
      </c>
      <c r="FM62">
        <v>62019</v>
      </c>
      <c r="FN62">
        <v>59023</v>
      </c>
      <c r="FO62">
        <v>59024</v>
      </c>
      <c r="FP62">
        <v>59025</v>
      </c>
      <c r="FQ62">
        <v>60025</v>
      </c>
      <c r="FR62">
        <v>55029</v>
      </c>
      <c r="FS62">
        <v>51026</v>
      </c>
      <c r="FT62">
        <v>48024</v>
      </c>
      <c r="FU62">
        <v>47024</v>
      </c>
      <c r="FV62">
        <v>42020</v>
      </c>
      <c r="FW62">
        <v>38015</v>
      </c>
      <c r="FX62">
        <v>37017</v>
      </c>
      <c r="FY62">
        <v>36017</v>
      </c>
      <c r="FZ62">
        <v>34026</v>
      </c>
      <c r="GA62">
        <v>31024</v>
      </c>
      <c r="GB62">
        <v>34018</v>
      </c>
      <c r="GC62">
        <v>37022</v>
      </c>
      <c r="GD62">
        <v>33015</v>
      </c>
      <c r="GE62">
        <v>36009</v>
      </c>
      <c r="GF62" t="e">
        <v>#N/A</v>
      </c>
      <c r="GG62" t="e">
        <v>#N/A</v>
      </c>
      <c r="GH62" t="e">
        <v>#N/A</v>
      </c>
      <c r="GI62" t="e">
        <v>#N/A</v>
      </c>
      <c r="GJ62" t="e">
        <v>#N/A</v>
      </c>
      <c r="GK62" t="e">
        <v>#N/A</v>
      </c>
      <c r="GL62" t="e">
        <v>#N/A</v>
      </c>
      <c r="GM62" t="e">
        <v>#N/A</v>
      </c>
      <c r="GN62" t="e">
        <v>#N/A</v>
      </c>
      <c r="GO62" t="e">
        <v>#N/A</v>
      </c>
      <c r="GP62" t="e">
        <v>#N/A</v>
      </c>
      <c r="GQ62" t="e">
        <v>#N/A</v>
      </c>
      <c r="GR62" t="e">
        <v>#N/A</v>
      </c>
      <c r="GS62" t="e">
        <v>#N/A</v>
      </c>
      <c r="GT62" t="e">
        <v>#N/A</v>
      </c>
      <c r="GU62" t="e">
        <v>#N/A</v>
      </c>
      <c r="GV62" t="e">
        <v>#N/A</v>
      </c>
      <c r="GW62" t="e">
        <v>#N/A</v>
      </c>
      <c r="GX62" t="e">
        <v>#N/A</v>
      </c>
      <c r="GY62" t="e">
        <v>#N/A</v>
      </c>
      <c r="GZ62" t="e">
        <v>#N/A</v>
      </c>
      <c r="HA62" t="e">
        <v>#N/A</v>
      </c>
      <c r="HB62" t="e">
        <v>#N/A</v>
      </c>
      <c r="HC62" t="e">
        <v>#N/A</v>
      </c>
      <c r="HD62" t="e">
        <v>#N/A</v>
      </c>
      <c r="HE62" t="e">
        <v>#N/A</v>
      </c>
      <c r="HF62" t="e">
        <v>#N/A</v>
      </c>
      <c r="HG62" t="e">
        <v>#N/A</v>
      </c>
      <c r="HH62" t="e">
        <v>#N/A</v>
      </c>
      <c r="HI62" t="e">
        <v>#N/A</v>
      </c>
      <c r="HJ62" t="e">
        <v>#N/A</v>
      </c>
      <c r="HK62" t="e">
        <v>#N/A</v>
      </c>
      <c r="HL62" t="e">
        <v>#N/A</v>
      </c>
      <c r="HM62" t="e">
        <v>#N/A</v>
      </c>
      <c r="HN62" t="e">
        <v>#N/A</v>
      </c>
      <c r="HO62" t="e">
        <v>#N/A</v>
      </c>
      <c r="HP62" t="e">
        <v>#N/A</v>
      </c>
      <c r="HQ62" t="e">
        <v>#N/A</v>
      </c>
      <c r="HR62" t="e">
        <v>#N/A</v>
      </c>
      <c r="HS62" t="e">
        <v>#N/A</v>
      </c>
      <c r="HT62" t="e">
        <v>#N/A</v>
      </c>
      <c r="HU62" t="e">
        <v>#N/A</v>
      </c>
      <c r="HV62" t="e">
        <v>#N/A</v>
      </c>
      <c r="HW62" t="e">
        <v>#N/A</v>
      </c>
      <c r="HX62" t="e">
        <v>#N/A</v>
      </c>
      <c r="HY62" t="e">
        <v>#N/A</v>
      </c>
      <c r="HZ62" t="e">
        <v>#N/A</v>
      </c>
      <c r="IA62" t="e">
        <v>#N/A</v>
      </c>
      <c r="IB62" t="e">
        <v>#N/A</v>
      </c>
      <c r="IC62" t="e">
        <v>#N/A</v>
      </c>
      <c r="ID62" t="e">
        <v>#N/A</v>
      </c>
      <c r="IE62" t="e">
        <v>#N/A</v>
      </c>
      <c r="IF62" t="e">
        <v>#N/A</v>
      </c>
      <c r="IG62" t="e">
        <v>#N/A</v>
      </c>
      <c r="IH62" t="e">
        <v>#N/A</v>
      </c>
      <c r="II62" t="e">
        <v>#N/A</v>
      </c>
      <c r="IJ62" t="e">
        <v>#N/A</v>
      </c>
      <c r="IK62" t="e">
        <v>#N/A</v>
      </c>
      <c r="IL62" t="e">
        <v>#N/A</v>
      </c>
      <c r="IM62" t="e">
        <v>#N/A</v>
      </c>
      <c r="IN62" t="e">
        <v>#N/A</v>
      </c>
      <c r="IO62" t="e">
        <v>#N/A</v>
      </c>
      <c r="IP62" t="e">
        <v>#N/A</v>
      </c>
      <c r="IQ62" t="e">
        <v>#N/A</v>
      </c>
      <c r="IR62" t="e">
        <v>#N/A</v>
      </c>
      <c r="IS62" t="e">
        <v>#N/A</v>
      </c>
      <c r="IT62" t="e">
        <v>#N/A</v>
      </c>
      <c r="IU62" t="e">
        <v>#N/A</v>
      </c>
      <c r="IV62" t="e">
        <v>#N/A</v>
      </c>
      <c r="IW62" t="e">
        <v>#N/A</v>
      </c>
      <c r="IX62" t="e">
        <v>#N/A</v>
      </c>
      <c r="IY62" t="e">
        <v>#N/A</v>
      </c>
      <c r="IZ62" t="e">
        <v>#N/A</v>
      </c>
      <c r="JA62" t="e">
        <v>#N/A</v>
      </c>
      <c r="JB62" t="e">
        <v>#N/A</v>
      </c>
      <c r="JC62" t="e">
        <v>#N/A</v>
      </c>
      <c r="JD62" t="e">
        <v>#N/A</v>
      </c>
      <c r="JE62" t="e">
        <v>#N/A</v>
      </c>
      <c r="JF62" t="e">
        <v>#N/A</v>
      </c>
      <c r="JG62" t="e">
        <v>#N/A</v>
      </c>
      <c r="JH62" t="e">
        <v>#N/A</v>
      </c>
      <c r="JI62" t="e">
        <v>#N/A</v>
      </c>
      <c r="JJ62" t="e">
        <v>#N/A</v>
      </c>
      <c r="JK62" t="e">
        <v>#N/A</v>
      </c>
      <c r="JL62" t="e">
        <v>#N/A</v>
      </c>
      <c r="JM62" t="e">
        <v>#N/A</v>
      </c>
      <c r="JN62" t="e">
        <v>#N/A</v>
      </c>
      <c r="JO62" t="e">
        <v>#N/A</v>
      </c>
      <c r="JP62" t="e">
        <v>#N/A</v>
      </c>
      <c r="JQ62" t="e">
        <v>#N/A</v>
      </c>
      <c r="JR62" t="e">
        <v>#N/A</v>
      </c>
      <c r="JS62" t="e">
        <v>#N/A</v>
      </c>
      <c r="JT62" t="e">
        <v>#N/A</v>
      </c>
      <c r="JU62" t="e">
        <v>#N/A</v>
      </c>
      <c r="JV62" t="e">
        <v>#N/A</v>
      </c>
      <c r="JW62" t="e">
        <v>#N/A</v>
      </c>
      <c r="JX62" t="e">
        <v>#N/A</v>
      </c>
      <c r="JY62" t="e">
        <v>#N/A</v>
      </c>
      <c r="JZ62" t="e">
        <v>#N/A</v>
      </c>
      <c r="KA62" t="e">
        <v>#N/A</v>
      </c>
      <c r="KB62" t="e">
        <v>#N/A</v>
      </c>
      <c r="KC62" t="e">
        <v>#N/A</v>
      </c>
      <c r="KD62" t="e">
        <v>#N/A</v>
      </c>
      <c r="KE62" t="e">
        <v>#N/A</v>
      </c>
      <c r="KF62" t="e">
        <v>#N/A</v>
      </c>
      <c r="KG62" t="e">
        <v>#N/A</v>
      </c>
      <c r="KH62" t="e">
        <v>#N/A</v>
      </c>
      <c r="KI62" t="e">
        <v>#N/A</v>
      </c>
      <c r="KJ62" t="e">
        <v>#N/A</v>
      </c>
      <c r="KK62" t="e">
        <v>#N/A</v>
      </c>
      <c r="KL62" t="e">
        <v>#N/A</v>
      </c>
      <c r="KM62" t="e">
        <v>#N/A</v>
      </c>
      <c r="KN62" t="e">
        <v>#N/A</v>
      </c>
      <c r="KO62" t="e">
        <v>#N/A</v>
      </c>
      <c r="KP62" t="e">
        <v>#N/A</v>
      </c>
      <c r="KQ62" t="e">
        <v>#N/A</v>
      </c>
      <c r="KR62" t="e">
        <v>#N/A</v>
      </c>
      <c r="KS62" t="e">
        <v>#N/A</v>
      </c>
      <c r="KT62" t="e">
        <v>#N/A</v>
      </c>
      <c r="KU62" t="e">
        <v>#N/A</v>
      </c>
      <c r="KV62" t="e">
        <v>#N/A</v>
      </c>
      <c r="KW62" t="e">
        <v>#N/A</v>
      </c>
      <c r="KX62" t="e">
        <v>#N/A</v>
      </c>
      <c r="KY62" t="e">
        <v>#N/A</v>
      </c>
      <c r="KZ62" t="e">
        <v>#N/A</v>
      </c>
      <c r="LA62" t="e">
        <v>#N/A</v>
      </c>
      <c r="LB62" t="e">
        <v>#N/A</v>
      </c>
      <c r="LC62" t="e">
        <v>#N/A</v>
      </c>
      <c r="LD62" t="e">
        <v>#N/A</v>
      </c>
    </row>
    <row r="63" spans="1:316" x14ac:dyDescent="0.25">
      <c r="A63" s="16" t="s">
        <v>60</v>
      </c>
      <c r="B63">
        <v>48003</v>
      </c>
      <c r="C63">
        <v>61</v>
      </c>
      <c r="D63">
        <v>1080</v>
      </c>
      <c r="F63">
        <v>57</v>
      </c>
      <c r="V63" s="14">
        <v>222075009056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  <c r="FG63" t="e">
        <v>#N/A</v>
      </c>
      <c r="FH63" t="e">
        <v>#N/A</v>
      </c>
      <c r="FI63" t="e">
        <v>#N/A</v>
      </c>
      <c r="FJ63">
        <v>67011</v>
      </c>
      <c r="FK63">
        <v>66013</v>
      </c>
      <c r="FL63">
        <v>65015</v>
      </c>
      <c r="FM63">
        <v>63018</v>
      </c>
      <c r="FN63">
        <v>60022</v>
      </c>
      <c r="FO63">
        <v>60023</v>
      </c>
      <c r="FP63">
        <v>60024</v>
      </c>
      <c r="FQ63">
        <v>61024</v>
      </c>
      <c r="FR63">
        <v>56028</v>
      </c>
      <c r="FS63">
        <v>52027</v>
      </c>
      <c r="FT63">
        <v>49025</v>
      </c>
      <c r="FU63">
        <v>48025</v>
      </c>
      <c r="FV63">
        <v>43021</v>
      </c>
      <c r="FW63">
        <v>39014</v>
      </c>
      <c r="FX63">
        <v>38018</v>
      </c>
      <c r="FY63">
        <v>37018</v>
      </c>
      <c r="FZ63">
        <v>30026</v>
      </c>
      <c r="GA63">
        <v>32023</v>
      </c>
      <c r="GB63">
        <v>34016</v>
      </c>
      <c r="GC63">
        <v>38023</v>
      </c>
      <c r="GD63">
        <v>34020</v>
      </c>
      <c r="GE63">
        <v>52039</v>
      </c>
      <c r="GF63" t="e">
        <v>#N/A</v>
      </c>
      <c r="GG63" t="e">
        <v>#N/A</v>
      </c>
      <c r="GH63" t="e">
        <v>#N/A</v>
      </c>
      <c r="GI63" t="e">
        <v>#N/A</v>
      </c>
      <c r="GJ63" t="e">
        <v>#N/A</v>
      </c>
      <c r="GK63" t="e">
        <v>#N/A</v>
      </c>
      <c r="GL63" t="e">
        <v>#N/A</v>
      </c>
      <c r="GM63" t="e">
        <v>#N/A</v>
      </c>
      <c r="GN63" t="e">
        <v>#N/A</v>
      </c>
      <c r="GO63" t="e">
        <v>#N/A</v>
      </c>
      <c r="GP63" t="e">
        <v>#N/A</v>
      </c>
      <c r="GQ63" t="e">
        <v>#N/A</v>
      </c>
      <c r="GR63" t="e">
        <v>#N/A</v>
      </c>
      <c r="GS63" t="e">
        <v>#N/A</v>
      </c>
      <c r="GT63" t="e">
        <v>#N/A</v>
      </c>
      <c r="GU63" t="e">
        <v>#N/A</v>
      </c>
      <c r="GV63" t="e">
        <v>#N/A</v>
      </c>
      <c r="GW63" t="e">
        <v>#N/A</v>
      </c>
      <c r="GX63" t="e">
        <v>#N/A</v>
      </c>
      <c r="GY63" t="e">
        <v>#N/A</v>
      </c>
      <c r="GZ63" t="e">
        <v>#N/A</v>
      </c>
      <c r="HA63" t="e">
        <v>#N/A</v>
      </c>
      <c r="HB63" t="e">
        <v>#N/A</v>
      </c>
      <c r="HC63" t="e">
        <v>#N/A</v>
      </c>
      <c r="HD63" t="e">
        <v>#N/A</v>
      </c>
      <c r="HE63" t="e">
        <v>#N/A</v>
      </c>
      <c r="HF63" t="e">
        <v>#N/A</v>
      </c>
      <c r="HG63" t="e">
        <v>#N/A</v>
      </c>
      <c r="HH63" t="e">
        <v>#N/A</v>
      </c>
      <c r="HI63" t="e">
        <v>#N/A</v>
      </c>
      <c r="HJ63" t="e">
        <v>#N/A</v>
      </c>
      <c r="HK63" t="e">
        <v>#N/A</v>
      </c>
      <c r="HL63" t="e">
        <v>#N/A</v>
      </c>
      <c r="HM63" t="e">
        <v>#N/A</v>
      </c>
      <c r="HN63" t="e">
        <v>#N/A</v>
      </c>
      <c r="HO63" t="e">
        <v>#N/A</v>
      </c>
      <c r="HP63" t="e">
        <v>#N/A</v>
      </c>
      <c r="HQ63" t="e">
        <v>#N/A</v>
      </c>
      <c r="HR63" t="e">
        <v>#N/A</v>
      </c>
      <c r="HS63" t="e">
        <v>#N/A</v>
      </c>
      <c r="HT63" t="e">
        <v>#N/A</v>
      </c>
      <c r="HU63" t="e">
        <v>#N/A</v>
      </c>
      <c r="HV63" t="e">
        <v>#N/A</v>
      </c>
      <c r="HW63" t="e">
        <v>#N/A</v>
      </c>
      <c r="HX63" t="e">
        <v>#N/A</v>
      </c>
      <c r="HY63" t="e">
        <v>#N/A</v>
      </c>
      <c r="HZ63" t="e">
        <v>#N/A</v>
      </c>
      <c r="IA63" t="e">
        <v>#N/A</v>
      </c>
      <c r="IB63" t="e">
        <v>#N/A</v>
      </c>
      <c r="IC63" t="e">
        <v>#N/A</v>
      </c>
      <c r="ID63" t="e">
        <v>#N/A</v>
      </c>
      <c r="IE63" t="e">
        <v>#N/A</v>
      </c>
      <c r="IF63" t="e">
        <v>#N/A</v>
      </c>
      <c r="IG63" t="e">
        <v>#N/A</v>
      </c>
      <c r="IH63" t="e">
        <v>#N/A</v>
      </c>
      <c r="II63" t="e">
        <v>#N/A</v>
      </c>
      <c r="IJ63" t="e">
        <v>#N/A</v>
      </c>
      <c r="IK63" t="e">
        <v>#N/A</v>
      </c>
      <c r="IL63" t="e">
        <v>#N/A</v>
      </c>
      <c r="IM63" t="e">
        <v>#N/A</v>
      </c>
      <c r="IN63" t="e">
        <v>#N/A</v>
      </c>
      <c r="IO63" t="e">
        <v>#N/A</v>
      </c>
      <c r="IP63" t="e">
        <v>#N/A</v>
      </c>
      <c r="IQ63" t="e">
        <v>#N/A</v>
      </c>
      <c r="IR63" t="e">
        <v>#N/A</v>
      </c>
      <c r="IS63" t="e">
        <v>#N/A</v>
      </c>
      <c r="IT63" t="e">
        <v>#N/A</v>
      </c>
      <c r="IU63" t="e">
        <v>#N/A</v>
      </c>
      <c r="IV63" t="e">
        <v>#N/A</v>
      </c>
      <c r="IW63" t="e">
        <v>#N/A</v>
      </c>
      <c r="IX63" t="e">
        <v>#N/A</v>
      </c>
      <c r="IY63" t="e">
        <v>#N/A</v>
      </c>
      <c r="IZ63" t="e">
        <v>#N/A</v>
      </c>
      <c r="JA63" t="e">
        <v>#N/A</v>
      </c>
      <c r="JB63" t="e">
        <v>#N/A</v>
      </c>
      <c r="JC63" t="e">
        <v>#N/A</v>
      </c>
      <c r="JD63" t="e">
        <v>#N/A</v>
      </c>
      <c r="JE63" t="e">
        <v>#N/A</v>
      </c>
      <c r="JF63" t="e">
        <v>#N/A</v>
      </c>
      <c r="JG63" t="e">
        <v>#N/A</v>
      </c>
      <c r="JH63" t="e">
        <v>#N/A</v>
      </c>
      <c r="JI63" t="e">
        <v>#N/A</v>
      </c>
      <c r="JJ63" t="e">
        <v>#N/A</v>
      </c>
      <c r="JK63" t="e">
        <v>#N/A</v>
      </c>
      <c r="JL63" t="e">
        <v>#N/A</v>
      </c>
      <c r="JM63" t="e">
        <v>#N/A</v>
      </c>
      <c r="JN63" t="e">
        <v>#N/A</v>
      </c>
      <c r="JO63" t="e">
        <v>#N/A</v>
      </c>
      <c r="JP63" t="e">
        <v>#N/A</v>
      </c>
      <c r="JQ63" t="e">
        <v>#N/A</v>
      </c>
      <c r="JR63" t="e">
        <v>#N/A</v>
      </c>
      <c r="JS63" t="e">
        <v>#N/A</v>
      </c>
      <c r="JT63" t="e">
        <v>#N/A</v>
      </c>
      <c r="JU63" t="e">
        <v>#N/A</v>
      </c>
      <c r="JV63" t="e">
        <v>#N/A</v>
      </c>
      <c r="JW63" t="e">
        <v>#N/A</v>
      </c>
      <c r="JX63" t="e">
        <v>#N/A</v>
      </c>
      <c r="JY63" t="e">
        <v>#N/A</v>
      </c>
      <c r="JZ63" t="e">
        <v>#N/A</v>
      </c>
      <c r="KA63" t="e">
        <v>#N/A</v>
      </c>
      <c r="KB63" t="e">
        <v>#N/A</v>
      </c>
      <c r="KC63" t="e">
        <v>#N/A</v>
      </c>
      <c r="KD63" t="e">
        <v>#N/A</v>
      </c>
      <c r="KE63" t="e">
        <v>#N/A</v>
      </c>
      <c r="KF63" t="e">
        <v>#N/A</v>
      </c>
      <c r="KG63" t="e">
        <v>#N/A</v>
      </c>
      <c r="KH63" t="e">
        <v>#N/A</v>
      </c>
      <c r="KI63" t="e">
        <v>#N/A</v>
      </c>
      <c r="KJ63" t="e">
        <v>#N/A</v>
      </c>
      <c r="KK63" t="e">
        <v>#N/A</v>
      </c>
      <c r="KL63" t="e">
        <v>#N/A</v>
      </c>
      <c r="KM63" t="e">
        <v>#N/A</v>
      </c>
      <c r="KN63" t="e">
        <v>#N/A</v>
      </c>
      <c r="KO63" t="e">
        <v>#N/A</v>
      </c>
      <c r="KP63" t="e">
        <v>#N/A</v>
      </c>
      <c r="KQ63" t="e">
        <v>#N/A</v>
      </c>
      <c r="KR63" t="e">
        <v>#N/A</v>
      </c>
      <c r="KS63" t="e">
        <v>#N/A</v>
      </c>
      <c r="KT63" t="e">
        <v>#N/A</v>
      </c>
      <c r="KU63" t="e">
        <v>#N/A</v>
      </c>
      <c r="KV63" t="e">
        <v>#N/A</v>
      </c>
      <c r="KW63" t="e">
        <v>#N/A</v>
      </c>
      <c r="KX63" t="e">
        <v>#N/A</v>
      </c>
      <c r="KY63" t="e">
        <v>#N/A</v>
      </c>
      <c r="KZ63" t="e">
        <v>#N/A</v>
      </c>
      <c r="LA63" t="e">
        <v>#N/A</v>
      </c>
      <c r="LB63" t="e">
        <v>#N/A</v>
      </c>
      <c r="LC63" t="e">
        <v>#N/A</v>
      </c>
      <c r="LD63" t="e">
        <v>#N/A</v>
      </c>
    </row>
    <row r="64" spans="1:316" x14ac:dyDescent="0.25">
      <c r="A64" s="16" t="s">
        <v>61</v>
      </c>
      <c r="B64">
        <v>36025</v>
      </c>
      <c r="C64">
        <v>62</v>
      </c>
      <c r="D64">
        <v>1081</v>
      </c>
      <c r="F64">
        <v>58</v>
      </c>
      <c r="V64" s="14">
        <v>222075010055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e">
        <v>#N/A</v>
      </c>
      <c r="CE64" t="e">
        <v>#N/A</v>
      </c>
      <c r="CF64" t="e">
        <v>#N/A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  <c r="FG64" t="e">
        <v>#N/A</v>
      </c>
      <c r="FH64" t="e">
        <v>#N/A</v>
      </c>
      <c r="FI64" t="e">
        <v>#N/A</v>
      </c>
      <c r="FJ64">
        <v>68010</v>
      </c>
      <c r="FK64">
        <v>67012</v>
      </c>
      <c r="FL64">
        <v>66014</v>
      </c>
      <c r="FM64">
        <v>64017</v>
      </c>
      <c r="FN64">
        <v>61021</v>
      </c>
      <c r="FO64">
        <v>61022</v>
      </c>
      <c r="FP64">
        <v>61023</v>
      </c>
      <c r="FQ64">
        <v>62023</v>
      </c>
      <c r="FR64">
        <v>57029</v>
      </c>
      <c r="FS64">
        <v>53028</v>
      </c>
      <c r="FT64">
        <v>50026</v>
      </c>
      <c r="FU64">
        <v>49026</v>
      </c>
      <c r="FV64">
        <v>44022</v>
      </c>
      <c r="FW64">
        <v>41020</v>
      </c>
      <c r="FX64">
        <v>38016</v>
      </c>
      <c r="FY64">
        <v>37016</v>
      </c>
      <c r="FZ64">
        <v>33025</v>
      </c>
      <c r="GA64">
        <v>34017</v>
      </c>
      <c r="GB64">
        <v>35019</v>
      </c>
      <c r="GC64">
        <v>39024</v>
      </c>
      <c r="GD64">
        <v>35021</v>
      </c>
      <c r="GE64">
        <v>54041</v>
      </c>
      <c r="GF64" t="e">
        <v>#N/A</v>
      </c>
      <c r="GG64" t="e">
        <v>#N/A</v>
      </c>
      <c r="GH64" t="e">
        <v>#N/A</v>
      </c>
      <c r="GI64" t="e">
        <v>#N/A</v>
      </c>
      <c r="GJ64" t="e">
        <v>#N/A</v>
      </c>
      <c r="GK64" t="e">
        <v>#N/A</v>
      </c>
      <c r="GL64" t="e">
        <v>#N/A</v>
      </c>
      <c r="GM64" t="e">
        <v>#N/A</v>
      </c>
      <c r="GN64" t="e">
        <v>#N/A</v>
      </c>
      <c r="GO64" t="e">
        <v>#N/A</v>
      </c>
      <c r="GP64" t="e">
        <v>#N/A</v>
      </c>
      <c r="GQ64" t="e">
        <v>#N/A</v>
      </c>
      <c r="GR64" t="e">
        <v>#N/A</v>
      </c>
      <c r="GS64" t="e">
        <v>#N/A</v>
      </c>
      <c r="GT64" t="e">
        <v>#N/A</v>
      </c>
      <c r="GU64" t="e">
        <v>#N/A</v>
      </c>
      <c r="GV64" t="e">
        <v>#N/A</v>
      </c>
      <c r="GW64" t="e">
        <v>#N/A</v>
      </c>
      <c r="GX64" t="e">
        <v>#N/A</v>
      </c>
      <c r="GY64" t="e">
        <v>#N/A</v>
      </c>
      <c r="GZ64" t="e">
        <v>#N/A</v>
      </c>
      <c r="HA64" t="e">
        <v>#N/A</v>
      </c>
      <c r="HB64" t="e">
        <v>#N/A</v>
      </c>
      <c r="HC64" t="e">
        <v>#N/A</v>
      </c>
      <c r="HD64" t="e">
        <v>#N/A</v>
      </c>
      <c r="HE64" t="e">
        <v>#N/A</v>
      </c>
      <c r="HF64" t="e">
        <v>#N/A</v>
      </c>
      <c r="HG64" t="e">
        <v>#N/A</v>
      </c>
      <c r="HH64" t="e">
        <v>#N/A</v>
      </c>
      <c r="HI64" t="e">
        <v>#N/A</v>
      </c>
      <c r="HJ64" t="e">
        <v>#N/A</v>
      </c>
      <c r="HK64" t="e">
        <v>#N/A</v>
      </c>
      <c r="HL64" t="e">
        <v>#N/A</v>
      </c>
      <c r="HM64" t="e">
        <v>#N/A</v>
      </c>
      <c r="HN64" t="e">
        <v>#N/A</v>
      </c>
      <c r="HO64" t="e">
        <v>#N/A</v>
      </c>
      <c r="HP64" t="e">
        <v>#N/A</v>
      </c>
      <c r="HQ64" t="e">
        <v>#N/A</v>
      </c>
      <c r="HR64" t="e">
        <v>#N/A</v>
      </c>
      <c r="HS64" t="e">
        <v>#N/A</v>
      </c>
      <c r="HT64" t="e">
        <v>#N/A</v>
      </c>
      <c r="HU64" t="e">
        <v>#N/A</v>
      </c>
      <c r="HV64" t="e">
        <v>#N/A</v>
      </c>
      <c r="HW64" t="e">
        <v>#N/A</v>
      </c>
      <c r="HX64" t="e">
        <v>#N/A</v>
      </c>
      <c r="HY64" t="e">
        <v>#N/A</v>
      </c>
      <c r="HZ64" t="e">
        <v>#N/A</v>
      </c>
      <c r="IA64" t="e">
        <v>#N/A</v>
      </c>
      <c r="IB64" t="e">
        <v>#N/A</v>
      </c>
      <c r="IC64" t="e">
        <v>#N/A</v>
      </c>
      <c r="ID64" t="e">
        <v>#N/A</v>
      </c>
      <c r="IE64" t="e">
        <v>#N/A</v>
      </c>
      <c r="IF64" t="e">
        <v>#N/A</v>
      </c>
      <c r="IG64" t="e">
        <v>#N/A</v>
      </c>
      <c r="IH64" t="e">
        <v>#N/A</v>
      </c>
      <c r="II64" t="e">
        <v>#N/A</v>
      </c>
      <c r="IJ64" t="e">
        <v>#N/A</v>
      </c>
      <c r="IK64" t="e">
        <v>#N/A</v>
      </c>
      <c r="IL64" t="e">
        <v>#N/A</v>
      </c>
      <c r="IM64" t="e">
        <v>#N/A</v>
      </c>
      <c r="IN64" t="e">
        <v>#N/A</v>
      </c>
      <c r="IO64" t="e">
        <v>#N/A</v>
      </c>
      <c r="IP64" t="e">
        <v>#N/A</v>
      </c>
      <c r="IQ64" t="e">
        <v>#N/A</v>
      </c>
      <c r="IR64" t="e">
        <v>#N/A</v>
      </c>
      <c r="IS64" t="e">
        <v>#N/A</v>
      </c>
      <c r="IT64" t="e">
        <v>#N/A</v>
      </c>
      <c r="IU64" t="e">
        <v>#N/A</v>
      </c>
      <c r="IV64" t="e">
        <v>#N/A</v>
      </c>
      <c r="IW64" t="e">
        <v>#N/A</v>
      </c>
      <c r="IX64" t="e">
        <v>#N/A</v>
      </c>
      <c r="IY64" t="e">
        <v>#N/A</v>
      </c>
      <c r="IZ64" t="e">
        <v>#N/A</v>
      </c>
      <c r="JA64" t="e">
        <v>#N/A</v>
      </c>
      <c r="JB64" t="e">
        <v>#N/A</v>
      </c>
      <c r="JC64" t="e">
        <v>#N/A</v>
      </c>
      <c r="JD64" t="e">
        <v>#N/A</v>
      </c>
      <c r="JE64" t="e">
        <v>#N/A</v>
      </c>
      <c r="JF64" t="e">
        <v>#N/A</v>
      </c>
      <c r="JG64" t="e">
        <v>#N/A</v>
      </c>
      <c r="JH64" t="e">
        <v>#N/A</v>
      </c>
      <c r="JI64" t="e">
        <v>#N/A</v>
      </c>
      <c r="JJ64" t="e">
        <v>#N/A</v>
      </c>
      <c r="JK64" t="e">
        <v>#N/A</v>
      </c>
      <c r="JL64" t="e">
        <v>#N/A</v>
      </c>
      <c r="JM64" t="e">
        <v>#N/A</v>
      </c>
      <c r="JN64" t="e">
        <v>#N/A</v>
      </c>
      <c r="JO64" t="e">
        <v>#N/A</v>
      </c>
      <c r="JP64" t="e">
        <v>#N/A</v>
      </c>
      <c r="JQ64" t="e">
        <v>#N/A</v>
      </c>
      <c r="JR64" t="e">
        <v>#N/A</v>
      </c>
      <c r="JS64" t="e">
        <v>#N/A</v>
      </c>
      <c r="JT64" t="e">
        <v>#N/A</v>
      </c>
      <c r="JU64" t="e">
        <v>#N/A</v>
      </c>
      <c r="JV64" t="e">
        <v>#N/A</v>
      </c>
      <c r="JW64" t="e">
        <v>#N/A</v>
      </c>
      <c r="JX64" t="e">
        <v>#N/A</v>
      </c>
      <c r="JY64" t="e">
        <v>#N/A</v>
      </c>
      <c r="JZ64" t="e">
        <v>#N/A</v>
      </c>
      <c r="KA64" t="e">
        <v>#N/A</v>
      </c>
      <c r="KB64" t="e">
        <v>#N/A</v>
      </c>
      <c r="KC64" t="e">
        <v>#N/A</v>
      </c>
      <c r="KD64" t="e">
        <v>#N/A</v>
      </c>
      <c r="KE64" t="e">
        <v>#N/A</v>
      </c>
      <c r="KF64" t="e">
        <v>#N/A</v>
      </c>
      <c r="KG64" t="e">
        <v>#N/A</v>
      </c>
      <c r="KH64" t="e">
        <v>#N/A</v>
      </c>
      <c r="KI64" t="e">
        <v>#N/A</v>
      </c>
      <c r="KJ64" t="e">
        <v>#N/A</v>
      </c>
      <c r="KK64" t="e">
        <v>#N/A</v>
      </c>
      <c r="KL64" t="e">
        <v>#N/A</v>
      </c>
      <c r="KM64" t="e">
        <v>#N/A</v>
      </c>
      <c r="KN64" t="e">
        <v>#N/A</v>
      </c>
      <c r="KO64" t="e">
        <v>#N/A</v>
      </c>
      <c r="KP64" t="e">
        <v>#N/A</v>
      </c>
      <c r="KQ64" t="e">
        <v>#N/A</v>
      </c>
      <c r="KR64" t="e">
        <v>#N/A</v>
      </c>
      <c r="KS64" t="e">
        <v>#N/A</v>
      </c>
      <c r="KT64" t="e">
        <v>#N/A</v>
      </c>
      <c r="KU64" t="e">
        <v>#N/A</v>
      </c>
      <c r="KV64" t="e">
        <v>#N/A</v>
      </c>
      <c r="KW64" t="e">
        <v>#N/A</v>
      </c>
      <c r="KX64" t="e">
        <v>#N/A</v>
      </c>
      <c r="KY64" t="e">
        <v>#N/A</v>
      </c>
      <c r="KZ64" t="e">
        <v>#N/A</v>
      </c>
      <c r="LA64" t="e">
        <v>#N/A</v>
      </c>
      <c r="LB64" t="e">
        <v>#N/A</v>
      </c>
      <c r="LC64" t="e">
        <v>#N/A</v>
      </c>
      <c r="LD64" t="e">
        <v>#N/A</v>
      </c>
    </row>
    <row r="65" spans="1:316" x14ac:dyDescent="0.25">
      <c r="A65" s="16" t="s">
        <v>62</v>
      </c>
      <c r="B65">
        <v>5025</v>
      </c>
      <c r="C65">
        <v>63</v>
      </c>
      <c r="D65">
        <v>1082</v>
      </c>
      <c r="F65">
        <v>59</v>
      </c>
      <c r="V65" s="14">
        <v>222075047018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  <c r="FG65" t="e">
        <v>#N/A</v>
      </c>
      <c r="FH65" t="e">
        <v>#N/A</v>
      </c>
      <c r="FI65" t="e">
        <v>#N/A</v>
      </c>
      <c r="FJ65">
        <v>69009</v>
      </c>
      <c r="FK65">
        <v>68011</v>
      </c>
      <c r="FL65">
        <v>67013</v>
      </c>
      <c r="FM65">
        <v>65016</v>
      </c>
      <c r="FN65">
        <v>62020</v>
      </c>
      <c r="FO65">
        <v>62021</v>
      </c>
      <c r="FP65">
        <v>62022</v>
      </c>
      <c r="FQ65">
        <v>63022</v>
      </c>
      <c r="FR65">
        <v>58028</v>
      </c>
      <c r="FS65">
        <v>54029</v>
      </c>
      <c r="FT65">
        <v>51027</v>
      </c>
      <c r="FU65">
        <v>50027</v>
      </c>
      <c r="FV65">
        <v>45023</v>
      </c>
      <c r="FW65">
        <v>42021</v>
      </c>
      <c r="FX65">
        <v>39019</v>
      </c>
      <c r="FY65">
        <v>38019</v>
      </c>
      <c r="FZ65">
        <v>32024</v>
      </c>
      <c r="GA65">
        <v>35018</v>
      </c>
      <c r="GB65">
        <v>36020</v>
      </c>
      <c r="GC65">
        <v>36011</v>
      </c>
      <c r="GD65">
        <v>36022</v>
      </c>
      <c r="GE65">
        <v>56041</v>
      </c>
      <c r="GF65" t="e">
        <v>#N/A</v>
      </c>
      <c r="GG65" t="e">
        <v>#N/A</v>
      </c>
      <c r="GH65" t="e">
        <v>#N/A</v>
      </c>
      <c r="GI65" t="e">
        <v>#N/A</v>
      </c>
      <c r="GJ65" t="e">
        <v>#N/A</v>
      </c>
      <c r="GK65" t="e">
        <v>#N/A</v>
      </c>
      <c r="GL65" t="e">
        <v>#N/A</v>
      </c>
      <c r="GM65" t="e">
        <v>#N/A</v>
      </c>
      <c r="GN65" t="e">
        <v>#N/A</v>
      </c>
      <c r="GO65" t="e">
        <v>#N/A</v>
      </c>
      <c r="GP65" t="e">
        <v>#N/A</v>
      </c>
      <c r="GQ65" t="e">
        <v>#N/A</v>
      </c>
      <c r="GR65" t="e">
        <v>#N/A</v>
      </c>
      <c r="GS65" t="e">
        <v>#N/A</v>
      </c>
      <c r="GT65" t="e">
        <v>#N/A</v>
      </c>
      <c r="GU65" t="e">
        <v>#N/A</v>
      </c>
      <c r="GV65" t="e">
        <v>#N/A</v>
      </c>
      <c r="GW65" t="e">
        <v>#N/A</v>
      </c>
      <c r="GX65" t="e">
        <v>#N/A</v>
      </c>
      <c r="GY65" t="e">
        <v>#N/A</v>
      </c>
      <c r="GZ65" t="e">
        <v>#N/A</v>
      </c>
      <c r="HA65" t="e">
        <v>#N/A</v>
      </c>
      <c r="HB65" t="e">
        <v>#N/A</v>
      </c>
      <c r="HC65" t="e">
        <v>#N/A</v>
      </c>
      <c r="HD65" t="e">
        <v>#N/A</v>
      </c>
      <c r="HE65" t="e">
        <v>#N/A</v>
      </c>
      <c r="HF65" t="e">
        <v>#N/A</v>
      </c>
      <c r="HG65" t="e">
        <v>#N/A</v>
      </c>
      <c r="HH65" t="e">
        <v>#N/A</v>
      </c>
      <c r="HI65" t="e">
        <v>#N/A</v>
      </c>
      <c r="HJ65" t="e">
        <v>#N/A</v>
      </c>
      <c r="HK65" t="e">
        <v>#N/A</v>
      </c>
      <c r="HL65" t="e">
        <v>#N/A</v>
      </c>
      <c r="HM65" t="e">
        <v>#N/A</v>
      </c>
      <c r="HN65" t="e">
        <v>#N/A</v>
      </c>
      <c r="HO65" t="e">
        <v>#N/A</v>
      </c>
      <c r="HP65" t="e">
        <v>#N/A</v>
      </c>
      <c r="HQ65" t="e">
        <v>#N/A</v>
      </c>
      <c r="HR65" t="e">
        <v>#N/A</v>
      </c>
      <c r="HS65" t="e">
        <v>#N/A</v>
      </c>
      <c r="HT65" t="e">
        <v>#N/A</v>
      </c>
      <c r="HU65" t="e">
        <v>#N/A</v>
      </c>
      <c r="HV65" t="e">
        <v>#N/A</v>
      </c>
      <c r="HW65" t="e">
        <v>#N/A</v>
      </c>
      <c r="HX65" t="e">
        <v>#N/A</v>
      </c>
      <c r="HY65" t="e">
        <v>#N/A</v>
      </c>
      <c r="HZ65" t="e">
        <v>#N/A</v>
      </c>
      <c r="IA65" t="e">
        <v>#N/A</v>
      </c>
      <c r="IB65" t="e">
        <v>#N/A</v>
      </c>
      <c r="IC65" t="e">
        <v>#N/A</v>
      </c>
      <c r="ID65" t="e">
        <v>#N/A</v>
      </c>
      <c r="IE65" t="e">
        <v>#N/A</v>
      </c>
      <c r="IF65" t="e">
        <v>#N/A</v>
      </c>
      <c r="IG65" t="e">
        <v>#N/A</v>
      </c>
      <c r="IH65" t="e">
        <v>#N/A</v>
      </c>
      <c r="II65" t="e">
        <v>#N/A</v>
      </c>
      <c r="IJ65" t="e">
        <v>#N/A</v>
      </c>
      <c r="IK65" t="e">
        <v>#N/A</v>
      </c>
      <c r="IL65" t="e">
        <v>#N/A</v>
      </c>
      <c r="IM65" t="e">
        <v>#N/A</v>
      </c>
      <c r="IN65" t="e">
        <v>#N/A</v>
      </c>
      <c r="IO65" t="e">
        <v>#N/A</v>
      </c>
      <c r="IP65" t="e">
        <v>#N/A</v>
      </c>
      <c r="IQ65" t="e">
        <v>#N/A</v>
      </c>
      <c r="IR65" t="e">
        <v>#N/A</v>
      </c>
      <c r="IS65" t="e">
        <v>#N/A</v>
      </c>
      <c r="IT65" t="e">
        <v>#N/A</v>
      </c>
      <c r="IU65" t="e">
        <v>#N/A</v>
      </c>
      <c r="IV65" t="e">
        <v>#N/A</v>
      </c>
      <c r="IW65" t="e">
        <v>#N/A</v>
      </c>
      <c r="IX65" t="e">
        <v>#N/A</v>
      </c>
      <c r="IY65" t="e">
        <v>#N/A</v>
      </c>
      <c r="IZ65" t="e">
        <v>#N/A</v>
      </c>
      <c r="JA65" t="e">
        <v>#N/A</v>
      </c>
      <c r="JB65" t="e">
        <v>#N/A</v>
      </c>
      <c r="JC65" t="e">
        <v>#N/A</v>
      </c>
      <c r="JD65" t="e">
        <v>#N/A</v>
      </c>
      <c r="JE65" t="e">
        <v>#N/A</v>
      </c>
      <c r="JF65" t="e">
        <v>#N/A</v>
      </c>
      <c r="JG65" t="e">
        <v>#N/A</v>
      </c>
      <c r="JH65" t="e">
        <v>#N/A</v>
      </c>
      <c r="JI65" t="e">
        <v>#N/A</v>
      </c>
      <c r="JJ65" t="e">
        <v>#N/A</v>
      </c>
      <c r="JK65" t="e">
        <v>#N/A</v>
      </c>
      <c r="JL65" t="e">
        <v>#N/A</v>
      </c>
      <c r="JM65" t="e">
        <v>#N/A</v>
      </c>
      <c r="JN65" t="e">
        <v>#N/A</v>
      </c>
      <c r="JO65" t="e">
        <v>#N/A</v>
      </c>
      <c r="JP65" t="e">
        <v>#N/A</v>
      </c>
      <c r="JQ65" t="e">
        <v>#N/A</v>
      </c>
      <c r="JR65" t="e">
        <v>#N/A</v>
      </c>
      <c r="JS65" t="e">
        <v>#N/A</v>
      </c>
      <c r="JT65" t="e">
        <v>#N/A</v>
      </c>
      <c r="JU65" t="e">
        <v>#N/A</v>
      </c>
      <c r="JV65" t="e">
        <v>#N/A</v>
      </c>
      <c r="JW65" t="e">
        <v>#N/A</v>
      </c>
      <c r="JX65" t="e">
        <v>#N/A</v>
      </c>
      <c r="JY65" t="e">
        <v>#N/A</v>
      </c>
      <c r="JZ65" t="e">
        <v>#N/A</v>
      </c>
      <c r="KA65" t="e">
        <v>#N/A</v>
      </c>
      <c r="KB65" t="e">
        <v>#N/A</v>
      </c>
      <c r="KC65" t="e">
        <v>#N/A</v>
      </c>
      <c r="KD65" t="e">
        <v>#N/A</v>
      </c>
      <c r="KE65" t="e">
        <v>#N/A</v>
      </c>
      <c r="KF65" t="e">
        <v>#N/A</v>
      </c>
      <c r="KG65" t="e">
        <v>#N/A</v>
      </c>
      <c r="KH65" t="e">
        <v>#N/A</v>
      </c>
      <c r="KI65" t="e">
        <v>#N/A</v>
      </c>
      <c r="KJ65" t="e">
        <v>#N/A</v>
      </c>
      <c r="KK65" t="e">
        <v>#N/A</v>
      </c>
      <c r="KL65" t="e">
        <v>#N/A</v>
      </c>
      <c r="KM65" t="e">
        <v>#N/A</v>
      </c>
      <c r="KN65" t="e">
        <v>#N/A</v>
      </c>
      <c r="KO65" t="e">
        <v>#N/A</v>
      </c>
      <c r="KP65" t="e">
        <v>#N/A</v>
      </c>
      <c r="KQ65" t="e">
        <v>#N/A</v>
      </c>
      <c r="KR65" t="e">
        <v>#N/A</v>
      </c>
      <c r="KS65" t="e">
        <v>#N/A</v>
      </c>
      <c r="KT65" t="e">
        <v>#N/A</v>
      </c>
      <c r="KU65" t="e">
        <v>#N/A</v>
      </c>
      <c r="KV65" t="e">
        <v>#N/A</v>
      </c>
      <c r="KW65" t="e">
        <v>#N/A</v>
      </c>
      <c r="KX65" t="e">
        <v>#N/A</v>
      </c>
      <c r="KY65" t="e">
        <v>#N/A</v>
      </c>
      <c r="KZ65" t="e">
        <v>#N/A</v>
      </c>
      <c r="LA65" t="e">
        <v>#N/A</v>
      </c>
      <c r="LB65" t="e">
        <v>#N/A</v>
      </c>
      <c r="LC65" t="e">
        <v>#N/A</v>
      </c>
      <c r="LD65" t="e">
        <v>#N/A</v>
      </c>
    </row>
    <row r="66" spans="1:316" x14ac:dyDescent="0.25">
      <c r="A66" s="16" t="s">
        <v>63</v>
      </c>
      <c r="B66">
        <v>37059</v>
      </c>
      <c r="C66">
        <v>64</v>
      </c>
      <c r="D66">
        <v>1083</v>
      </c>
      <c r="F66">
        <v>60</v>
      </c>
      <c r="V66" s="14">
        <v>222075048017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  <c r="FG66" t="e">
        <v>#N/A</v>
      </c>
      <c r="FH66" t="e">
        <v>#N/A</v>
      </c>
      <c r="FI66" t="e">
        <v>#N/A</v>
      </c>
      <c r="FJ66">
        <v>70008</v>
      </c>
      <c r="FK66">
        <v>69010</v>
      </c>
      <c r="FL66">
        <v>68012</v>
      </c>
      <c r="FM66">
        <v>66015</v>
      </c>
      <c r="FN66">
        <v>63019</v>
      </c>
      <c r="FO66">
        <v>63020</v>
      </c>
      <c r="FP66">
        <v>63021</v>
      </c>
      <c r="FQ66">
        <v>64021</v>
      </c>
      <c r="FR66">
        <v>59027</v>
      </c>
      <c r="FS66">
        <v>55030</v>
      </c>
      <c r="FT66">
        <v>52028</v>
      </c>
      <c r="FU66">
        <v>51028</v>
      </c>
      <c r="FV66">
        <v>46024</v>
      </c>
      <c r="FW66">
        <v>43022</v>
      </c>
      <c r="FX66">
        <v>37015</v>
      </c>
      <c r="FY66">
        <v>39020</v>
      </c>
      <c r="FZ66">
        <v>35017</v>
      </c>
      <c r="GA66">
        <v>35016</v>
      </c>
      <c r="GB66">
        <v>37021</v>
      </c>
      <c r="GC66">
        <v>40025</v>
      </c>
      <c r="GD66">
        <v>37023</v>
      </c>
      <c r="GE66">
        <v>62037</v>
      </c>
      <c r="GF66" t="e">
        <v>#N/A</v>
      </c>
      <c r="GG66" t="e">
        <v>#N/A</v>
      </c>
      <c r="GH66" t="e">
        <v>#N/A</v>
      </c>
      <c r="GI66" t="e">
        <v>#N/A</v>
      </c>
      <c r="GJ66" t="e">
        <v>#N/A</v>
      </c>
      <c r="GK66" t="e">
        <v>#N/A</v>
      </c>
      <c r="GL66" t="e">
        <v>#N/A</v>
      </c>
      <c r="GM66" t="e">
        <v>#N/A</v>
      </c>
      <c r="GN66" t="e">
        <v>#N/A</v>
      </c>
      <c r="GO66" t="e">
        <v>#N/A</v>
      </c>
      <c r="GP66" t="e">
        <v>#N/A</v>
      </c>
      <c r="GQ66" t="e">
        <v>#N/A</v>
      </c>
      <c r="GR66" t="e">
        <v>#N/A</v>
      </c>
      <c r="GS66" t="e">
        <v>#N/A</v>
      </c>
      <c r="GT66" t="e">
        <v>#N/A</v>
      </c>
      <c r="GU66" t="e">
        <v>#N/A</v>
      </c>
      <c r="GV66" t="e">
        <v>#N/A</v>
      </c>
      <c r="GW66" t="e">
        <v>#N/A</v>
      </c>
      <c r="GX66" t="e">
        <v>#N/A</v>
      </c>
      <c r="GY66" t="e">
        <v>#N/A</v>
      </c>
      <c r="GZ66" t="e">
        <v>#N/A</v>
      </c>
      <c r="HA66" t="e">
        <v>#N/A</v>
      </c>
      <c r="HB66" t="e">
        <v>#N/A</v>
      </c>
      <c r="HC66" t="e">
        <v>#N/A</v>
      </c>
      <c r="HD66" t="e">
        <v>#N/A</v>
      </c>
      <c r="HE66" t="e">
        <v>#N/A</v>
      </c>
      <c r="HF66" t="e">
        <v>#N/A</v>
      </c>
      <c r="HG66" t="e">
        <v>#N/A</v>
      </c>
      <c r="HH66" t="e">
        <v>#N/A</v>
      </c>
      <c r="HI66" t="e">
        <v>#N/A</v>
      </c>
      <c r="HJ66" t="e">
        <v>#N/A</v>
      </c>
      <c r="HK66" t="e">
        <v>#N/A</v>
      </c>
      <c r="HL66" t="e">
        <v>#N/A</v>
      </c>
      <c r="HM66" t="e">
        <v>#N/A</v>
      </c>
      <c r="HN66" t="e">
        <v>#N/A</v>
      </c>
      <c r="HO66" t="e">
        <v>#N/A</v>
      </c>
      <c r="HP66" t="e">
        <v>#N/A</v>
      </c>
      <c r="HQ66" t="e">
        <v>#N/A</v>
      </c>
      <c r="HR66" t="e">
        <v>#N/A</v>
      </c>
      <c r="HS66" t="e">
        <v>#N/A</v>
      </c>
      <c r="HT66" t="e">
        <v>#N/A</v>
      </c>
      <c r="HU66" t="e">
        <v>#N/A</v>
      </c>
      <c r="HV66" t="e">
        <v>#N/A</v>
      </c>
      <c r="HW66" t="e">
        <v>#N/A</v>
      </c>
      <c r="HX66" t="e">
        <v>#N/A</v>
      </c>
      <c r="HY66" t="e">
        <v>#N/A</v>
      </c>
      <c r="HZ66" t="e">
        <v>#N/A</v>
      </c>
      <c r="IA66" t="e">
        <v>#N/A</v>
      </c>
      <c r="IB66" t="e">
        <v>#N/A</v>
      </c>
      <c r="IC66" t="e">
        <v>#N/A</v>
      </c>
      <c r="ID66" t="e">
        <v>#N/A</v>
      </c>
      <c r="IE66" t="e">
        <v>#N/A</v>
      </c>
      <c r="IF66" t="e">
        <v>#N/A</v>
      </c>
      <c r="IG66" t="e">
        <v>#N/A</v>
      </c>
      <c r="IH66" t="e">
        <v>#N/A</v>
      </c>
      <c r="II66" t="e">
        <v>#N/A</v>
      </c>
      <c r="IJ66" t="e">
        <v>#N/A</v>
      </c>
      <c r="IK66" t="e">
        <v>#N/A</v>
      </c>
      <c r="IL66" t="e">
        <v>#N/A</v>
      </c>
      <c r="IM66" t="e">
        <v>#N/A</v>
      </c>
      <c r="IN66" t="e">
        <v>#N/A</v>
      </c>
      <c r="IO66" t="e">
        <v>#N/A</v>
      </c>
      <c r="IP66" t="e">
        <v>#N/A</v>
      </c>
      <c r="IQ66" t="e">
        <v>#N/A</v>
      </c>
      <c r="IR66" t="e">
        <v>#N/A</v>
      </c>
      <c r="IS66" t="e">
        <v>#N/A</v>
      </c>
      <c r="IT66" t="e">
        <v>#N/A</v>
      </c>
      <c r="IU66" t="e">
        <v>#N/A</v>
      </c>
      <c r="IV66" t="e">
        <v>#N/A</v>
      </c>
      <c r="IW66" t="e">
        <v>#N/A</v>
      </c>
      <c r="IX66" t="e">
        <v>#N/A</v>
      </c>
      <c r="IY66" t="e">
        <v>#N/A</v>
      </c>
      <c r="IZ66" t="e">
        <v>#N/A</v>
      </c>
      <c r="JA66" t="e">
        <v>#N/A</v>
      </c>
      <c r="JB66" t="e">
        <v>#N/A</v>
      </c>
      <c r="JC66" t="e">
        <v>#N/A</v>
      </c>
      <c r="JD66" t="e">
        <v>#N/A</v>
      </c>
      <c r="JE66" t="e">
        <v>#N/A</v>
      </c>
      <c r="JF66" t="e">
        <v>#N/A</v>
      </c>
      <c r="JG66" t="e">
        <v>#N/A</v>
      </c>
      <c r="JH66" t="e">
        <v>#N/A</v>
      </c>
      <c r="JI66" t="e">
        <v>#N/A</v>
      </c>
      <c r="JJ66" t="e">
        <v>#N/A</v>
      </c>
      <c r="JK66" t="e">
        <v>#N/A</v>
      </c>
      <c r="JL66" t="e">
        <v>#N/A</v>
      </c>
      <c r="JM66" t="e">
        <v>#N/A</v>
      </c>
      <c r="JN66" t="e">
        <v>#N/A</v>
      </c>
      <c r="JO66" t="e">
        <v>#N/A</v>
      </c>
      <c r="JP66" t="e">
        <v>#N/A</v>
      </c>
      <c r="JQ66" t="e">
        <v>#N/A</v>
      </c>
      <c r="JR66" t="e">
        <v>#N/A</v>
      </c>
      <c r="JS66" t="e">
        <v>#N/A</v>
      </c>
      <c r="JT66" t="e">
        <v>#N/A</v>
      </c>
      <c r="JU66" t="e">
        <v>#N/A</v>
      </c>
      <c r="JV66" t="e">
        <v>#N/A</v>
      </c>
      <c r="JW66" t="e">
        <v>#N/A</v>
      </c>
      <c r="JX66" t="e">
        <v>#N/A</v>
      </c>
      <c r="JY66" t="e">
        <v>#N/A</v>
      </c>
      <c r="JZ66" t="e">
        <v>#N/A</v>
      </c>
      <c r="KA66" t="e">
        <v>#N/A</v>
      </c>
      <c r="KB66" t="e">
        <v>#N/A</v>
      </c>
      <c r="KC66" t="e">
        <v>#N/A</v>
      </c>
      <c r="KD66" t="e">
        <v>#N/A</v>
      </c>
      <c r="KE66" t="e">
        <v>#N/A</v>
      </c>
      <c r="KF66" t="e">
        <v>#N/A</v>
      </c>
      <c r="KG66" t="e">
        <v>#N/A</v>
      </c>
      <c r="KH66" t="e">
        <v>#N/A</v>
      </c>
      <c r="KI66" t="e">
        <v>#N/A</v>
      </c>
      <c r="KJ66" t="e">
        <v>#N/A</v>
      </c>
      <c r="KK66" t="e">
        <v>#N/A</v>
      </c>
      <c r="KL66" t="e">
        <v>#N/A</v>
      </c>
      <c r="KM66" t="e">
        <v>#N/A</v>
      </c>
      <c r="KN66" t="e">
        <v>#N/A</v>
      </c>
      <c r="KO66" t="e">
        <v>#N/A</v>
      </c>
      <c r="KP66" t="e">
        <v>#N/A</v>
      </c>
      <c r="KQ66" t="e">
        <v>#N/A</v>
      </c>
      <c r="KR66" t="e">
        <v>#N/A</v>
      </c>
      <c r="KS66" t="e">
        <v>#N/A</v>
      </c>
      <c r="KT66" t="e">
        <v>#N/A</v>
      </c>
      <c r="KU66" t="e">
        <v>#N/A</v>
      </c>
      <c r="KV66" t="e">
        <v>#N/A</v>
      </c>
      <c r="KW66" t="e">
        <v>#N/A</v>
      </c>
      <c r="KX66" t="e">
        <v>#N/A</v>
      </c>
      <c r="KY66" t="e">
        <v>#N/A</v>
      </c>
      <c r="KZ66" t="e">
        <v>#N/A</v>
      </c>
      <c r="LA66" t="e">
        <v>#N/A</v>
      </c>
      <c r="LB66" t="e">
        <v>#N/A</v>
      </c>
      <c r="LC66" t="e">
        <v>#N/A</v>
      </c>
      <c r="LD66" t="e">
        <v>#N/A</v>
      </c>
    </row>
    <row r="67" spans="1:316" x14ac:dyDescent="0.25">
      <c r="A67" s="16" t="s">
        <v>64</v>
      </c>
      <c r="B67">
        <v>11010</v>
      </c>
      <c r="C67">
        <v>65</v>
      </c>
      <c r="D67">
        <v>1084</v>
      </c>
      <c r="F67">
        <v>61</v>
      </c>
      <c r="V67" s="14">
        <v>222076007057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  <c r="FG67" t="e">
        <v>#N/A</v>
      </c>
      <c r="FH67" t="e">
        <v>#N/A</v>
      </c>
      <c r="FI67" t="e">
        <v>#N/A</v>
      </c>
      <c r="FJ67" t="e">
        <v>#N/A</v>
      </c>
      <c r="FK67">
        <v>70009</v>
      </c>
      <c r="FL67">
        <v>69011</v>
      </c>
      <c r="FM67">
        <v>67014</v>
      </c>
      <c r="FN67">
        <v>64018</v>
      </c>
      <c r="FO67">
        <v>64019</v>
      </c>
      <c r="FP67">
        <v>64020</v>
      </c>
      <c r="FQ67">
        <v>65020</v>
      </c>
      <c r="FR67">
        <v>60026</v>
      </c>
      <c r="FS67">
        <v>56029</v>
      </c>
      <c r="FT67">
        <v>53029</v>
      </c>
      <c r="FU67">
        <v>52029</v>
      </c>
      <c r="FV67">
        <v>47025</v>
      </c>
      <c r="FW67">
        <v>44023</v>
      </c>
      <c r="FX67">
        <v>38014</v>
      </c>
      <c r="FY67">
        <v>36015</v>
      </c>
      <c r="FZ67">
        <v>36018</v>
      </c>
      <c r="GA67">
        <v>36019</v>
      </c>
      <c r="GB67">
        <v>38022</v>
      </c>
      <c r="GC67">
        <v>41026</v>
      </c>
      <c r="GD67">
        <v>38024</v>
      </c>
      <c r="GE67">
        <v>63036</v>
      </c>
      <c r="GF67" t="e">
        <v>#N/A</v>
      </c>
      <c r="GG67" t="e">
        <v>#N/A</v>
      </c>
      <c r="GH67" t="e">
        <v>#N/A</v>
      </c>
      <c r="GI67" t="e">
        <v>#N/A</v>
      </c>
      <c r="GJ67" t="e">
        <v>#N/A</v>
      </c>
      <c r="GK67" t="e">
        <v>#N/A</v>
      </c>
      <c r="GL67" t="e">
        <v>#N/A</v>
      </c>
      <c r="GM67" t="e">
        <v>#N/A</v>
      </c>
      <c r="GN67" t="e">
        <v>#N/A</v>
      </c>
      <c r="GO67" t="e">
        <v>#N/A</v>
      </c>
      <c r="GP67" t="e">
        <v>#N/A</v>
      </c>
      <c r="GQ67" t="e">
        <v>#N/A</v>
      </c>
      <c r="GR67" t="e">
        <v>#N/A</v>
      </c>
      <c r="GS67" t="e">
        <v>#N/A</v>
      </c>
      <c r="GT67" t="e">
        <v>#N/A</v>
      </c>
      <c r="GU67" t="e">
        <v>#N/A</v>
      </c>
      <c r="GV67" t="e">
        <v>#N/A</v>
      </c>
      <c r="GW67" t="e">
        <v>#N/A</v>
      </c>
      <c r="GX67" t="e">
        <v>#N/A</v>
      </c>
      <c r="GY67" t="e">
        <v>#N/A</v>
      </c>
      <c r="GZ67" t="e">
        <v>#N/A</v>
      </c>
      <c r="HA67" t="e">
        <v>#N/A</v>
      </c>
      <c r="HB67" t="e">
        <v>#N/A</v>
      </c>
      <c r="HC67" t="e">
        <v>#N/A</v>
      </c>
      <c r="HD67" t="e">
        <v>#N/A</v>
      </c>
      <c r="HE67" t="e">
        <v>#N/A</v>
      </c>
      <c r="HF67" t="e">
        <v>#N/A</v>
      </c>
      <c r="HG67" t="e">
        <v>#N/A</v>
      </c>
      <c r="HH67" t="e">
        <v>#N/A</v>
      </c>
      <c r="HI67" t="e">
        <v>#N/A</v>
      </c>
      <c r="HJ67" t="e">
        <v>#N/A</v>
      </c>
      <c r="HK67" t="e">
        <v>#N/A</v>
      </c>
      <c r="HL67" t="e">
        <v>#N/A</v>
      </c>
      <c r="HM67" t="e">
        <v>#N/A</v>
      </c>
      <c r="HN67" t="e">
        <v>#N/A</v>
      </c>
      <c r="HO67" t="e">
        <v>#N/A</v>
      </c>
      <c r="HP67" t="e">
        <v>#N/A</v>
      </c>
      <c r="HQ67" t="e">
        <v>#N/A</v>
      </c>
      <c r="HR67" t="e">
        <v>#N/A</v>
      </c>
      <c r="HS67" t="e">
        <v>#N/A</v>
      </c>
      <c r="HT67" t="e">
        <v>#N/A</v>
      </c>
      <c r="HU67" t="e">
        <v>#N/A</v>
      </c>
      <c r="HV67" t="e">
        <v>#N/A</v>
      </c>
      <c r="HW67" t="e">
        <v>#N/A</v>
      </c>
      <c r="HX67" t="e">
        <v>#N/A</v>
      </c>
      <c r="HY67" t="e">
        <v>#N/A</v>
      </c>
      <c r="HZ67" t="e">
        <v>#N/A</v>
      </c>
      <c r="IA67" t="e">
        <v>#N/A</v>
      </c>
      <c r="IB67" t="e">
        <v>#N/A</v>
      </c>
      <c r="IC67" t="e">
        <v>#N/A</v>
      </c>
      <c r="ID67" t="e">
        <v>#N/A</v>
      </c>
      <c r="IE67" t="e">
        <v>#N/A</v>
      </c>
      <c r="IF67" t="e">
        <v>#N/A</v>
      </c>
      <c r="IG67" t="e">
        <v>#N/A</v>
      </c>
      <c r="IH67" t="e">
        <v>#N/A</v>
      </c>
      <c r="II67" t="e">
        <v>#N/A</v>
      </c>
      <c r="IJ67" t="e">
        <v>#N/A</v>
      </c>
      <c r="IK67" t="e">
        <v>#N/A</v>
      </c>
      <c r="IL67" t="e">
        <v>#N/A</v>
      </c>
      <c r="IM67" t="e">
        <v>#N/A</v>
      </c>
      <c r="IN67" t="e">
        <v>#N/A</v>
      </c>
      <c r="IO67" t="e">
        <v>#N/A</v>
      </c>
      <c r="IP67" t="e">
        <v>#N/A</v>
      </c>
      <c r="IQ67" t="e">
        <v>#N/A</v>
      </c>
      <c r="IR67" t="e">
        <v>#N/A</v>
      </c>
      <c r="IS67" t="e">
        <v>#N/A</v>
      </c>
      <c r="IT67" t="e">
        <v>#N/A</v>
      </c>
      <c r="IU67" t="e">
        <v>#N/A</v>
      </c>
      <c r="IV67" t="e">
        <v>#N/A</v>
      </c>
      <c r="IW67" t="e">
        <v>#N/A</v>
      </c>
      <c r="IX67" t="e">
        <v>#N/A</v>
      </c>
      <c r="IY67" t="e">
        <v>#N/A</v>
      </c>
      <c r="IZ67" t="e">
        <v>#N/A</v>
      </c>
      <c r="JA67" t="e">
        <v>#N/A</v>
      </c>
      <c r="JB67" t="e">
        <v>#N/A</v>
      </c>
      <c r="JC67" t="e">
        <v>#N/A</v>
      </c>
      <c r="JD67" t="e">
        <v>#N/A</v>
      </c>
      <c r="JE67" t="e">
        <v>#N/A</v>
      </c>
      <c r="JF67" t="e">
        <v>#N/A</v>
      </c>
      <c r="JG67" t="e">
        <v>#N/A</v>
      </c>
      <c r="JH67" t="e">
        <v>#N/A</v>
      </c>
      <c r="JI67" t="e">
        <v>#N/A</v>
      </c>
      <c r="JJ67" t="e">
        <v>#N/A</v>
      </c>
      <c r="JK67" t="e">
        <v>#N/A</v>
      </c>
      <c r="JL67" t="e">
        <v>#N/A</v>
      </c>
      <c r="JM67" t="e">
        <v>#N/A</v>
      </c>
      <c r="JN67" t="e">
        <v>#N/A</v>
      </c>
      <c r="JO67" t="e">
        <v>#N/A</v>
      </c>
      <c r="JP67" t="e">
        <v>#N/A</v>
      </c>
      <c r="JQ67" t="e">
        <v>#N/A</v>
      </c>
      <c r="JR67" t="e">
        <v>#N/A</v>
      </c>
      <c r="JS67" t="e">
        <v>#N/A</v>
      </c>
      <c r="JT67" t="e">
        <v>#N/A</v>
      </c>
      <c r="JU67" t="e">
        <v>#N/A</v>
      </c>
      <c r="JV67" t="e">
        <v>#N/A</v>
      </c>
      <c r="JW67" t="e">
        <v>#N/A</v>
      </c>
      <c r="JX67" t="e">
        <v>#N/A</v>
      </c>
      <c r="JY67" t="e">
        <v>#N/A</v>
      </c>
      <c r="JZ67" t="e">
        <v>#N/A</v>
      </c>
      <c r="KA67" t="e">
        <v>#N/A</v>
      </c>
      <c r="KB67" t="e">
        <v>#N/A</v>
      </c>
      <c r="KC67" t="e">
        <v>#N/A</v>
      </c>
      <c r="KD67" t="e">
        <v>#N/A</v>
      </c>
      <c r="KE67" t="e">
        <v>#N/A</v>
      </c>
      <c r="KF67" t="e">
        <v>#N/A</v>
      </c>
      <c r="KG67" t="e">
        <v>#N/A</v>
      </c>
      <c r="KH67" t="e">
        <v>#N/A</v>
      </c>
      <c r="KI67" t="e">
        <v>#N/A</v>
      </c>
      <c r="KJ67" t="e">
        <v>#N/A</v>
      </c>
      <c r="KK67" t="e">
        <v>#N/A</v>
      </c>
      <c r="KL67" t="e">
        <v>#N/A</v>
      </c>
      <c r="KM67" t="e">
        <v>#N/A</v>
      </c>
      <c r="KN67" t="e">
        <v>#N/A</v>
      </c>
      <c r="KO67" t="e">
        <v>#N/A</v>
      </c>
      <c r="KP67" t="e">
        <v>#N/A</v>
      </c>
      <c r="KQ67" t="e">
        <v>#N/A</v>
      </c>
      <c r="KR67" t="e">
        <v>#N/A</v>
      </c>
      <c r="KS67" t="e">
        <v>#N/A</v>
      </c>
      <c r="KT67" t="e">
        <v>#N/A</v>
      </c>
      <c r="KU67" t="e">
        <v>#N/A</v>
      </c>
      <c r="KV67" t="e">
        <v>#N/A</v>
      </c>
      <c r="KW67" t="e">
        <v>#N/A</v>
      </c>
      <c r="KX67" t="e">
        <v>#N/A</v>
      </c>
      <c r="KY67" t="e">
        <v>#N/A</v>
      </c>
      <c r="KZ67" t="e">
        <v>#N/A</v>
      </c>
      <c r="LA67" t="e">
        <v>#N/A</v>
      </c>
      <c r="LB67" t="e">
        <v>#N/A</v>
      </c>
      <c r="LC67" t="e">
        <v>#N/A</v>
      </c>
      <c r="LD67" t="e">
        <v>#N/A</v>
      </c>
    </row>
    <row r="68" spans="1:316" x14ac:dyDescent="0.25">
      <c r="A68" s="16" t="s">
        <v>65</v>
      </c>
      <c r="B68">
        <v>28035</v>
      </c>
      <c r="C68">
        <v>66</v>
      </c>
      <c r="D68">
        <v>1085</v>
      </c>
      <c r="F68">
        <v>62</v>
      </c>
      <c r="V68" s="14">
        <v>222076009055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e">
        <v>#N/A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  <c r="FG68" t="e">
        <v>#N/A</v>
      </c>
      <c r="FH68" t="e">
        <v>#N/A</v>
      </c>
      <c r="FI68" t="e">
        <v>#N/A</v>
      </c>
      <c r="FJ68" t="e">
        <v>#N/A</v>
      </c>
      <c r="FK68" t="e">
        <v>#N/A</v>
      </c>
      <c r="FL68">
        <v>70010</v>
      </c>
      <c r="FM68">
        <v>68013</v>
      </c>
      <c r="FN68">
        <v>65017</v>
      </c>
      <c r="FO68">
        <v>65018</v>
      </c>
      <c r="FP68">
        <v>65019</v>
      </c>
      <c r="FQ68">
        <v>66019</v>
      </c>
      <c r="FR68">
        <v>61025</v>
      </c>
      <c r="FS68">
        <v>57030</v>
      </c>
      <c r="FT68">
        <v>54030</v>
      </c>
      <c r="FU68">
        <v>53030</v>
      </c>
      <c r="FV68">
        <v>48026</v>
      </c>
      <c r="FW68">
        <v>45024</v>
      </c>
      <c r="FX68">
        <v>40020</v>
      </c>
      <c r="FY68">
        <v>37014</v>
      </c>
      <c r="FZ68">
        <v>36016</v>
      </c>
      <c r="GA68">
        <v>37020</v>
      </c>
      <c r="GB68">
        <v>39023</v>
      </c>
      <c r="GC68">
        <v>42027</v>
      </c>
      <c r="GD68">
        <v>39025</v>
      </c>
      <c r="GE68">
        <v>64035</v>
      </c>
      <c r="GF68" t="e">
        <v>#N/A</v>
      </c>
      <c r="GG68" t="e">
        <v>#N/A</v>
      </c>
      <c r="GH68" t="e">
        <v>#N/A</v>
      </c>
      <c r="GI68" t="e">
        <v>#N/A</v>
      </c>
      <c r="GJ68" t="e">
        <v>#N/A</v>
      </c>
      <c r="GK68" t="e">
        <v>#N/A</v>
      </c>
      <c r="GL68" t="e">
        <v>#N/A</v>
      </c>
      <c r="GM68" t="e">
        <v>#N/A</v>
      </c>
      <c r="GN68" t="e">
        <v>#N/A</v>
      </c>
      <c r="GO68" t="e">
        <v>#N/A</v>
      </c>
      <c r="GP68" t="e">
        <v>#N/A</v>
      </c>
      <c r="GQ68" t="e">
        <v>#N/A</v>
      </c>
      <c r="GR68" t="e">
        <v>#N/A</v>
      </c>
      <c r="GS68" t="e">
        <v>#N/A</v>
      </c>
      <c r="GT68" t="e">
        <v>#N/A</v>
      </c>
      <c r="GU68" t="e">
        <v>#N/A</v>
      </c>
      <c r="GV68" t="e">
        <v>#N/A</v>
      </c>
      <c r="GW68" t="e">
        <v>#N/A</v>
      </c>
      <c r="GX68" t="e">
        <v>#N/A</v>
      </c>
      <c r="GY68" t="e">
        <v>#N/A</v>
      </c>
      <c r="GZ68" t="e">
        <v>#N/A</v>
      </c>
      <c r="HA68" t="e">
        <v>#N/A</v>
      </c>
      <c r="HB68" t="e">
        <v>#N/A</v>
      </c>
      <c r="HC68" t="e">
        <v>#N/A</v>
      </c>
      <c r="HD68" t="e">
        <v>#N/A</v>
      </c>
      <c r="HE68" t="e">
        <v>#N/A</v>
      </c>
      <c r="HF68" t="e">
        <v>#N/A</v>
      </c>
      <c r="HG68" t="e">
        <v>#N/A</v>
      </c>
      <c r="HH68" t="e">
        <v>#N/A</v>
      </c>
      <c r="HI68" t="e">
        <v>#N/A</v>
      </c>
      <c r="HJ68" t="e">
        <v>#N/A</v>
      </c>
      <c r="HK68" t="e">
        <v>#N/A</v>
      </c>
      <c r="HL68" t="e">
        <v>#N/A</v>
      </c>
      <c r="HM68" t="e">
        <v>#N/A</v>
      </c>
      <c r="HN68" t="e">
        <v>#N/A</v>
      </c>
      <c r="HO68" t="e">
        <v>#N/A</v>
      </c>
      <c r="HP68" t="e">
        <v>#N/A</v>
      </c>
      <c r="HQ68" t="e">
        <v>#N/A</v>
      </c>
      <c r="HR68" t="e">
        <v>#N/A</v>
      </c>
      <c r="HS68" t="e">
        <v>#N/A</v>
      </c>
      <c r="HT68" t="e">
        <v>#N/A</v>
      </c>
      <c r="HU68" t="e">
        <v>#N/A</v>
      </c>
      <c r="HV68" t="e">
        <v>#N/A</v>
      </c>
      <c r="HW68" t="e">
        <v>#N/A</v>
      </c>
      <c r="HX68" t="e">
        <v>#N/A</v>
      </c>
      <c r="HY68" t="e">
        <v>#N/A</v>
      </c>
      <c r="HZ68" t="e">
        <v>#N/A</v>
      </c>
      <c r="IA68" t="e">
        <v>#N/A</v>
      </c>
      <c r="IB68" t="e">
        <v>#N/A</v>
      </c>
      <c r="IC68" t="e">
        <v>#N/A</v>
      </c>
      <c r="ID68" t="e">
        <v>#N/A</v>
      </c>
      <c r="IE68" t="e">
        <v>#N/A</v>
      </c>
      <c r="IF68" t="e">
        <v>#N/A</v>
      </c>
      <c r="IG68" t="e">
        <v>#N/A</v>
      </c>
      <c r="IH68" t="e">
        <v>#N/A</v>
      </c>
      <c r="II68" t="e">
        <v>#N/A</v>
      </c>
      <c r="IJ68" t="e">
        <v>#N/A</v>
      </c>
      <c r="IK68" t="e">
        <v>#N/A</v>
      </c>
      <c r="IL68" t="e">
        <v>#N/A</v>
      </c>
      <c r="IM68" t="e">
        <v>#N/A</v>
      </c>
      <c r="IN68" t="e">
        <v>#N/A</v>
      </c>
      <c r="IO68" t="e">
        <v>#N/A</v>
      </c>
      <c r="IP68" t="e">
        <v>#N/A</v>
      </c>
      <c r="IQ68" t="e">
        <v>#N/A</v>
      </c>
      <c r="IR68" t="e">
        <v>#N/A</v>
      </c>
      <c r="IS68" t="e">
        <v>#N/A</v>
      </c>
      <c r="IT68" t="e">
        <v>#N/A</v>
      </c>
      <c r="IU68" t="e">
        <v>#N/A</v>
      </c>
      <c r="IV68" t="e">
        <v>#N/A</v>
      </c>
      <c r="IW68" t="e">
        <v>#N/A</v>
      </c>
      <c r="IX68" t="e">
        <v>#N/A</v>
      </c>
      <c r="IY68" t="e">
        <v>#N/A</v>
      </c>
      <c r="IZ68" t="e">
        <v>#N/A</v>
      </c>
      <c r="JA68" t="e">
        <v>#N/A</v>
      </c>
      <c r="JB68" t="e">
        <v>#N/A</v>
      </c>
      <c r="JC68" t="e">
        <v>#N/A</v>
      </c>
      <c r="JD68" t="e">
        <v>#N/A</v>
      </c>
      <c r="JE68" t="e">
        <v>#N/A</v>
      </c>
      <c r="JF68" t="e">
        <v>#N/A</v>
      </c>
      <c r="JG68" t="e">
        <v>#N/A</v>
      </c>
      <c r="JH68" t="e">
        <v>#N/A</v>
      </c>
      <c r="JI68" t="e">
        <v>#N/A</v>
      </c>
      <c r="JJ68" t="e">
        <v>#N/A</v>
      </c>
      <c r="JK68" t="e">
        <v>#N/A</v>
      </c>
      <c r="JL68" t="e">
        <v>#N/A</v>
      </c>
      <c r="JM68" t="e">
        <v>#N/A</v>
      </c>
      <c r="JN68" t="e">
        <v>#N/A</v>
      </c>
      <c r="JO68" t="e">
        <v>#N/A</v>
      </c>
      <c r="JP68" t="e">
        <v>#N/A</v>
      </c>
      <c r="JQ68" t="e">
        <v>#N/A</v>
      </c>
      <c r="JR68" t="e">
        <v>#N/A</v>
      </c>
      <c r="JS68" t="e">
        <v>#N/A</v>
      </c>
      <c r="JT68" t="e">
        <v>#N/A</v>
      </c>
      <c r="JU68" t="e">
        <v>#N/A</v>
      </c>
      <c r="JV68" t="e">
        <v>#N/A</v>
      </c>
      <c r="JW68" t="e">
        <v>#N/A</v>
      </c>
      <c r="JX68" t="e">
        <v>#N/A</v>
      </c>
      <c r="JY68" t="e">
        <v>#N/A</v>
      </c>
      <c r="JZ68" t="e">
        <v>#N/A</v>
      </c>
      <c r="KA68" t="e">
        <v>#N/A</v>
      </c>
      <c r="KB68" t="e">
        <v>#N/A</v>
      </c>
      <c r="KC68" t="e">
        <v>#N/A</v>
      </c>
      <c r="KD68" t="e">
        <v>#N/A</v>
      </c>
      <c r="KE68" t="e">
        <v>#N/A</v>
      </c>
      <c r="KF68" t="e">
        <v>#N/A</v>
      </c>
      <c r="KG68" t="e">
        <v>#N/A</v>
      </c>
      <c r="KH68" t="e">
        <v>#N/A</v>
      </c>
      <c r="KI68" t="e">
        <v>#N/A</v>
      </c>
      <c r="KJ68" t="e">
        <v>#N/A</v>
      </c>
      <c r="KK68" t="e">
        <v>#N/A</v>
      </c>
      <c r="KL68" t="e">
        <v>#N/A</v>
      </c>
      <c r="KM68" t="e">
        <v>#N/A</v>
      </c>
      <c r="KN68" t="e">
        <v>#N/A</v>
      </c>
      <c r="KO68" t="e">
        <v>#N/A</v>
      </c>
      <c r="KP68" t="e">
        <v>#N/A</v>
      </c>
      <c r="KQ68" t="e">
        <v>#N/A</v>
      </c>
      <c r="KR68" t="e">
        <v>#N/A</v>
      </c>
      <c r="KS68" t="e">
        <v>#N/A</v>
      </c>
      <c r="KT68" t="e">
        <v>#N/A</v>
      </c>
      <c r="KU68" t="e">
        <v>#N/A</v>
      </c>
      <c r="KV68" t="e">
        <v>#N/A</v>
      </c>
      <c r="KW68" t="e">
        <v>#N/A</v>
      </c>
      <c r="KX68" t="e">
        <v>#N/A</v>
      </c>
      <c r="KY68" t="e">
        <v>#N/A</v>
      </c>
      <c r="KZ68" t="e">
        <v>#N/A</v>
      </c>
      <c r="LA68" t="e">
        <v>#N/A</v>
      </c>
      <c r="LB68" t="e">
        <v>#N/A</v>
      </c>
      <c r="LC68" t="e">
        <v>#N/A</v>
      </c>
      <c r="LD68" t="e">
        <v>#N/A</v>
      </c>
    </row>
    <row r="69" spans="1:316" x14ac:dyDescent="0.25">
      <c r="A69" s="16" t="s">
        <v>66</v>
      </c>
      <c r="B69">
        <v>51059</v>
      </c>
      <c r="C69">
        <v>67</v>
      </c>
      <c r="D69">
        <v>1086</v>
      </c>
      <c r="F69">
        <v>63</v>
      </c>
      <c r="V69" s="14">
        <v>222076010054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e">
        <v>#N/A</v>
      </c>
      <c r="CE69" t="e">
        <v>#N/A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  <c r="FG69" t="e">
        <v>#N/A</v>
      </c>
      <c r="FH69" t="e">
        <v>#N/A</v>
      </c>
      <c r="FI69" t="e">
        <v>#N/A</v>
      </c>
      <c r="FJ69" t="e">
        <v>#N/A</v>
      </c>
      <c r="FK69" t="e">
        <v>#N/A</v>
      </c>
      <c r="FL69" t="e">
        <v>#N/A</v>
      </c>
      <c r="FM69">
        <v>69012</v>
      </c>
      <c r="FN69">
        <v>66016</v>
      </c>
      <c r="FO69">
        <v>66017</v>
      </c>
      <c r="FP69">
        <v>66018</v>
      </c>
      <c r="FQ69">
        <v>67018</v>
      </c>
      <c r="FR69">
        <v>62024</v>
      </c>
      <c r="FS69">
        <v>58029</v>
      </c>
      <c r="FT69">
        <v>55031</v>
      </c>
      <c r="FU69">
        <v>54031</v>
      </c>
      <c r="FV69">
        <v>49027</v>
      </c>
      <c r="FW69">
        <v>46025</v>
      </c>
      <c r="FX69">
        <v>41021</v>
      </c>
      <c r="FY69">
        <v>38013</v>
      </c>
      <c r="FZ69">
        <v>37019</v>
      </c>
      <c r="GA69">
        <v>38021</v>
      </c>
      <c r="GB69">
        <v>36012</v>
      </c>
      <c r="GC69">
        <v>43028</v>
      </c>
      <c r="GD69">
        <v>36010</v>
      </c>
      <c r="GE69">
        <v>65034</v>
      </c>
      <c r="GF69" t="e">
        <v>#N/A</v>
      </c>
      <c r="GG69" t="e">
        <v>#N/A</v>
      </c>
      <c r="GH69" t="e">
        <v>#N/A</v>
      </c>
      <c r="GI69" t="e">
        <v>#N/A</v>
      </c>
      <c r="GJ69" t="e">
        <v>#N/A</v>
      </c>
      <c r="GK69" t="e">
        <v>#N/A</v>
      </c>
      <c r="GL69" t="e">
        <v>#N/A</v>
      </c>
      <c r="GM69" t="e">
        <v>#N/A</v>
      </c>
      <c r="GN69" t="e">
        <v>#N/A</v>
      </c>
      <c r="GO69" t="e">
        <v>#N/A</v>
      </c>
      <c r="GP69" t="e">
        <v>#N/A</v>
      </c>
      <c r="GQ69" t="e">
        <v>#N/A</v>
      </c>
      <c r="GR69" t="e">
        <v>#N/A</v>
      </c>
      <c r="GS69" t="e">
        <v>#N/A</v>
      </c>
      <c r="GT69" t="e">
        <v>#N/A</v>
      </c>
      <c r="GU69" t="e">
        <v>#N/A</v>
      </c>
      <c r="GV69" t="e">
        <v>#N/A</v>
      </c>
      <c r="GW69" t="e">
        <v>#N/A</v>
      </c>
      <c r="GX69" t="e">
        <v>#N/A</v>
      </c>
      <c r="GY69" t="e">
        <v>#N/A</v>
      </c>
      <c r="GZ69" t="e">
        <v>#N/A</v>
      </c>
      <c r="HA69" t="e">
        <v>#N/A</v>
      </c>
      <c r="HB69" t="e">
        <v>#N/A</v>
      </c>
      <c r="HC69" t="e">
        <v>#N/A</v>
      </c>
      <c r="HD69" t="e">
        <v>#N/A</v>
      </c>
      <c r="HE69" t="e">
        <v>#N/A</v>
      </c>
      <c r="HF69" t="e">
        <v>#N/A</v>
      </c>
      <c r="HG69" t="e">
        <v>#N/A</v>
      </c>
      <c r="HH69" t="e">
        <v>#N/A</v>
      </c>
      <c r="HI69" t="e">
        <v>#N/A</v>
      </c>
      <c r="HJ69" t="e">
        <v>#N/A</v>
      </c>
      <c r="HK69" t="e">
        <v>#N/A</v>
      </c>
      <c r="HL69" t="e">
        <v>#N/A</v>
      </c>
      <c r="HM69" t="e">
        <v>#N/A</v>
      </c>
      <c r="HN69" t="e">
        <v>#N/A</v>
      </c>
      <c r="HO69" t="e">
        <v>#N/A</v>
      </c>
      <c r="HP69" t="e">
        <v>#N/A</v>
      </c>
      <c r="HQ69" t="e">
        <v>#N/A</v>
      </c>
      <c r="HR69" t="e">
        <v>#N/A</v>
      </c>
      <c r="HS69" t="e">
        <v>#N/A</v>
      </c>
      <c r="HT69" t="e">
        <v>#N/A</v>
      </c>
      <c r="HU69" t="e">
        <v>#N/A</v>
      </c>
      <c r="HV69" t="e">
        <v>#N/A</v>
      </c>
      <c r="HW69" t="e">
        <v>#N/A</v>
      </c>
      <c r="HX69" t="e">
        <v>#N/A</v>
      </c>
      <c r="HY69" t="e">
        <v>#N/A</v>
      </c>
      <c r="HZ69" t="e">
        <v>#N/A</v>
      </c>
      <c r="IA69" t="e">
        <v>#N/A</v>
      </c>
      <c r="IB69" t="e">
        <v>#N/A</v>
      </c>
      <c r="IC69" t="e">
        <v>#N/A</v>
      </c>
      <c r="ID69" t="e">
        <v>#N/A</v>
      </c>
      <c r="IE69" t="e">
        <v>#N/A</v>
      </c>
      <c r="IF69" t="e">
        <v>#N/A</v>
      </c>
      <c r="IG69" t="e">
        <v>#N/A</v>
      </c>
      <c r="IH69" t="e">
        <v>#N/A</v>
      </c>
      <c r="II69" t="e">
        <v>#N/A</v>
      </c>
      <c r="IJ69" t="e">
        <v>#N/A</v>
      </c>
      <c r="IK69" t="e">
        <v>#N/A</v>
      </c>
      <c r="IL69" t="e">
        <v>#N/A</v>
      </c>
      <c r="IM69" t="e">
        <v>#N/A</v>
      </c>
      <c r="IN69" t="e">
        <v>#N/A</v>
      </c>
      <c r="IO69" t="e">
        <v>#N/A</v>
      </c>
      <c r="IP69" t="e">
        <v>#N/A</v>
      </c>
      <c r="IQ69" t="e">
        <v>#N/A</v>
      </c>
      <c r="IR69" t="e">
        <v>#N/A</v>
      </c>
      <c r="IS69" t="e">
        <v>#N/A</v>
      </c>
      <c r="IT69" t="e">
        <v>#N/A</v>
      </c>
      <c r="IU69" t="e">
        <v>#N/A</v>
      </c>
      <c r="IV69" t="e">
        <v>#N/A</v>
      </c>
      <c r="IW69" t="e">
        <v>#N/A</v>
      </c>
      <c r="IX69" t="e">
        <v>#N/A</v>
      </c>
      <c r="IY69" t="e">
        <v>#N/A</v>
      </c>
      <c r="IZ69" t="e">
        <v>#N/A</v>
      </c>
      <c r="JA69" t="e">
        <v>#N/A</v>
      </c>
      <c r="JB69" t="e">
        <v>#N/A</v>
      </c>
      <c r="JC69" t="e">
        <v>#N/A</v>
      </c>
      <c r="JD69" t="e">
        <v>#N/A</v>
      </c>
      <c r="JE69" t="e">
        <v>#N/A</v>
      </c>
      <c r="JF69" t="e">
        <v>#N/A</v>
      </c>
      <c r="JG69" t="e">
        <v>#N/A</v>
      </c>
      <c r="JH69" t="e">
        <v>#N/A</v>
      </c>
      <c r="JI69" t="e">
        <v>#N/A</v>
      </c>
      <c r="JJ69" t="e">
        <v>#N/A</v>
      </c>
      <c r="JK69" t="e">
        <v>#N/A</v>
      </c>
      <c r="JL69" t="e">
        <v>#N/A</v>
      </c>
      <c r="JM69" t="e">
        <v>#N/A</v>
      </c>
      <c r="JN69" t="e">
        <v>#N/A</v>
      </c>
      <c r="JO69" t="e">
        <v>#N/A</v>
      </c>
      <c r="JP69" t="e">
        <v>#N/A</v>
      </c>
      <c r="JQ69" t="e">
        <v>#N/A</v>
      </c>
      <c r="JR69" t="e">
        <v>#N/A</v>
      </c>
      <c r="JS69" t="e">
        <v>#N/A</v>
      </c>
      <c r="JT69" t="e">
        <v>#N/A</v>
      </c>
      <c r="JU69" t="e">
        <v>#N/A</v>
      </c>
      <c r="JV69" t="e">
        <v>#N/A</v>
      </c>
      <c r="JW69" t="e">
        <v>#N/A</v>
      </c>
      <c r="JX69" t="e">
        <v>#N/A</v>
      </c>
      <c r="JY69" t="e">
        <v>#N/A</v>
      </c>
      <c r="JZ69" t="e">
        <v>#N/A</v>
      </c>
      <c r="KA69" t="e">
        <v>#N/A</v>
      </c>
      <c r="KB69" t="e">
        <v>#N/A</v>
      </c>
      <c r="KC69" t="e">
        <v>#N/A</v>
      </c>
      <c r="KD69" t="e">
        <v>#N/A</v>
      </c>
      <c r="KE69" t="e">
        <v>#N/A</v>
      </c>
      <c r="KF69" t="e">
        <v>#N/A</v>
      </c>
      <c r="KG69" t="e">
        <v>#N/A</v>
      </c>
      <c r="KH69" t="e">
        <v>#N/A</v>
      </c>
      <c r="KI69" t="e">
        <v>#N/A</v>
      </c>
      <c r="KJ69" t="e">
        <v>#N/A</v>
      </c>
      <c r="KK69" t="e">
        <v>#N/A</v>
      </c>
      <c r="KL69" t="e">
        <v>#N/A</v>
      </c>
      <c r="KM69" t="e">
        <v>#N/A</v>
      </c>
      <c r="KN69" t="e">
        <v>#N/A</v>
      </c>
      <c r="KO69" t="e">
        <v>#N/A</v>
      </c>
      <c r="KP69" t="e">
        <v>#N/A</v>
      </c>
      <c r="KQ69" t="e">
        <v>#N/A</v>
      </c>
      <c r="KR69" t="e">
        <v>#N/A</v>
      </c>
      <c r="KS69" t="e">
        <v>#N/A</v>
      </c>
      <c r="KT69" t="e">
        <v>#N/A</v>
      </c>
      <c r="KU69" t="e">
        <v>#N/A</v>
      </c>
      <c r="KV69" t="e">
        <v>#N/A</v>
      </c>
      <c r="KW69" t="e">
        <v>#N/A</v>
      </c>
      <c r="KX69" t="e">
        <v>#N/A</v>
      </c>
      <c r="KY69" t="e">
        <v>#N/A</v>
      </c>
      <c r="KZ69" t="e">
        <v>#N/A</v>
      </c>
      <c r="LA69" t="e">
        <v>#N/A</v>
      </c>
      <c r="LB69" t="e">
        <v>#N/A</v>
      </c>
      <c r="LC69" t="e">
        <v>#N/A</v>
      </c>
      <c r="LD69" t="e">
        <v>#N/A</v>
      </c>
    </row>
    <row r="70" spans="1:316" x14ac:dyDescent="0.25">
      <c r="A70" s="16" t="s">
        <v>67</v>
      </c>
      <c r="B70">
        <v>47049</v>
      </c>
      <c r="C70">
        <v>68</v>
      </c>
      <c r="D70">
        <v>1087</v>
      </c>
      <c r="F70">
        <v>64</v>
      </c>
      <c r="V70" s="14">
        <v>222076029035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  <c r="FG70" t="e">
        <v>#N/A</v>
      </c>
      <c r="FH70" t="e">
        <v>#N/A</v>
      </c>
      <c r="FI70" t="e">
        <v>#N/A</v>
      </c>
      <c r="FJ70" t="e">
        <v>#N/A</v>
      </c>
      <c r="FK70" t="e">
        <v>#N/A</v>
      </c>
      <c r="FL70" t="e">
        <v>#N/A</v>
      </c>
      <c r="FM70">
        <v>70011</v>
      </c>
      <c r="FN70">
        <v>67015</v>
      </c>
      <c r="FO70">
        <v>67016</v>
      </c>
      <c r="FP70">
        <v>67017</v>
      </c>
      <c r="FQ70">
        <v>68017</v>
      </c>
      <c r="FR70">
        <v>63023</v>
      </c>
      <c r="FS70">
        <v>59028</v>
      </c>
      <c r="FT70">
        <v>56030</v>
      </c>
      <c r="FU70">
        <v>55032</v>
      </c>
      <c r="FV70">
        <v>50028</v>
      </c>
      <c r="FW70">
        <v>47026</v>
      </c>
      <c r="FX70">
        <v>42022</v>
      </c>
      <c r="FY70">
        <v>40021</v>
      </c>
      <c r="FZ70">
        <v>38020</v>
      </c>
      <c r="GA70">
        <v>39022</v>
      </c>
      <c r="GB70">
        <v>38010</v>
      </c>
      <c r="GC70">
        <v>44029</v>
      </c>
      <c r="GD70">
        <v>40026</v>
      </c>
      <c r="GE70">
        <v>66033</v>
      </c>
      <c r="GF70" t="e">
        <v>#N/A</v>
      </c>
      <c r="GG70" t="e">
        <v>#N/A</v>
      </c>
      <c r="GH70" t="e">
        <v>#N/A</v>
      </c>
      <c r="GI70" t="e">
        <v>#N/A</v>
      </c>
      <c r="GJ70" t="e">
        <v>#N/A</v>
      </c>
      <c r="GK70" t="e">
        <v>#N/A</v>
      </c>
      <c r="GL70" t="e">
        <v>#N/A</v>
      </c>
      <c r="GM70" t="e">
        <v>#N/A</v>
      </c>
      <c r="GN70" t="e">
        <v>#N/A</v>
      </c>
      <c r="GO70" t="e">
        <v>#N/A</v>
      </c>
      <c r="GP70" t="e">
        <v>#N/A</v>
      </c>
      <c r="GQ70" t="e">
        <v>#N/A</v>
      </c>
      <c r="GR70" t="e">
        <v>#N/A</v>
      </c>
      <c r="GS70" t="e">
        <v>#N/A</v>
      </c>
      <c r="GT70" t="e">
        <v>#N/A</v>
      </c>
      <c r="GU70" t="e">
        <v>#N/A</v>
      </c>
      <c r="GV70" t="e">
        <v>#N/A</v>
      </c>
      <c r="GW70" t="e">
        <v>#N/A</v>
      </c>
      <c r="GX70" t="e">
        <v>#N/A</v>
      </c>
      <c r="GY70" t="e">
        <v>#N/A</v>
      </c>
      <c r="GZ70" t="e">
        <v>#N/A</v>
      </c>
      <c r="HA70" t="e">
        <v>#N/A</v>
      </c>
      <c r="HB70" t="e">
        <v>#N/A</v>
      </c>
      <c r="HC70" t="e">
        <v>#N/A</v>
      </c>
      <c r="HD70" t="e">
        <v>#N/A</v>
      </c>
      <c r="HE70" t="e">
        <v>#N/A</v>
      </c>
      <c r="HF70" t="e">
        <v>#N/A</v>
      </c>
      <c r="HG70" t="e">
        <v>#N/A</v>
      </c>
      <c r="HH70" t="e">
        <v>#N/A</v>
      </c>
      <c r="HI70" t="e">
        <v>#N/A</v>
      </c>
      <c r="HJ70" t="e">
        <v>#N/A</v>
      </c>
      <c r="HK70" t="e">
        <v>#N/A</v>
      </c>
      <c r="HL70" t="e">
        <v>#N/A</v>
      </c>
      <c r="HM70" t="e">
        <v>#N/A</v>
      </c>
      <c r="HN70" t="e">
        <v>#N/A</v>
      </c>
      <c r="HO70" t="e">
        <v>#N/A</v>
      </c>
      <c r="HP70" t="e">
        <v>#N/A</v>
      </c>
      <c r="HQ70" t="e">
        <v>#N/A</v>
      </c>
      <c r="HR70" t="e">
        <v>#N/A</v>
      </c>
      <c r="HS70" t="e">
        <v>#N/A</v>
      </c>
      <c r="HT70" t="e">
        <v>#N/A</v>
      </c>
      <c r="HU70" t="e">
        <v>#N/A</v>
      </c>
      <c r="HV70" t="e">
        <v>#N/A</v>
      </c>
      <c r="HW70" t="e">
        <v>#N/A</v>
      </c>
      <c r="HX70" t="e">
        <v>#N/A</v>
      </c>
      <c r="HY70" t="e">
        <v>#N/A</v>
      </c>
      <c r="HZ70" t="e">
        <v>#N/A</v>
      </c>
      <c r="IA70" t="e">
        <v>#N/A</v>
      </c>
      <c r="IB70" t="e">
        <v>#N/A</v>
      </c>
      <c r="IC70" t="e">
        <v>#N/A</v>
      </c>
      <c r="ID70" t="e">
        <v>#N/A</v>
      </c>
      <c r="IE70" t="e">
        <v>#N/A</v>
      </c>
      <c r="IF70" t="e">
        <v>#N/A</v>
      </c>
      <c r="IG70" t="e">
        <v>#N/A</v>
      </c>
      <c r="IH70" t="e">
        <v>#N/A</v>
      </c>
      <c r="II70" t="e">
        <v>#N/A</v>
      </c>
      <c r="IJ70" t="e">
        <v>#N/A</v>
      </c>
      <c r="IK70" t="e">
        <v>#N/A</v>
      </c>
      <c r="IL70" t="e">
        <v>#N/A</v>
      </c>
      <c r="IM70" t="e">
        <v>#N/A</v>
      </c>
      <c r="IN70" t="e">
        <v>#N/A</v>
      </c>
      <c r="IO70" t="e">
        <v>#N/A</v>
      </c>
      <c r="IP70" t="e">
        <v>#N/A</v>
      </c>
      <c r="IQ70" t="e">
        <v>#N/A</v>
      </c>
      <c r="IR70" t="e">
        <v>#N/A</v>
      </c>
      <c r="IS70" t="e">
        <v>#N/A</v>
      </c>
      <c r="IT70" t="e">
        <v>#N/A</v>
      </c>
      <c r="IU70" t="e">
        <v>#N/A</v>
      </c>
      <c r="IV70" t="e">
        <v>#N/A</v>
      </c>
      <c r="IW70" t="e">
        <v>#N/A</v>
      </c>
      <c r="IX70" t="e">
        <v>#N/A</v>
      </c>
      <c r="IY70" t="e">
        <v>#N/A</v>
      </c>
      <c r="IZ70" t="e">
        <v>#N/A</v>
      </c>
      <c r="JA70" t="e">
        <v>#N/A</v>
      </c>
      <c r="JB70" t="e">
        <v>#N/A</v>
      </c>
      <c r="JC70" t="e">
        <v>#N/A</v>
      </c>
      <c r="JD70" t="e">
        <v>#N/A</v>
      </c>
      <c r="JE70" t="e">
        <v>#N/A</v>
      </c>
      <c r="JF70" t="e">
        <v>#N/A</v>
      </c>
      <c r="JG70" t="e">
        <v>#N/A</v>
      </c>
      <c r="JH70" t="e">
        <v>#N/A</v>
      </c>
      <c r="JI70" t="e">
        <v>#N/A</v>
      </c>
      <c r="JJ70" t="e">
        <v>#N/A</v>
      </c>
      <c r="JK70" t="e">
        <v>#N/A</v>
      </c>
      <c r="JL70" t="e">
        <v>#N/A</v>
      </c>
      <c r="JM70" t="e">
        <v>#N/A</v>
      </c>
      <c r="JN70" t="e">
        <v>#N/A</v>
      </c>
      <c r="JO70" t="e">
        <v>#N/A</v>
      </c>
      <c r="JP70" t="e">
        <v>#N/A</v>
      </c>
      <c r="JQ70" t="e">
        <v>#N/A</v>
      </c>
      <c r="JR70" t="e">
        <v>#N/A</v>
      </c>
      <c r="JS70" t="e">
        <v>#N/A</v>
      </c>
      <c r="JT70" t="e">
        <v>#N/A</v>
      </c>
      <c r="JU70" t="e">
        <v>#N/A</v>
      </c>
      <c r="JV70" t="e">
        <v>#N/A</v>
      </c>
      <c r="JW70" t="e">
        <v>#N/A</v>
      </c>
      <c r="JX70" t="e">
        <v>#N/A</v>
      </c>
      <c r="JY70" t="e">
        <v>#N/A</v>
      </c>
      <c r="JZ70" t="e">
        <v>#N/A</v>
      </c>
      <c r="KA70" t="e">
        <v>#N/A</v>
      </c>
      <c r="KB70" t="e">
        <v>#N/A</v>
      </c>
      <c r="KC70" t="e">
        <v>#N/A</v>
      </c>
      <c r="KD70" t="e">
        <v>#N/A</v>
      </c>
      <c r="KE70" t="e">
        <v>#N/A</v>
      </c>
      <c r="KF70" t="e">
        <v>#N/A</v>
      </c>
      <c r="KG70" t="e">
        <v>#N/A</v>
      </c>
      <c r="KH70" t="e">
        <v>#N/A</v>
      </c>
      <c r="KI70" t="e">
        <v>#N/A</v>
      </c>
      <c r="KJ70" t="e">
        <v>#N/A</v>
      </c>
      <c r="KK70" t="e">
        <v>#N/A</v>
      </c>
      <c r="KL70" t="e">
        <v>#N/A</v>
      </c>
      <c r="KM70" t="e">
        <v>#N/A</v>
      </c>
      <c r="KN70" t="e">
        <v>#N/A</v>
      </c>
      <c r="KO70" t="e">
        <v>#N/A</v>
      </c>
      <c r="KP70" t="e">
        <v>#N/A</v>
      </c>
      <c r="KQ70" t="e">
        <v>#N/A</v>
      </c>
      <c r="KR70" t="e">
        <v>#N/A</v>
      </c>
      <c r="KS70" t="e">
        <v>#N/A</v>
      </c>
      <c r="KT70" t="e">
        <v>#N/A</v>
      </c>
      <c r="KU70" t="e">
        <v>#N/A</v>
      </c>
      <c r="KV70" t="e">
        <v>#N/A</v>
      </c>
      <c r="KW70" t="e">
        <v>#N/A</v>
      </c>
      <c r="KX70" t="e">
        <v>#N/A</v>
      </c>
      <c r="KY70" t="e">
        <v>#N/A</v>
      </c>
      <c r="KZ70" t="e">
        <v>#N/A</v>
      </c>
      <c r="LA70" t="e">
        <v>#N/A</v>
      </c>
      <c r="LB70" t="e">
        <v>#N/A</v>
      </c>
      <c r="LC70" t="e">
        <v>#N/A</v>
      </c>
      <c r="LD70" t="e">
        <v>#N/A</v>
      </c>
    </row>
    <row r="71" spans="1:316" x14ac:dyDescent="0.25">
      <c r="A71" s="16" t="s">
        <v>68</v>
      </c>
      <c r="B71">
        <v>27005</v>
      </c>
      <c r="C71">
        <v>69</v>
      </c>
      <c r="D71">
        <v>1088</v>
      </c>
      <c r="F71">
        <v>65</v>
      </c>
      <c r="V71" s="14">
        <v>222076047017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 t="e">
        <v>#N/A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  <c r="FG71" t="e">
        <v>#N/A</v>
      </c>
      <c r="FH71" t="e">
        <v>#N/A</v>
      </c>
      <c r="FI71" t="e">
        <v>#N/A</v>
      </c>
      <c r="FJ71" t="e">
        <v>#N/A</v>
      </c>
      <c r="FK71" t="e">
        <v>#N/A</v>
      </c>
      <c r="FL71" t="e">
        <v>#N/A</v>
      </c>
      <c r="FM71" t="e">
        <v>#N/A</v>
      </c>
      <c r="FN71">
        <v>68014</v>
      </c>
      <c r="FO71">
        <v>68015</v>
      </c>
      <c r="FP71">
        <v>68016</v>
      </c>
      <c r="FQ71">
        <v>69016</v>
      </c>
      <c r="FR71">
        <v>64022</v>
      </c>
      <c r="FS71">
        <v>60027</v>
      </c>
      <c r="FT71">
        <v>57031</v>
      </c>
      <c r="FU71">
        <v>56031</v>
      </c>
      <c r="FV71">
        <v>51029</v>
      </c>
      <c r="FW71">
        <v>48027</v>
      </c>
      <c r="FX71">
        <v>43023</v>
      </c>
      <c r="FY71">
        <v>41022</v>
      </c>
      <c r="FZ71">
        <v>39021</v>
      </c>
      <c r="GA71">
        <v>36013</v>
      </c>
      <c r="GB71">
        <v>40024</v>
      </c>
      <c r="GC71">
        <v>45030</v>
      </c>
      <c r="GD71">
        <v>41027</v>
      </c>
      <c r="GE71">
        <v>67032</v>
      </c>
      <c r="GF71" t="e">
        <v>#N/A</v>
      </c>
      <c r="GG71" t="e">
        <v>#N/A</v>
      </c>
      <c r="GH71" t="e">
        <v>#N/A</v>
      </c>
      <c r="GI71" t="e">
        <v>#N/A</v>
      </c>
      <c r="GJ71" t="e">
        <v>#N/A</v>
      </c>
      <c r="GK71" t="e">
        <v>#N/A</v>
      </c>
      <c r="GL71" t="e">
        <v>#N/A</v>
      </c>
      <c r="GM71" t="e">
        <v>#N/A</v>
      </c>
      <c r="GN71" t="e">
        <v>#N/A</v>
      </c>
      <c r="GO71" t="e">
        <v>#N/A</v>
      </c>
      <c r="GP71" t="e">
        <v>#N/A</v>
      </c>
      <c r="GQ71" t="e">
        <v>#N/A</v>
      </c>
      <c r="GR71" t="e">
        <v>#N/A</v>
      </c>
      <c r="GS71" t="e">
        <v>#N/A</v>
      </c>
      <c r="GT71" t="e">
        <v>#N/A</v>
      </c>
      <c r="GU71" t="e">
        <v>#N/A</v>
      </c>
      <c r="GV71" t="e">
        <v>#N/A</v>
      </c>
      <c r="GW71" t="e">
        <v>#N/A</v>
      </c>
      <c r="GX71" t="e">
        <v>#N/A</v>
      </c>
      <c r="GY71" t="e">
        <v>#N/A</v>
      </c>
      <c r="GZ71" t="e">
        <v>#N/A</v>
      </c>
      <c r="HA71" t="e">
        <v>#N/A</v>
      </c>
      <c r="HB71" t="e">
        <v>#N/A</v>
      </c>
      <c r="HC71" t="e">
        <v>#N/A</v>
      </c>
      <c r="HD71" t="e">
        <v>#N/A</v>
      </c>
      <c r="HE71" t="e">
        <v>#N/A</v>
      </c>
      <c r="HF71" t="e">
        <v>#N/A</v>
      </c>
      <c r="HG71" t="e">
        <v>#N/A</v>
      </c>
      <c r="HH71" t="e">
        <v>#N/A</v>
      </c>
      <c r="HI71" t="e">
        <v>#N/A</v>
      </c>
      <c r="HJ71" t="e">
        <v>#N/A</v>
      </c>
      <c r="HK71" t="e">
        <v>#N/A</v>
      </c>
      <c r="HL71" t="e">
        <v>#N/A</v>
      </c>
      <c r="HM71" t="e">
        <v>#N/A</v>
      </c>
      <c r="HN71" t="e">
        <v>#N/A</v>
      </c>
      <c r="HO71" t="e">
        <v>#N/A</v>
      </c>
      <c r="HP71" t="e">
        <v>#N/A</v>
      </c>
      <c r="HQ71" t="e">
        <v>#N/A</v>
      </c>
      <c r="HR71" t="e">
        <v>#N/A</v>
      </c>
      <c r="HS71" t="e">
        <v>#N/A</v>
      </c>
      <c r="HT71" t="e">
        <v>#N/A</v>
      </c>
      <c r="HU71" t="e">
        <v>#N/A</v>
      </c>
      <c r="HV71" t="e">
        <v>#N/A</v>
      </c>
      <c r="HW71" t="e">
        <v>#N/A</v>
      </c>
      <c r="HX71" t="e">
        <v>#N/A</v>
      </c>
      <c r="HY71" t="e">
        <v>#N/A</v>
      </c>
      <c r="HZ71" t="e">
        <v>#N/A</v>
      </c>
      <c r="IA71" t="e">
        <v>#N/A</v>
      </c>
      <c r="IB71" t="e">
        <v>#N/A</v>
      </c>
      <c r="IC71" t="e">
        <v>#N/A</v>
      </c>
      <c r="ID71" t="e">
        <v>#N/A</v>
      </c>
      <c r="IE71" t="e">
        <v>#N/A</v>
      </c>
      <c r="IF71" t="e">
        <v>#N/A</v>
      </c>
      <c r="IG71" t="e">
        <v>#N/A</v>
      </c>
      <c r="IH71" t="e">
        <v>#N/A</v>
      </c>
      <c r="II71" t="e">
        <v>#N/A</v>
      </c>
      <c r="IJ71" t="e">
        <v>#N/A</v>
      </c>
      <c r="IK71" t="e">
        <v>#N/A</v>
      </c>
      <c r="IL71" t="e">
        <v>#N/A</v>
      </c>
      <c r="IM71" t="e">
        <v>#N/A</v>
      </c>
      <c r="IN71" t="e">
        <v>#N/A</v>
      </c>
      <c r="IO71" t="e">
        <v>#N/A</v>
      </c>
      <c r="IP71" t="e">
        <v>#N/A</v>
      </c>
      <c r="IQ71" t="e">
        <v>#N/A</v>
      </c>
      <c r="IR71" t="e">
        <v>#N/A</v>
      </c>
      <c r="IS71" t="e">
        <v>#N/A</v>
      </c>
      <c r="IT71" t="e">
        <v>#N/A</v>
      </c>
      <c r="IU71" t="e">
        <v>#N/A</v>
      </c>
      <c r="IV71" t="e">
        <v>#N/A</v>
      </c>
      <c r="IW71" t="e">
        <v>#N/A</v>
      </c>
      <c r="IX71" t="e">
        <v>#N/A</v>
      </c>
      <c r="IY71" t="e">
        <v>#N/A</v>
      </c>
      <c r="IZ71" t="e">
        <v>#N/A</v>
      </c>
      <c r="JA71" t="e">
        <v>#N/A</v>
      </c>
      <c r="JB71" t="e">
        <v>#N/A</v>
      </c>
      <c r="JC71" t="e">
        <v>#N/A</v>
      </c>
      <c r="JD71" t="e">
        <v>#N/A</v>
      </c>
      <c r="JE71" t="e">
        <v>#N/A</v>
      </c>
      <c r="JF71" t="e">
        <v>#N/A</v>
      </c>
      <c r="JG71" t="e">
        <v>#N/A</v>
      </c>
      <c r="JH71" t="e">
        <v>#N/A</v>
      </c>
      <c r="JI71" t="e">
        <v>#N/A</v>
      </c>
      <c r="JJ71" t="e">
        <v>#N/A</v>
      </c>
      <c r="JK71" t="e">
        <v>#N/A</v>
      </c>
      <c r="JL71" t="e">
        <v>#N/A</v>
      </c>
      <c r="JM71" t="e">
        <v>#N/A</v>
      </c>
      <c r="JN71" t="e">
        <v>#N/A</v>
      </c>
      <c r="JO71" t="e">
        <v>#N/A</v>
      </c>
      <c r="JP71" t="e">
        <v>#N/A</v>
      </c>
      <c r="JQ71" t="e">
        <v>#N/A</v>
      </c>
      <c r="JR71" t="e">
        <v>#N/A</v>
      </c>
      <c r="JS71" t="e">
        <v>#N/A</v>
      </c>
      <c r="JT71" t="e">
        <v>#N/A</v>
      </c>
      <c r="JU71" t="e">
        <v>#N/A</v>
      </c>
      <c r="JV71" t="e">
        <v>#N/A</v>
      </c>
      <c r="JW71" t="e">
        <v>#N/A</v>
      </c>
      <c r="JX71" t="e">
        <v>#N/A</v>
      </c>
      <c r="JY71" t="e">
        <v>#N/A</v>
      </c>
      <c r="JZ71" t="e">
        <v>#N/A</v>
      </c>
      <c r="KA71" t="e">
        <v>#N/A</v>
      </c>
      <c r="KB71" t="e">
        <v>#N/A</v>
      </c>
      <c r="KC71" t="e">
        <v>#N/A</v>
      </c>
      <c r="KD71" t="e">
        <v>#N/A</v>
      </c>
      <c r="KE71" t="e">
        <v>#N/A</v>
      </c>
      <c r="KF71" t="e">
        <v>#N/A</v>
      </c>
      <c r="KG71" t="e">
        <v>#N/A</v>
      </c>
      <c r="KH71" t="e">
        <v>#N/A</v>
      </c>
      <c r="KI71" t="e">
        <v>#N/A</v>
      </c>
      <c r="KJ71" t="e">
        <v>#N/A</v>
      </c>
      <c r="KK71" t="e">
        <v>#N/A</v>
      </c>
      <c r="KL71" t="e">
        <v>#N/A</v>
      </c>
      <c r="KM71" t="e">
        <v>#N/A</v>
      </c>
      <c r="KN71" t="e">
        <v>#N/A</v>
      </c>
      <c r="KO71" t="e">
        <v>#N/A</v>
      </c>
      <c r="KP71" t="e">
        <v>#N/A</v>
      </c>
      <c r="KQ71" t="e">
        <v>#N/A</v>
      </c>
      <c r="KR71" t="e">
        <v>#N/A</v>
      </c>
      <c r="KS71" t="e">
        <v>#N/A</v>
      </c>
      <c r="KT71" t="e">
        <v>#N/A</v>
      </c>
      <c r="KU71" t="e">
        <v>#N/A</v>
      </c>
      <c r="KV71" t="e">
        <v>#N/A</v>
      </c>
      <c r="KW71" t="e">
        <v>#N/A</v>
      </c>
      <c r="KX71" t="e">
        <v>#N/A</v>
      </c>
      <c r="KY71" t="e">
        <v>#N/A</v>
      </c>
      <c r="KZ71" t="e">
        <v>#N/A</v>
      </c>
      <c r="LA71" t="e">
        <v>#N/A</v>
      </c>
      <c r="LB71" t="e">
        <v>#N/A</v>
      </c>
      <c r="LC71" t="e">
        <v>#N/A</v>
      </c>
      <c r="LD71" t="e">
        <v>#N/A</v>
      </c>
    </row>
    <row r="72" spans="1:316" x14ac:dyDescent="0.25">
      <c r="A72" s="16" t="s">
        <v>69</v>
      </c>
      <c r="B72">
        <v>55053</v>
      </c>
      <c r="C72">
        <v>70</v>
      </c>
      <c r="D72">
        <v>1089</v>
      </c>
      <c r="F72">
        <v>66</v>
      </c>
      <c r="V72" s="14">
        <v>222076048016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e">
        <v>#N/A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  <c r="FG72" t="e">
        <v>#N/A</v>
      </c>
      <c r="FH72" t="e">
        <v>#N/A</v>
      </c>
      <c r="FI72" t="e">
        <v>#N/A</v>
      </c>
      <c r="FJ72" t="e">
        <v>#N/A</v>
      </c>
      <c r="FK72" t="e">
        <v>#N/A</v>
      </c>
      <c r="FL72" t="e">
        <v>#N/A</v>
      </c>
      <c r="FM72" t="e">
        <v>#N/A</v>
      </c>
      <c r="FN72">
        <v>69013</v>
      </c>
      <c r="FO72">
        <v>69014</v>
      </c>
      <c r="FP72">
        <v>69015</v>
      </c>
      <c r="FQ72">
        <v>70015</v>
      </c>
      <c r="FR72">
        <v>65021</v>
      </c>
      <c r="FS72">
        <v>61026</v>
      </c>
      <c r="FT72">
        <v>58030</v>
      </c>
      <c r="FU72">
        <v>57032</v>
      </c>
      <c r="FV72">
        <v>52030</v>
      </c>
      <c r="FW72">
        <v>49028</v>
      </c>
      <c r="FX72">
        <v>44024</v>
      </c>
      <c r="FY72">
        <v>42023</v>
      </c>
      <c r="FZ72">
        <v>36014</v>
      </c>
      <c r="GA72">
        <v>37012</v>
      </c>
      <c r="GB72">
        <v>41025</v>
      </c>
      <c r="GC72">
        <v>46031</v>
      </c>
      <c r="GD72">
        <v>42028</v>
      </c>
      <c r="GE72">
        <v>68031</v>
      </c>
      <c r="GF72" t="e">
        <v>#N/A</v>
      </c>
      <c r="GG72" t="e">
        <v>#N/A</v>
      </c>
      <c r="GH72" t="e">
        <v>#N/A</v>
      </c>
      <c r="GI72" t="e">
        <v>#N/A</v>
      </c>
      <c r="GJ72" t="e">
        <v>#N/A</v>
      </c>
      <c r="GK72" t="e">
        <v>#N/A</v>
      </c>
      <c r="GL72" t="e">
        <v>#N/A</v>
      </c>
      <c r="GM72" t="e">
        <v>#N/A</v>
      </c>
      <c r="GN72" t="e">
        <v>#N/A</v>
      </c>
      <c r="GO72" t="e">
        <v>#N/A</v>
      </c>
      <c r="GP72" t="e">
        <v>#N/A</v>
      </c>
      <c r="GQ72" t="e">
        <v>#N/A</v>
      </c>
      <c r="GR72" t="e">
        <v>#N/A</v>
      </c>
      <c r="GS72" t="e">
        <v>#N/A</v>
      </c>
      <c r="GT72" t="e">
        <v>#N/A</v>
      </c>
      <c r="GU72" t="e">
        <v>#N/A</v>
      </c>
      <c r="GV72" t="e">
        <v>#N/A</v>
      </c>
      <c r="GW72" t="e">
        <v>#N/A</v>
      </c>
      <c r="GX72" t="e">
        <v>#N/A</v>
      </c>
      <c r="GY72" t="e">
        <v>#N/A</v>
      </c>
      <c r="GZ72" t="e">
        <v>#N/A</v>
      </c>
      <c r="HA72" t="e">
        <v>#N/A</v>
      </c>
      <c r="HB72" t="e">
        <v>#N/A</v>
      </c>
      <c r="HC72" t="e">
        <v>#N/A</v>
      </c>
      <c r="HD72" t="e">
        <v>#N/A</v>
      </c>
      <c r="HE72" t="e">
        <v>#N/A</v>
      </c>
      <c r="HF72" t="e">
        <v>#N/A</v>
      </c>
      <c r="HG72" t="e">
        <v>#N/A</v>
      </c>
      <c r="HH72" t="e">
        <v>#N/A</v>
      </c>
      <c r="HI72" t="e">
        <v>#N/A</v>
      </c>
      <c r="HJ72" t="e">
        <v>#N/A</v>
      </c>
      <c r="HK72" t="e">
        <v>#N/A</v>
      </c>
      <c r="HL72" t="e">
        <v>#N/A</v>
      </c>
      <c r="HM72" t="e">
        <v>#N/A</v>
      </c>
      <c r="HN72" t="e">
        <v>#N/A</v>
      </c>
      <c r="HO72" t="e">
        <v>#N/A</v>
      </c>
      <c r="HP72" t="e">
        <v>#N/A</v>
      </c>
      <c r="HQ72" t="e">
        <v>#N/A</v>
      </c>
      <c r="HR72" t="e">
        <v>#N/A</v>
      </c>
      <c r="HS72" t="e">
        <v>#N/A</v>
      </c>
      <c r="HT72" t="e">
        <v>#N/A</v>
      </c>
      <c r="HU72" t="e">
        <v>#N/A</v>
      </c>
      <c r="HV72" t="e">
        <v>#N/A</v>
      </c>
      <c r="HW72" t="e">
        <v>#N/A</v>
      </c>
      <c r="HX72" t="e">
        <v>#N/A</v>
      </c>
      <c r="HY72" t="e">
        <v>#N/A</v>
      </c>
      <c r="HZ72" t="e">
        <v>#N/A</v>
      </c>
      <c r="IA72" t="e">
        <v>#N/A</v>
      </c>
      <c r="IB72" t="e">
        <v>#N/A</v>
      </c>
      <c r="IC72" t="e">
        <v>#N/A</v>
      </c>
      <c r="ID72" t="e">
        <v>#N/A</v>
      </c>
      <c r="IE72" t="e">
        <v>#N/A</v>
      </c>
      <c r="IF72" t="e">
        <v>#N/A</v>
      </c>
      <c r="IG72" t="e">
        <v>#N/A</v>
      </c>
      <c r="IH72" t="e">
        <v>#N/A</v>
      </c>
      <c r="II72" t="e">
        <v>#N/A</v>
      </c>
      <c r="IJ72" t="e">
        <v>#N/A</v>
      </c>
      <c r="IK72" t="e">
        <v>#N/A</v>
      </c>
      <c r="IL72" t="e">
        <v>#N/A</v>
      </c>
      <c r="IM72" t="e">
        <v>#N/A</v>
      </c>
      <c r="IN72" t="e">
        <v>#N/A</v>
      </c>
      <c r="IO72" t="e">
        <v>#N/A</v>
      </c>
      <c r="IP72" t="e">
        <v>#N/A</v>
      </c>
      <c r="IQ72" t="e">
        <v>#N/A</v>
      </c>
      <c r="IR72" t="e">
        <v>#N/A</v>
      </c>
      <c r="IS72" t="e">
        <v>#N/A</v>
      </c>
      <c r="IT72" t="e">
        <v>#N/A</v>
      </c>
      <c r="IU72" t="e">
        <v>#N/A</v>
      </c>
      <c r="IV72" t="e">
        <v>#N/A</v>
      </c>
      <c r="IW72" t="e">
        <v>#N/A</v>
      </c>
      <c r="IX72" t="e">
        <v>#N/A</v>
      </c>
      <c r="IY72" t="e">
        <v>#N/A</v>
      </c>
      <c r="IZ72" t="e">
        <v>#N/A</v>
      </c>
      <c r="JA72" t="e">
        <v>#N/A</v>
      </c>
      <c r="JB72" t="e">
        <v>#N/A</v>
      </c>
      <c r="JC72" t="e">
        <v>#N/A</v>
      </c>
      <c r="JD72" t="e">
        <v>#N/A</v>
      </c>
      <c r="JE72" t="e">
        <v>#N/A</v>
      </c>
      <c r="JF72" t="e">
        <v>#N/A</v>
      </c>
      <c r="JG72" t="e">
        <v>#N/A</v>
      </c>
      <c r="JH72" t="e">
        <v>#N/A</v>
      </c>
      <c r="JI72" t="e">
        <v>#N/A</v>
      </c>
      <c r="JJ72" t="e">
        <v>#N/A</v>
      </c>
      <c r="JK72" t="e">
        <v>#N/A</v>
      </c>
      <c r="JL72" t="e">
        <v>#N/A</v>
      </c>
      <c r="JM72" t="e">
        <v>#N/A</v>
      </c>
      <c r="JN72" t="e">
        <v>#N/A</v>
      </c>
      <c r="JO72" t="e">
        <v>#N/A</v>
      </c>
      <c r="JP72" t="e">
        <v>#N/A</v>
      </c>
      <c r="JQ72" t="e">
        <v>#N/A</v>
      </c>
      <c r="JR72" t="e">
        <v>#N/A</v>
      </c>
      <c r="JS72" t="e">
        <v>#N/A</v>
      </c>
      <c r="JT72" t="e">
        <v>#N/A</v>
      </c>
      <c r="JU72" t="e">
        <v>#N/A</v>
      </c>
      <c r="JV72" t="e">
        <v>#N/A</v>
      </c>
      <c r="JW72" t="e">
        <v>#N/A</v>
      </c>
      <c r="JX72" t="e">
        <v>#N/A</v>
      </c>
      <c r="JY72" t="e">
        <v>#N/A</v>
      </c>
      <c r="JZ72" t="e">
        <v>#N/A</v>
      </c>
      <c r="KA72" t="e">
        <v>#N/A</v>
      </c>
      <c r="KB72" t="e">
        <v>#N/A</v>
      </c>
      <c r="KC72" t="e">
        <v>#N/A</v>
      </c>
      <c r="KD72" t="e">
        <v>#N/A</v>
      </c>
      <c r="KE72" t="e">
        <v>#N/A</v>
      </c>
      <c r="KF72" t="e">
        <v>#N/A</v>
      </c>
      <c r="KG72" t="e">
        <v>#N/A</v>
      </c>
      <c r="KH72" t="e">
        <v>#N/A</v>
      </c>
      <c r="KI72" t="e">
        <v>#N/A</v>
      </c>
      <c r="KJ72" t="e">
        <v>#N/A</v>
      </c>
      <c r="KK72" t="e">
        <v>#N/A</v>
      </c>
      <c r="KL72" t="e">
        <v>#N/A</v>
      </c>
      <c r="KM72" t="e">
        <v>#N/A</v>
      </c>
      <c r="KN72" t="e">
        <v>#N/A</v>
      </c>
      <c r="KO72" t="e">
        <v>#N/A</v>
      </c>
      <c r="KP72" t="e">
        <v>#N/A</v>
      </c>
      <c r="KQ72" t="e">
        <v>#N/A</v>
      </c>
      <c r="KR72" t="e">
        <v>#N/A</v>
      </c>
      <c r="KS72" t="e">
        <v>#N/A</v>
      </c>
      <c r="KT72" t="e">
        <v>#N/A</v>
      </c>
      <c r="KU72" t="e">
        <v>#N/A</v>
      </c>
      <c r="KV72" t="e">
        <v>#N/A</v>
      </c>
      <c r="KW72" t="e">
        <v>#N/A</v>
      </c>
      <c r="KX72" t="e">
        <v>#N/A</v>
      </c>
      <c r="KY72" t="e">
        <v>#N/A</v>
      </c>
      <c r="KZ72" t="e">
        <v>#N/A</v>
      </c>
      <c r="LA72" t="e">
        <v>#N/A</v>
      </c>
      <c r="LB72" t="e">
        <v>#N/A</v>
      </c>
      <c r="LC72" t="e">
        <v>#N/A</v>
      </c>
      <c r="LD72" t="e">
        <v>#N/A</v>
      </c>
    </row>
    <row r="73" spans="1:316" x14ac:dyDescent="0.25">
      <c r="A73" s="16" t="s">
        <v>70</v>
      </c>
      <c r="B73">
        <v>67057</v>
      </c>
      <c r="C73">
        <v>71</v>
      </c>
      <c r="D73">
        <v>1090</v>
      </c>
      <c r="F73">
        <v>67</v>
      </c>
      <c r="V73" s="14">
        <v>222077007056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  <c r="FG73" t="e">
        <v>#N/A</v>
      </c>
      <c r="FH73" t="e">
        <v>#N/A</v>
      </c>
      <c r="FI73" t="e">
        <v>#N/A</v>
      </c>
      <c r="FJ73" t="e">
        <v>#N/A</v>
      </c>
      <c r="FK73" t="e">
        <v>#N/A</v>
      </c>
      <c r="FL73" t="e">
        <v>#N/A</v>
      </c>
      <c r="FM73" t="e">
        <v>#N/A</v>
      </c>
      <c r="FN73">
        <v>70012</v>
      </c>
      <c r="FO73">
        <v>70013</v>
      </c>
      <c r="FP73">
        <v>70014</v>
      </c>
      <c r="FQ73" t="e">
        <v>#N/A</v>
      </c>
      <c r="FR73">
        <v>66020</v>
      </c>
      <c r="FS73">
        <v>62025</v>
      </c>
      <c r="FT73">
        <v>59029</v>
      </c>
      <c r="FU73">
        <v>58031</v>
      </c>
      <c r="FV73">
        <v>53031</v>
      </c>
      <c r="FW73">
        <v>50029</v>
      </c>
      <c r="FX73">
        <v>45025</v>
      </c>
      <c r="FY73">
        <v>43024</v>
      </c>
      <c r="FZ73">
        <v>37013</v>
      </c>
      <c r="GA73">
        <v>38011</v>
      </c>
      <c r="GB73">
        <v>42026</v>
      </c>
      <c r="GC73">
        <v>47032</v>
      </c>
      <c r="GD73">
        <v>43029</v>
      </c>
      <c r="GE73">
        <v>69030</v>
      </c>
      <c r="GF73" t="e">
        <v>#N/A</v>
      </c>
      <c r="GG73" t="e">
        <v>#N/A</v>
      </c>
      <c r="GH73" t="e">
        <v>#N/A</v>
      </c>
      <c r="GI73" t="e">
        <v>#N/A</v>
      </c>
      <c r="GJ73" t="e">
        <v>#N/A</v>
      </c>
      <c r="GK73" t="e">
        <v>#N/A</v>
      </c>
      <c r="GL73" t="e">
        <v>#N/A</v>
      </c>
      <c r="GM73" t="e">
        <v>#N/A</v>
      </c>
      <c r="GN73" t="e">
        <v>#N/A</v>
      </c>
      <c r="GO73" t="e">
        <v>#N/A</v>
      </c>
      <c r="GP73" t="e">
        <v>#N/A</v>
      </c>
      <c r="GQ73" t="e">
        <v>#N/A</v>
      </c>
      <c r="GR73" t="e">
        <v>#N/A</v>
      </c>
      <c r="GS73" t="e">
        <v>#N/A</v>
      </c>
      <c r="GT73" t="e">
        <v>#N/A</v>
      </c>
      <c r="GU73" t="e">
        <v>#N/A</v>
      </c>
      <c r="GV73" t="e">
        <v>#N/A</v>
      </c>
      <c r="GW73" t="e">
        <v>#N/A</v>
      </c>
      <c r="GX73" t="e">
        <v>#N/A</v>
      </c>
      <c r="GY73" t="e">
        <v>#N/A</v>
      </c>
      <c r="GZ73" t="e">
        <v>#N/A</v>
      </c>
      <c r="HA73" t="e">
        <v>#N/A</v>
      </c>
      <c r="HB73" t="e">
        <v>#N/A</v>
      </c>
      <c r="HC73" t="e">
        <v>#N/A</v>
      </c>
      <c r="HD73" t="e">
        <v>#N/A</v>
      </c>
      <c r="HE73" t="e">
        <v>#N/A</v>
      </c>
      <c r="HF73" t="e">
        <v>#N/A</v>
      </c>
      <c r="HG73" t="e">
        <v>#N/A</v>
      </c>
      <c r="HH73" t="e">
        <v>#N/A</v>
      </c>
      <c r="HI73" t="e">
        <v>#N/A</v>
      </c>
      <c r="HJ73" t="e">
        <v>#N/A</v>
      </c>
      <c r="HK73" t="e">
        <v>#N/A</v>
      </c>
      <c r="HL73" t="e">
        <v>#N/A</v>
      </c>
      <c r="HM73" t="e">
        <v>#N/A</v>
      </c>
      <c r="HN73" t="e">
        <v>#N/A</v>
      </c>
      <c r="HO73" t="e">
        <v>#N/A</v>
      </c>
      <c r="HP73" t="e">
        <v>#N/A</v>
      </c>
      <c r="HQ73" t="e">
        <v>#N/A</v>
      </c>
      <c r="HR73" t="e">
        <v>#N/A</v>
      </c>
      <c r="HS73" t="e">
        <v>#N/A</v>
      </c>
      <c r="HT73" t="e">
        <v>#N/A</v>
      </c>
      <c r="HU73" t="e">
        <v>#N/A</v>
      </c>
      <c r="HV73" t="e">
        <v>#N/A</v>
      </c>
      <c r="HW73" t="e">
        <v>#N/A</v>
      </c>
      <c r="HX73" t="e">
        <v>#N/A</v>
      </c>
      <c r="HY73" t="e">
        <v>#N/A</v>
      </c>
      <c r="HZ73" t="e">
        <v>#N/A</v>
      </c>
      <c r="IA73" t="e">
        <v>#N/A</v>
      </c>
      <c r="IB73" t="e">
        <v>#N/A</v>
      </c>
      <c r="IC73" t="e">
        <v>#N/A</v>
      </c>
      <c r="ID73" t="e">
        <v>#N/A</v>
      </c>
      <c r="IE73" t="e">
        <v>#N/A</v>
      </c>
      <c r="IF73" t="e">
        <v>#N/A</v>
      </c>
      <c r="IG73" t="e">
        <v>#N/A</v>
      </c>
      <c r="IH73" t="e">
        <v>#N/A</v>
      </c>
      <c r="II73" t="e">
        <v>#N/A</v>
      </c>
      <c r="IJ73" t="e">
        <v>#N/A</v>
      </c>
      <c r="IK73" t="e">
        <v>#N/A</v>
      </c>
      <c r="IL73" t="e">
        <v>#N/A</v>
      </c>
      <c r="IM73" t="e">
        <v>#N/A</v>
      </c>
      <c r="IN73" t="e">
        <v>#N/A</v>
      </c>
      <c r="IO73" t="e">
        <v>#N/A</v>
      </c>
      <c r="IP73" t="e">
        <v>#N/A</v>
      </c>
      <c r="IQ73" t="e">
        <v>#N/A</v>
      </c>
      <c r="IR73" t="e">
        <v>#N/A</v>
      </c>
      <c r="IS73" t="e">
        <v>#N/A</v>
      </c>
      <c r="IT73" t="e">
        <v>#N/A</v>
      </c>
      <c r="IU73" t="e">
        <v>#N/A</v>
      </c>
      <c r="IV73" t="e">
        <v>#N/A</v>
      </c>
      <c r="IW73" t="e">
        <v>#N/A</v>
      </c>
      <c r="IX73" t="e">
        <v>#N/A</v>
      </c>
      <c r="IY73" t="e">
        <v>#N/A</v>
      </c>
      <c r="IZ73" t="e">
        <v>#N/A</v>
      </c>
      <c r="JA73" t="e">
        <v>#N/A</v>
      </c>
      <c r="JB73" t="e">
        <v>#N/A</v>
      </c>
      <c r="JC73" t="e">
        <v>#N/A</v>
      </c>
      <c r="JD73" t="e">
        <v>#N/A</v>
      </c>
      <c r="JE73" t="e">
        <v>#N/A</v>
      </c>
      <c r="JF73" t="e">
        <v>#N/A</v>
      </c>
      <c r="JG73" t="e">
        <v>#N/A</v>
      </c>
      <c r="JH73" t="e">
        <v>#N/A</v>
      </c>
      <c r="JI73" t="e">
        <v>#N/A</v>
      </c>
      <c r="JJ73" t="e">
        <v>#N/A</v>
      </c>
      <c r="JK73" t="e">
        <v>#N/A</v>
      </c>
      <c r="JL73" t="e">
        <v>#N/A</v>
      </c>
      <c r="JM73" t="e">
        <v>#N/A</v>
      </c>
      <c r="JN73" t="e">
        <v>#N/A</v>
      </c>
      <c r="JO73" t="e">
        <v>#N/A</v>
      </c>
      <c r="JP73" t="e">
        <v>#N/A</v>
      </c>
      <c r="JQ73" t="e">
        <v>#N/A</v>
      </c>
      <c r="JR73" t="e">
        <v>#N/A</v>
      </c>
      <c r="JS73" t="e">
        <v>#N/A</v>
      </c>
      <c r="JT73" t="e">
        <v>#N/A</v>
      </c>
      <c r="JU73" t="e">
        <v>#N/A</v>
      </c>
      <c r="JV73" t="e">
        <v>#N/A</v>
      </c>
      <c r="JW73" t="e">
        <v>#N/A</v>
      </c>
      <c r="JX73" t="e">
        <v>#N/A</v>
      </c>
      <c r="JY73" t="e">
        <v>#N/A</v>
      </c>
      <c r="JZ73" t="e">
        <v>#N/A</v>
      </c>
      <c r="KA73" t="e">
        <v>#N/A</v>
      </c>
      <c r="KB73" t="e">
        <v>#N/A</v>
      </c>
      <c r="KC73" t="e">
        <v>#N/A</v>
      </c>
      <c r="KD73" t="e">
        <v>#N/A</v>
      </c>
      <c r="KE73" t="e">
        <v>#N/A</v>
      </c>
      <c r="KF73" t="e">
        <v>#N/A</v>
      </c>
      <c r="KG73" t="e">
        <v>#N/A</v>
      </c>
      <c r="KH73" t="e">
        <v>#N/A</v>
      </c>
      <c r="KI73" t="e">
        <v>#N/A</v>
      </c>
      <c r="KJ73" t="e">
        <v>#N/A</v>
      </c>
      <c r="KK73" t="e">
        <v>#N/A</v>
      </c>
      <c r="KL73" t="e">
        <v>#N/A</v>
      </c>
      <c r="KM73" t="e">
        <v>#N/A</v>
      </c>
      <c r="KN73" t="e">
        <v>#N/A</v>
      </c>
      <c r="KO73" t="e">
        <v>#N/A</v>
      </c>
      <c r="KP73" t="e">
        <v>#N/A</v>
      </c>
      <c r="KQ73" t="e">
        <v>#N/A</v>
      </c>
      <c r="KR73" t="e">
        <v>#N/A</v>
      </c>
      <c r="KS73" t="e">
        <v>#N/A</v>
      </c>
      <c r="KT73" t="e">
        <v>#N/A</v>
      </c>
      <c r="KU73" t="e">
        <v>#N/A</v>
      </c>
      <c r="KV73" t="e">
        <v>#N/A</v>
      </c>
      <c r="KW73" t="e">
        <v>#N/A</v>
      </c>
      <c r="KX73" t="e">
        <v>#N/A</v>
      </c>
      <c r="KY73" t="e">
        <v>#N/A</v>
      </c>
      <c r="KZ73" t="e">
        <v>#N/A</v>
      </c>
      <c r="LA73" t="e">
        <v>#N/A</v>
      </c>
      <c r="LB73" t="e">
        <v>#N/A</v>
      </c>
      <c r="LC73" t="e">
        <v>#N/A</v>
      </c>
      <c r="LD73" t="e">
        <v>#N/A</v>
      </c>
    </row>
    <row r="74" spans="1:316" x14ac:dyDescent="0.25">
      <c r="A74" s="16" t="s">
        <v>71</v>
      </c>
      <c r="B74">
        <v>60057</v>
      </c>
      <c r="C74">
        <v>72</v>
      </c>
      <c r="D74">
        <v>1091</v>
      </c>
      <c r="F74">
        <v>68</v>
      </c>
      <c r="V74" s="14">
        <v>222077009054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  <c r="FG74" t="e">
        <v>#N/A</v>
      </c>
      <c r="FH74" t="e">
        <v>#N/A</v>
      </c>
      <c r="FI74" t="e">
        <v>#N/A</v>
      </c>
      <c r="FJ74" t="e">
        <v>#N/A</v>
      </c>
      <c r="FK74" t="e">
        <v>#N/A</v>
      </c>
      <c r="FL74" t="e">
        <v>#N/A</v>
      </c>
      <c r="FM74" t="e">
        <v>#N/A</v>
      </c>
      <c r="FN74" t="e">
        <v>#N/A</v>
      </c>
      <c r="FO74" t="e">
        <v>#N/A</v>
      </c>
      <c r="FP74" t="e">
        <v>#N/A</v>
      </c>
      <c r="FQ74" t="e">
        <v>#N/A</v>
      </c>
      <c r="FR74">
        <v>67019</v>
      </c>
      <c r="FS74">
        <v>63024</v>
      </c>
      <c r="FT74">
        <v>60028</v>
      </c>
      <c r="FU74">
        <v>59030</v>
      </c>
      <c r="FV74">
        <v>54032</v>
      </c>
      <c r="FW74">
        <v>51030</v>
      </c>
      <c r="FX74">
        <v>46026</v>
      </c>
      <c r="FY74">
        <v>44025</v>
      </c>
      <c r="FZ74">
        <v>38012</v>
      </c>
      <c r="GA74">
        <v>40023</v>
      </c>
      <c r="GB74">
        <v>43027</v>
      </c>
      <c r="GC74">
        <v>48033</v>
      </c>
      <c r="GD74">
        <v>44030</v>
      </c>
      <c r="GE74">
        <v>70029</v>
      </c>
      <c r="GF74" t="e">
        <v>#N/A</v>
      </c>
      <c r="GG74" t="e">
        <v>#N/A</v>
      </c>
      <c r="GH74" t="e">
        <v>#N/A</v>
      </c>
      <c r="GI74" t="e">
        <v>#N/A</v>
      </c>
      <c r="GJ74" t="e">
        <v>#N/A</v>
      </c>
      <c r="GK74" t="e">
        <v>#N/A</v>
      </c>
      <c r="GL74" t="e">
        <v>#N/A</v>
      </c>
      <c r="GM74" t="e">
        <v>#N/A</v>
      </c>
      <c r="GN74" t="e">
        <v>#N/A</v>
      </c>
      <c r="GO74" t="e">
        <v>#N/A</v>
      </c>
      <c r="GP74" t="e">
        <v>#N/A</v>
      </c>
      <c r="GQ74" t="e">
        <v>#N/A</v>
      </c>
      <c r="GR74" t="e">
        <v>#N/A</v>
      </c>
      <c r="GS74" t="e">
        <v>#N/A</v>
      </c>
      <c r="GT74" t="e">
        <v>#N/A</v>
      </c>
      <c r="GU74" t="e">
        <v>#N/A</v>
      </c>
      <c r="GV74" t="e">
        <v>#N/A</v>
      </c>
      <c r="GW74" t="e">
        <v>#N/A</v>
      </c>
      <c r="GX74" t="e">
        <v>#N/A</v>
      </c>
      <c r="GY74" t="e">
        <v>#N/A</v>
      </c>
      <c r="GZ74" t="e">
        <v>#N/A</v>
      </c>
      <c r="HA74" t="e">
        <v>#N/A</v>
      </c>
      <c r="HB74" t="e">
        <v>#N/A</v>
      </c>
      <c r="HC74" t="e">
        <v>#N/A</v>
      </c>
      <c r="HD74" t="e">
        <v>#N/A</v>
      </c>
      <c r="HE74" t="e">
        <v>#N/A</v>
      </c>
      <c r="HF74" t="e">
        <v>#N/A</v>
      </c>
      <c r="HG74" t="e">
        <v>#N/A</v>
      </c>
      <c r="HH74" t="e">
        <v>#N/A</v>
      </c>
      <c r="HI74" t="e">
        <v>#N/A</v>
      </c>
      <c r="HJ74" t="e">
        <v>#N/A</v>
      </c>
      <c r="HK74" t="e">
        <v>#N/A</v>
      </c>
      <c r="HL74" t="e">
        <v>#N/A</v>
      </c>
      <c r="HM74" t="e">
        <v>#N/A</v>
      </c>
      <c r="HN74" t="e">
        <v>#N/A</v>
      </c>
      <c r="HO74" t="e">
        <v>#N/A</v>
      </c>
      <c r="HP74" t="e">
        <v>#N/A</v>
      </c>
      <c r="HQ74" t="e">
        <v>#N/A</v>
      </c>
      <c r="HR74" t="e">
        <v>#N/A</v>
      </c>
      <c r="HS74" t="e">
        <v>#N/A</v>
      </c>
      <c r="HT74" t="e">
        <v>#N/A</v>
      </c>
      <c r="HU74" t="e">
        <v>#N/A</v>
      </c>
      <c r="HV74" t="e">
        <v>#N/A</v>
      </c>
      <c r="HW74" t="e">
        <v>#N/A</v>
      </c>
      <c r="HX74" t="e">
        <v>#N/A</v>
      </c>
      <c r="HY74" t="e">
        <v>#N/A</v>
      </c>
      <c r="HZ74" t="e">
        <v>#N/A</v>
      </c>
      <c r="IA74" t="e">
        <v>#N/A</v>
      </c>
      <c r="IB74" t="e">
        <v>#N/A</v>
      </c>
      <c r="IC74" t="e">
        <v>#N/A</v>
      </c>
      <c r="ID74" t="e">
        <v>#N/A</v>
      </c>
      <c r="IE74" t="e">
        <v>#N/A</v>
      </c>
      <c r="IF74" t="e">
        <v>#N/A</v>
      </c>
      <c r="IG74" t="e">
        <v>#N/A</v>
      </c>
      <c r="IH74" t="e">
        <v>#N/A</v>
      </c>
      <c r="II74" t="e">
        <v>#N/A</v>
      </c>
      <c r="IJ74" t="e">
        <v>#N/A</v>
      </c>
      <c r="IK74" t="e">
        <v>#N/A</v>
      </c>
      <c r="IL74" t="e">
        <v>#N/A</v>
      </c>
      <c r="IM74" t="e">
        <v>#N/A</v>
      </c>
      <c r="IN74" t="e">
        <v>#N/A</v>
      </c>
      <c r="IO74" t="e">
        <v>#N/A</v>
      </c>
      <c r="IP74" t="e">
        <v>#N/A</v>
      </c>
      <c r="IQ74" t="e">
        <v>#N/A</v>
      </c>
      <c r="IR74" t="e">
        <v>#N/A</v>
      </c>
      <c r="IS74" t="e">
        <v>#N/A</v>
      </c>
      <c r="IT74" t="e">
        <v>#N/A</v>
      </c>
      <c r="IU74" t="e">
        <v>#N/A</v>
      </c>
      <c r="IV74" t="e">
        <v>#N/A</v>
      </c>
      <c r="IW74" t="e">
        <v>#N/A</v>
      </c>
      <c r="IX74" t="e">
        <v>#N/A</v>
      </c>
      <c r="IY74" t="e">
        <v>#N/A</v>
      </c>
      <c r="IZ74" t="e">
        <v>#N/A</v>
      </c>
      <c r="JA74" t="e">
        <v>#N/A</v>
      </c>
      <c r="JB74" t="e">
        <v>#N/A</v>
      </c>
      <c r="JC74" t="e">
        <v>#N/A</v>
      </c>
      <c r="JD74" t="e">
        <v>#N/A</v>
      </c>
      <c r="JE74" t="e">
        <v>#N/A</v>
      </c>
      <c r="JF74" t="e">
        <v>#N/A</v>
      </c>
      <c r="JG74" t="e">
        <v>#N/A</v>
      </c>
      <c r="JH74" t="e">
        <v>#N/A</v>
      </c>
      <c r="JI74" t="e">
        <v>#N/A</v>
      </c>
      <c r="JJ74" t="e">
        <v>#N/A</v>
      </c>
      <c r="JK74" t="e">
        <v>#N/A</v>
      </c>
      <c r="JL74" t="e">
        <v>#N/A</v>
      </c>
      <c r="JM74" t="e">
        <v>#N/A</v>
      </c>
      <c r="JN74" t="e">
        <v>#N/A</v>
      </c>
      <c r="JO74" t="e">
        <v>#N/A</v>
      </c>
      <c r="JP74" t="e">
        <v>#N/A</v>
      </c>
      <c r="JQ74" t="e">
        <v>#N/A</v>
      </c>
      <c r="JR74" t="e">
        <v>#N/A</v>
      </c>
      <c r="JS74" t="e">
        <v>#N/A</v>
      </c>
      <c r="JT74" t="e">
        <v>#N/A</v>
      </c>
      <c r="JU74" t="e">
        <v>#N/A</v>
      </c>
      <c r="JV74" t="e">
        <v>#N/A</v>
      </c>
      <c r="JW74" t="e">
        <v>#N/A</v>
      </c>
      <c r="JX74" t="e">
        <v>#N/A</v>
      </c>
      <c r="JY74" t="e">
        <v>#N/A</v>
      </c>
      <c r="JZ74" t="e">
        <v>#N/A</v>
      </c>
      <c r="KA74" t="e">
        <v>#N/A</v>
      </c>
      <c r="KB74" t="e">
        <v>#N/A</v>
      </c>
      <c r="KC74" t="e">
        <v>#N/A</v>
      </c>
      <c r="KD74" t="e">
        <v>#N/A</v>
      </c>
      <c r="KE74" t="e">
        <v>#N/A</v>
      </c>
      <c r="KF74" t="e">
        <v>#N/A</v>
      </c>
      <c r="KG74" t="e">
        <v>#N/A</v>
      </c>
      <c r="KH74" t="e">
        <v>#N/A</v>
      </c>
      <c r="KI74" t="e">
        <v>#N/A</v>
      </c>
      <c r="KJ74" t="e">
        <v>#N/A</v>
      </c>
      <c r="KK74" t="e">
        <v>#N/A</v>
      </c>
      <c r="KL74" t="e">
        <v>#N/A</v>
      </c>
      <c r="KM74" t="e">
        <v>#N/A</v>
      </c>
      <c r="KN74" t="e">
        <v>#N/A</v>
      </c>
      <c r="KO74" t="e">
        <v>#N/A</v>
      </c>
      <c r="KP74" t="e">
        <v>#N/A</v>
      </c>
      <c r="KQ74" t="e">
        <v>#N/A</v>
      </c>
      <c r="KR74" t="e">
        <v>#N/A</v>
      </c>
      <c r="KS74" t="e">
        <v>#N/A</v>
      </c>
      <c r="KT74" t="e">
        <v>#N/A</v>
      </c>
      <c r="KU74" t="e">
        <v>#N/A</v>
      </c>
      <c r="KV74" t="e">
        <v>#N/A</v>
      </c>
      <c r="KW74" t="e">
        <v>#N/A</v>
      </c>
      <c r="KX74" t="e">
        <v>#N/A</v>
      </c>
      <c r="KY74" t="e">
        <v>#N/A</v>
      </c>
      <c r="KZ74" t="e">
        <v>#N/A</v>
      </c>
      <c r="LA74" t="e">
        <v>#N/A</v>
      </c>
      <c r="LB74" t="e">
        <v>#N/A</v>
      </c>
      <c r="LC74" t="e">
        <v>#N/A</v>
      </c>
      <c r="LD74" t="e">
        <v>#N/A</v>
      </c>
    </row>
    <row r="75" spans="1:316" x14ac:dyDescent="0.25">
      <c r="A75" s="16" t="s">
        <v>72</v>
      </c>
      <c r="B75">
        <v>15006</v>
      </c>
      <c r="C75">
        <v>73</v>
      </c>
      <c r="D75">
        <v>1092</v>
      </c>
      <c r="F75">
        <v>69</v>
      </c>
      <c r="V75" s="14">
        <v>222077010053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t="e">
        <v>#N/A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  <c r="FG75" t="e">
        <v>#N/A</v>
      </c>
      <c r="FH75" t="e">
        <v>#N/A</v>
      </c>
      <c r="FI75" t="e">
        <v>#N/A</v>
      </c>
      <c r="FJ75" t="e">
        <v>#N/A</v>
      </c>
      <c r="FK75" t="e">
        <v>#N/A</v>
      </c>
      <c r="FL75" t="e">
        <v>#N/A</v>
      </c>
      <c r="FM75" t="e">
        <v>#N/A</v>
      </c>
      <c r="FN75" t="e">
        <v>#N/A</v>
      </c>
      <c r="FO75" t="e">
        <v>#N/A</v>
      </c>
      <c r="FP75" t="e">
        <v>#N/A</v>
      </c>
      <c r="FQ75" t="e">
        <v>#N/A</v>
      </c>
      <c r="FR75">
        <v>68018</v>
      </c>
      <c r="FS75">
        <v>64023</v>
      </c>
      <c r="FT75">
        <v>61027</v>
      </c>
      <c r="FU75">
        <v>60029</v>
      </c>
      <c r="FV75">
        <v>55033</v>
      </c>
      <c r="FW75">
        <v>52031</v>
      </c>
      <c r="FX75">
        <v>47027</v>
      </c>
      <c r="FY75">
        <v>45026</v>
      </c>
      <c r="FZ75">
        <v>40022</v>
      </c>
      <c r="GA75">
        <v>41024</v>
      </c>
      <c r="GB75">
        <v>44028</v>
      </c>
      <c r="GC75">
        <v>49034</v>
      </c>
      <c r="GD75">
        <v>45031</v>
      </c>
      <c r="GE75" t="e">
        <v>#N/A</v>
      </c>
      <c r="GF75" t="e">
        <v>#N/A</v>
      </c>
      <c r="GG75" t="e">
        <v>#N/A</v>
      </c>
      <c r="GH75" t="e">
        <v>#N/A</v>
      </c>
      <c r="GI75" t="e">
        <v>#N/A</v>
      </c>
      <c r="GJ75" t="e">
        <v>#N/A</v>
      </c>
      <c r="GK75" t="e">
        <v>#N/A</v>
      </c>
      <c r="GL75" t="e">
        <v>#N/A</v>
      </c>
      <c r="GM75" t="e">
        <v>#N/A</v>
      </c>
      <c r="GN75" t="e">
        <v>#N/A</v>
      </c>
      <c r="GO75" t="e">
        <v>#N/A</v>
      </c>
      <c r="GP75" t="e">
        <v>#N/A</v>
      </c>
      <c r="GQ75" t="e">
        <v>#N/A</v>
      </c>
      <c r="GR75" t="e">
        <v>#N/A</v>
      </c>
      <c r="GS75" t="e">
        <v>#N/A</v>
      </c>
      <c r="GT75" t="e">
        <v>#N/A</v>
      </c>
      <c r="GU75" t="e">
        <v>#N/A</v>
      </c>
      <c r="GV75" t="e">
        <v>#N/A</v>
      </c>
      <c r="GW75" t="e">
        <v>#N/A</v>
      </c>
      <c r="GX75" t="e">
        <v>#N/A</v>
      </c>
      <c r="GY75" t="e">
        <v>#N/A</v>
      </c>
      <c r="GZ75" t="e">
        <v>#N/A</v>
      </c>
      <c r="HA75" t="e">
        <v>#N/A</v>
      </c>
      <c r="HB75" t="e">
        <v>#N/A</v>
      </c>
      <c r="HC75" t="e">
        <v>#N/A</v>
      </c>
      <c r="HD75" t="e">
        <v>#N/A</v>
      </c>
      <c r="HE75" t="e">
        <v>#N/A</v>
      </c>
      <c r="HF75" t="e">
        <v>#N/A</v>
      </c>
      <c r="HG75" t="e">
        <v>#N/A</v>
      </c>
      <c r="HH75" t="e">
        <v>#N/A</v>
      </c>
      <c r="HI75" t="e">
        <v>#N/A</v>
      </c>
      <c r="HJ75" t="e">
        <v>#N/A</v>
      </c>
      <c r="HK75" t="e">
        <v>#N/A</v>
      </c>
      <c r="HL75" t="e">
        <v>#N/A</v>
      </c>
      <c r="HM75" t="e">
        <v>#N/A</v>
      </c>
      <c r="HN75" t="e">
        <v>#N/A</v>
      </c>
      <c r="HO75" t="e">
        <v>#N/A</v>
      </c>
      <c r="HP75" t="e">
        <v>#N/A</v>
      </c>
      <c r="HQ75" t="e">
        <v>#N/A</v>
      </c>
      <c r="HR75" t="e">
        <v>#N/A</v>
      </c>
      <c r="HS75" t="e">
        <v>#N/A</v>
      </c>
      <c r="HT75" t="e">
        <v>#N/A</v>
      </c>
      <c r="HU75" t="e">
        <v>#N/A</v>
      </c>
      <c r="HV75" t="e">
        <v>#N/A</v>
      </c>
      <c r="HW75" t="e">
        <v>#N/A</v>
      </c>
      <c r="HX75" t="e">
        <v>#N/A</v>
      </c>
      <c r="HY75" t="e">
        <v>#N/A</v>
      </c>
      <c r="HZ75" t="e">
        <v>#N/A</v>
      </c>
      <c r="IA75" t="e">
        <v>#N/A</v>
      </c>
      <c r="IB75" t="e">
        <v>#N/A</v>
      </c>
      <c r="IC75" t="e">
        <v>#N/A</v>
      </c>
      <c r="ID75" t="e">
        <v>#N/A</v>
      </c>
      <c r="IE75" t="e">
        <v>#N/A</v>
      </c>
      <c r="IF75" t="e">
        <v>#N/A</v>
      </c>
      <c r="IG75" t="e">
        <v>#N/A</v>
      </c>
      <c r="IH75" t="e">
        <v>#N/A</v>
      </c>
      <c r="II75" t="e">
        <v>#N/A</v>
      </c>
      <c r="IJ75" t="e">
        <v>#N/A</v>
      </c>
      <c r="IK75" t="e">
        <v>#N/A</v>
      </c>
      <c r="IL75" t="e">
        <v>#N/A</v>
      </c>
      <c r="IM75" t="e">
        <v>#N/A</v>
      </c>
      <c r="IN75" t="e">
        <v>#N/A</v>
      </c>
      <c r="IO75" t="e">
        <v>#N/A</v>
      </c>
      <c r="IP75" t="e">
        <v>#N/A</v>
      </c>
      <c r="IQ75" t="e">
        <v>#N/A</v>
      </c>
      <c r="IR75" t="e">
        <v>#N/A</v>
      </c>
      <c r="IS75" t="e">
        <v>#N/A</v>
      </c>
      <c r="IT75" t="e">
        <v>#N/A</v>
      </c>
      <c r="IU75" t="e">
        <v>#N/A</v>
      </c>
      <c r="IV75" t="e">
        <v>#N/A</v>
      </c>
      <c r="IW75" t="e">
        <v>#N/A</v>
      </c>
      <c r="IX75" t="e">
        <v>#N/A</v>
      </c>
      <c r="IY75" t="e">
        <v>#N/A</v>
      </c>
      <c r="IZ75" t="e">
        <v>#N/A</v>
      </c>
      <c r="JA75" t="e">
        <v>#N/A</v>
      </c>
      <c r="JB75" t="e">
        <v>#N/A</v>
      </c>
      <c r="JC75" t="e">
        <v>#N/A</v>
      </c>
      <c r="JD75" t="e">
        <v>#N/A</v>
      </c>
      <c r="JE75" t="e">
        <v>#N/A</v>
      </c>
      <c r="JF75" t="e">
        <v>#N/A</v>
      </c>
      <c r="JG75" t="e">
        <v>#N/A</v>
      </c>
      <c r="JH75" t="e">
        <v>#N/A</v>
      </c>
      <c r="JI75" t="e">
        <v>#N/A</v>
      </c>
      <c r="JJ75" t="e">
        <v>#N/A</v>
      </c>
      <c r="JK75" t="e">
        <v>#N/A</v>
      </c>
      <c r="JL75" t="e">
        <v>#N/A</v>
      </c>
      <c r="JM75" t="e">
        <v>#N/A</v>
      </c>
      <c r="JN75" t="e">
        <v>#N/A</v>
      </c>
      <c r="JO75" t="e">
        <v>#N/A</v>
      </c>
      <c r="JP75" t="e">
        <v>#N/A</v>
      </c>
      <c r="JQ75" t="e">
        <v>#N/A</v>
      </c>
      <c r="JR75" t="e">
        <v>#N/A</v>
      </c>
      <c r="JS75" t="e">
        <v>#N/A</v>
      </c>
      <c r="JT75" t="e">
        <v>#N/A</v>
      </c>
      <c r="JU75" t="e">
        <v>#N/A</v>
      </c>
      <c r="JV75" t="e">
        <v>#N/A</v>
      </c>
      <c r="JW75" t="e">
        <v>#N/A</v>
      </c>
      <c r="JX75" t="e">
        <v>#N/A</v>
      </c>
      <c r="JY75" t="e">
        <v>#N/A</v>
      </c>
      <c r="JZ75" t="e">
        <v>#N/A</v>
      </c>
      <c r="KA75" t="e">
        <v>#N/A</v>
      </c>
      <c r="KB75" t="e">
        <v>#N/A</v>
      </c>
      <c r="KC75" t="e">
        <v>#N/A</v>
      </c>
      <c r="KD75" t="e">
        <v>#N/A</v>
      </c>
      <c r="KE75" t="e">
        <v>#N/A</v>
      </c>
      <c r="KF75" t="e">
        <v>#N/A</v>
      </c>
      <c r="KG75" t="e">
        <v>#N/A</v>
      </c>
      <c r="KH75" t="e">
        <v>#N/A</v>
      </c>
      <c r="KI75" t="e">
        <v>#N/A</v>
      </c>
      <c r="KJ75" t="e">
        <v>#N/A</v>
      </c>
      <c r="KK75" t="e">
        <v>#N/A</v>
      </c>
      <c r="KL75" t="e">
        <v>#N/A</v>
      </c>
      <c r="KM75" t="e">
        <v>#N/A</v>
      </c>
      <c r="KN75" t="e">
        <v>#N/A</v>
      </c>
      <c r="KO75" t="e">
        <v>#N/A</v>
      </c>
      <c r="KP75" t="e">
        <v>#N/A</v>
      </c>
      <c r="KQ75" t="e">
        <v>#N/A</v>
      </c>
      <c r="KR75" t="e">
        <v>#N/A</v>
      </c>
      <c r="KS75" t="e">
        <v>#N/A</v>
      </c>
      <c r="KT75" t="e">
        <v>#N/A</v>
      </c>
      <c r="KU75" t="e">
        <v>#N/A</v>
      </c>
      <c r="KV75" t="e">
        <v>#N/A</v>
      </c>
      <c r="KW75" t="e">
        <v>#N/A</v>
      </c>
      <c r="KX75" t="e">
        <v>#N/A</v>
      </c>
      <c r="KY75" t="e">
        <v>#N/A</v>
      </c>
      <c r="KZ75" t="e">
        <v>#N/A</v>
      </c>
      <c r="LA75" t="e">
        <v>#N/A</v>
      </c>
      <c r="LB75" t="e">
        <v>#N/A</v>
      </c>
      <c r="LC75" t="e">
        <v>#N/A</v>
      </c>
      <c r="LD75" t="e">
        <v>#N/A</v>
      </c>
    </row>
    <row r="76" spans="1:316" x14ac:dyDescent="0.25">
      <c r="A76" s="16" t="s">
        <v>73</v>
      </c>
      <c r="B76">
        <v>59053</v>
      </c>
      <c r="C76">
        <v>74</v>
      </c>
      <c r="D76">
        <v>1093</v>
      </c>
      <c r="F76">
        <v>70</v>
      </c>
      <c r="V76" s="14">
        <v>222077029034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t="e">
        <v>#N/A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  <c r="FG76" t="e">
        <v>#N/A</v>
      </c>
      <c r="FH76" t="e">
        <v>#N/A</v>
      </c>
      <c r="FI76" t="e">
        <v>#N/A</v>
      </c>
      <c r="FJ76" t="e">
        <v>#N/A</v>
      </c>
      <c r="FK76" t="e">
        <v>#N/A</v>
      </c>
      <c r="FL76" t="e">
        <v>#N/A</v>
      </c>
      <c r="FM76" t="e">
        <v>#N/A</v>
      </c>
      <c r="FN76" t="e">
        <v>#N/A</v>
      </c>
      <c r="FO76" t="e">
        <v>#N/A</v>
      </c>
      <c r="FP76" t="e">
        <v>#N/A</v>
      </c>
      <c r="FQ76" t="e">
        <v>#N/A</v>
      </c>
      <c r="FR76">
        <v>69017</v>
      </c>
      <c r="FS76">
        <v>65022</v>
      </c>
      <c r="FT76">
        <v>62026</v>
      </c>
      <c r="FU76">
        <v>61028</v>
      </c>
      <c r="FV76">
        <v>56032</v>
      </c>
      <c r="FW76">
        <v>53032</v>
      </c>
      <c r="FX76">
        <v>48028</v>
      </c>
      <c r="FY76">
        <v>46027</v>
      </c>
      <c r="FZ76">
        <v>41023</v>
      </c>
      <c r="GA76">
        <v>42025</v>
      </c>
      <c r="GB76">
        <v>45029</v>
      </c>
      <c r="GC76">
        <v>50035</v>
      </c>
      <c r="GD76">
        <v>46032</v>
      </c>
      <c r="GE76" t="e">
        <v>#N/A</v>
      </c>
      <c r="GF76" t="e">
        <v>#N/A</v>
      </c>
      <c r="GG76" t="e">
        <v>#N/A</v>
      </c>
      <c r="GH76" t="e">
        <v>#N/A</v>
      </c>
      <c r="GI76" t="e">
        <v>#N/A</v>
      </c>
      <c r="GJ76" t="e">
        <v>#N/A</v>
      </c>
      <c r="GK76" t="e">
        <v>#N/A</v>
      </c>
      <c r="GL76" t="e">
        <v>#N/A</v>
      </c>
      <c r="GM76" t="e">
        <v>#N/A</v>
      </c>
      <c r="GN76" t="e">
        <v>#N/A</v>
      </c>
      <c r="GO76" t="e">
        <v>#N/A</v>
      </c>
      <c r="GP76" t="e">
        <v>#N/A</v>
      </c>
      <c r="GQ76" t="e">
        <v>#N/A</v>
      </c>
      <c r="GR76" t="e">
        <v>#N/A</v>
      </c>
      <c r="GS76" t="e">
        <v>#N/A</v>
      </c>
      <c r="GT76" t="e">
        <v>#N/A</v>
      </c>
      <c r="GU76" t="e">
        <v>#N/A</v>
      </c>
      <c r="GV76" t="e">
        <v>#N/A</v>
      </c>
      <c r="GW76" t="e">
        <v>#N/A</v>
      </c>
      <c r="GX76" t="e">
        <v>#N/A</v>
      </c>
      <c r="GY76" t="e">
        <v>#N/A</v>
      </c>
      <c r="GZ76" t="e">
        <v>#N/A</v>
      </c>
      <c r="HA76" t="e">
        <v>#N/A</v>
      </c>
      <c r="HB76" t="e">
        <v>#N/A</v>
      </c>
      <c r="HC76" t="e">
        <v>#N/A</v>
      </c>
      <c r="HD76" t="e">
        <v>#N/A</v>
      </c>
      <c r="HE76" t="e">
        <v>#N/A</v>
      </c>
      <c r="HF76" t="e">
        <v>#N/A</v>
      </c>
      <c r="HG76" t="e">
        <v>#N/A</v>
      </c>
      <c r="HH76" t="e">
        <v>#N/A</v>
      </c>
      <c r="HI76" t="e">
        <v>#N/A</v>
      </c>
      <c r="HJ76" t="e">
        <v>#N/A</v>
      </c>
      <c r="HK76" t="e">
        <v>#N/A</v>
      </c>
      <c r="HL76" t="e">
        <v>#N/A</v>
      </c>
      <c r="HM76" t="e">
        <v>#N/A</v>
      </c>
      <c r="HN76" t="e">
        <v>#N/A</v>
      </c>
      <c r="HO76" t="e">
        <v>#N/A</v>
      </c>
      <c r="HP76" t="e">
        <v>#N/A</v>
      </c>
      <c r="HQ76" t="e">
        <v>#N/A</v>
      </c>
      <c r="HR76" t="e">
        <v>#N/A</v>
      </c>
      <c r="HS76" t="e">
        <v>#N/A</v>
      </c>
      <c r="HT76" t="e">
        <v>#N/A</v>
      </c>
      <c r="HU76" t="e">
        <v>#N/A</v>
      </c>
      <c r="HV76" t="e">
        <v>#N/A</v>
      </c>
      <c r="HW76" t="e">
        <v>#N/A</v>
      </c>
      <c r="HX76" t="e">
        <v>#N/A</v>
      </c>
      <c r="HY76" t="e">
        <v>#N/A</v>
      </c>
      <c r="HZ76" t="e">
        <v>#N/A</v>
      </c>
      <c r="IA76" t="e">
        <v>#N/A</v>
      </c>
      <c r="IB76" t="e">
        <v>#N/A</v>
      </c>
      <c r="IC76" t="e">
        <v>#N/A</v>
      </c>
      <c r="ID76" t="e">
        <v>#N/A</v>
      </c>
      <c r="IE76" t="e">
        <v>#N/A</v>
      </c>
      <c r="IF76" t="e">
        <v>#N/A</v>
      </c>
      <c r="IG76" t="e">
        <v>#N/A</v>
      </c>
      <c r="IH76" t="e">
        <v>#N/A</v>
      </c>
      <c r="II76" t="e">
        <v>#N/A</v>
      </c>
      <c r="IJ76" t="e">
        <v>#N/A</v>
      </c>
      <c r="IK76" t="e">
        <v>#N/A</v>
      </c>
      <c r="IL76" t="e">
        <v>#N/A</v>
      </c>
      <c r="IM76" t="e">
        <v>#N/A</v>
      </c>
      <c r="IN76" t="e">
        <v>#N/A</v>
      </c>
      <c r="IO76" t="e">
        <v>#N/A</v>
      </c>
      <c r="IP76" t="e">
        <v>#N/A</v>
      </c>
      <c r="IQ76" t="e">
        <v>#N/A</v>
      </c>
      <c r="IR76" t="e">
        <v>#N/A</v>
      </c>
      <c r="IS76" t="e">
        <v>#N/A</v>
      </c>
      <c r="IT76" t="e">
        <v>#N/A</v>
      </c>
      <c r="IU76" t="e">
        <v>#N/A</v>
      </c>
      <c r="IV76" t="e">
        <v>#N/A</v>
      </c>
      <c r="IW76" t="e">
        <v>#N/A</v>
      </c>
      <c r="IX76" t="e">
        <v>#N/A</v>
      </c>
      <c r="IY76" t="e">
        <v>#N/A</v>
      </c>
      <c r="IZ76" t="e">
        <v>#N/A</v>
      </c>
      <c r="JA76" t="e">
        <v>#N/A</v>
      </c>
      <c r="JB76" t="e">
        <v>#N/A</v>
      </c>
      <c r="JC76" t="e">
        <v>#N/A</v>
      </c>
      <c r="JD76" t="e">
        <v>#N/A</v>
      </c>
      <c r="JE76" t="e">
        <v>#N/A</v>
      </c>
      <c r="JF76" t="e">
        <v>#N/A</v>
      </c>
      <c r="JG76" t="e">
        <v>#N/A</v>
      </c>
      <c r="JH76" t="e">
        <v>#N/A</v>
      </c>
      <c r="JI76" t="e">
        <v>#N/A</v>
      </c>
      <c r="JJ76" t="e">
        <v>#N/A</v>
      </c>
      <c r="JK76" t="e">
        <v>#N/A</v>
      </c>
      <c r="JL76" t="e">
        <v>#N/A</v>
      </c>
      <c r="JM76" t="e">
        <v>#N/A</v>
      </c>
      <c r="JN76" t="e">
        <v>#N/A</v>
      </c>
      <c r="JO76" t="e">
        <v>#N/A</v>
      </c>
      <c r="JP76" t="e">
        <v>#N/A</v>
      </c>
      <c r="JQ76" t="e">
        <v>#N/A</v>
      </c>
      <c r="JR76" t="e">
        <v>#N/A</v>
      </c>
      <c r="JS76" t="e">
        <v>#N/A</v>
      </c>
      <c r="JT76" t="e">
        <v>#N/A</v>
      </c>
      <c r="JU76" t="e">
        <v>#N/A</v>
      </c>
      <c r="JV76" t="e">
        <v>#N/A</v>
      </c>
      <c r="JW76" t="e">
        <v>#N/A</v>
      </c>
      <c r="JX76" t="e">
        <v>#N/A</v>
      </c>
      <c r="JY76" t="e">
        <v>#N/A</v>
      </c>
      <c r="JZ76" t="e">
        <v>#N/A</v>
      </c>
      <c r="KA76" t="e">
        <v>#N/A</v>
      </c>
      <c r="KB76" t="e">
        <v>#N/A</v>
      </c>
      <c r="KC76" t="e">
        <v>#N/A</v>
      </c>
      <c r="KD76" t="e">
        <v>#N/A</v>
      </c>
      <c r="KE76" t="e">
        <v>#N/A</v>
      </c>
      <c r="KF76" t="e">
        <v>#N/A</v>
      </c>
      <c r="KG76" t="e">
        <v>#N/A</v>
      </c>
      <c r="KH76" t="e">
        <v>#N/A</v>
      </c>
      <c r="KI76" t="e">
        <v>#N/A</v>
      </c>
      <c r="KJ76" t="e">
        <v>#N/A</v>
      </c>
      <c r="KK76" t="e">
        <v>#N/A</v>
      </c>
      <c r="KL76" t="e">
        <v>#N/A</v>
      </c>
      <c r="KM76" t="e">
        <v>#N/A</v>
      </c>
      <c r="KN76" t="e">
        <v>#N/A</v>
      </c>
      <c r="KO76" t="e">
        <v>#N/A</v>
      </c>
      <c r="KP76" t="e">
        <v>#N/A</v>
      </c>
      <c r="KQ76" t="e">
        <v>#N/A</v>
      </c>
      <c r="KR76" t="e">
        <v>#N/A</v>
      </c>
      <c r="KS76" t="e">
        <v>#N/A</v>
      </c>
      <c r="KT76" t="e">
        <v>#N/A</v>
      </c>
      <c r="KU76" t="e">
        <v>#N/A</v>
      </c>
      <c r="KV76" t="e">
        <v>#N/A</v>
      </c>
      <c r="KW76" t="e">
        <v>#N/A</v>
      </c>
      <c r="KX76" t="e">
        <v>#N/A</v>
      </c>
      <c r="KY76" t="e">
        <v>#N/A</v>
      </c>
      <c r="KZ76" t="e">
        <v>#N/A</v>
      </c>
      <c r="LA76" t="e">
        <v>#N/A</v>
      </c>
      <c r="LB76" t="e">
        <v>#N/A</v>
      </c>
      <c r="LC76" t="e">
        <v>#N/A</v>
      </c>
      <c r="LD76" t="e">
        <v>#N/A</v>
      </c>
    </row>
    <row r="77" spans="1:316" x14ac:dyDescent="0.25">
      <c r="A77" s="16" t="s">
        <v>74</v>
      </c>
      <c r="B77">
        <v>60069</v>
      </c>
      <c r="C77">
        <v>75</v>
      </c>
      <c r="D77">
        <v>1094</v>
      </c>
      <c r="F77">
        <v>71</v>
      </c>
      <c r="V77" s="14">
        <v>222077047016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  <c r="FG77" t="e">
        <v>#N/A</v>
      </c>
      <c r="FH77" t="e">
        <v>#N/A</v>
      </c>
      <c r="FI77" t="e">
        <v>#N/A</v>
      </c>
      <c r="FJ77" t="e">
        <v>#N/A</v>
      </c>
      <c r="FK77" t="e">
        <v>#N/A</v>
      </c>
      <c r="FL77" t="e">
        <v>#N/A</v>
      </c>
      <c r="FM77" t="e">
        <v>#N/A</v>
      </c>
      <c r="FN77" t="e">
        <v>#N/A</v>
      </c>
      <c r="FO77" t="e">
        <v>#N/A</v>
      </c>
      <c r="FP77" t="e">
        <v>#N/A</v>
      </c>
      <c r="FQ77" t="e">
        <v>#N/A</v>
      </c>
      <c r="FR77">
        <v>70016</v>
      </c>
      <c r="FS77">
        <v>66021</v>
      </c>
      <c r="FT77">
        <v>63025</v>
      </c>
      <c r="FU77">
        <v>62027</v>
      </c>
      <c r="FV77">
        <v>57033</v>
      </c>
      <c r="FW77">
        <v>54033</v>
      </c>
      <c r="FX77">
        <v>49029</v>
      </c>
      <c r="FY77">
        <v>47028</v>
      </c>
      <c r="FZ77">
        <v>42024</v>
      </c>
      <c r="GA77">
        <v>43026</v>
      </c>
      <c r="GB77">
        <v>46030</v>
      </c>
      <c r="GC77">
        <v>51036</v>
      </c>
      <c r="GD77">
        <v>47033</v>
      </c>
      <c r="GE77" t="e">
        <v>#N/A</v>
      </c>
      <c r="GF77" t="e">
        <v>#N/A</v>
      </c>
      <c r="GG77" t="e">
        <v>#N/A</v>
      </c>
      <c r="GH77" t="e">
        <v>#N/A</v>
      </c>
      <c r="GI77" t="e">
        <v>#N/A</v>
      </c>
      <c r="GJ77" t="e">
        <v>#N/A</v>
      </c>
      <c r="GK77" t="e">
        <v>#N/A</v>
      </c>
      <c r="GL77" t="e">
        <v>#N/A</v>
      </c>
      <c r="GM77" t="e">
        <v>#N/A</v>
      </c>
      <c r="GN77" t="e">
        <v>#N/A</v>
      </c>
      <c r="GO77" t="e">
        <v>#N/A</v>
      </c>
      <c r="GP77" t="e">
        <v>#N/A</v>
      </c>
      <c r="GQ77" t="e">
        <v>#N/A</v>
      </c>
      <c r="GR77" t="e">
        <v>#N/A</v>
      </c>
      <c r="GS77" t="e">
        <v>#N/A</v>
      </c>
      <c r="GT77" t="e">
        <v>#N/A</v>
      </c>
      <c r="GU77" t="e">
        <v>#N/A</v>
      </c>
      <c r="GV77" t="e">
        <v>#N/A</v>
      </c>
      <c r="GW77" t="e">
        <v>#N/A</v>
      </c>
      <c r="GX77" t="e">
        <v>#N/A</v>
      </c>
      <c r="GY77" t="e">
        <v>#N/A</v>
      </c>
      <c r="GZ77" t="e">
        <v>#N/A</v>
      </c>
      <c r="HA77" t="e">
        <v>#N/A</v>
      </c>
      <c r="HB77" t="e">
        <v>#N/A</v>
      </c>
      <c r="HC77" t="e">
        <v>#N/A</v>
      </c>
      <c r="HD77" t="e">
        <v>#N/A</v>
      </c>
      <c r="HE77" t="e">
        <v>#N/A</v>
      </c>
      <c r="HF77" t="e">
        <v>#N/A</v>
      </c>
      <c r="HG77" t="e">
        <v>#N/A</v>
      </c>
      <c r="HH77" t="e">
        <v>#N/A</v>
      </c>
      <c r="HI77" t="e">
        <v>#N/A</v>
      </c>
      <c r="HJ77" t="e">
        <v>#N/A</v>
      </c>
      <c r="HK77" t="e">
        <v>#N/A</v>
      </c>
      <c r="HL77" t="e">
        <v>#N/A</v>
      </c>
      <c r="HM77" t="e">
        <v>#N/A</v>
      </c>
      <c r="HN77" t="e">
        <v>#N/A</v>
      </c>
      <c r="HO77" t="e">
        <v>#N/A</v>
      </c>
      <c r="HP77" t="e">
        <v>#N/A</v>
      </c>
      <c r="HQ77" t="e">
        <v>#N/A</v>
      </c>
      <c r="HR77" t="e">
        <v>#N/A</v>
      </c>
      <c r="HS77" t="e">
        <v>#N/A</v>
      </c>
      <c r="HT77" t="e">
        <v>#N/A</v>
      </c>
      <c r="HU77" t="e">
        <v>#N/A</v>
      </c>
      <c r="HV77" t="e">
        <v>#N/A</v>
      </c>
      <c r="HW77" t="e">
        <v>#N/A</v>
      </c>
      <c r="HX77" t="e">
        <v>#N/A</v>
      </c>
      <c r="HY77" t="e">
        <v>#N/A</v>
      </c>
      <c r="HZ77" t="e">
        <v>#N/A</v>
      </c>
      <c r="IA77" t="e">
        <v>#N/A</v>
      </c>
      <c r="IB77" t="e">
        <v>#N/A</v>
      </c>
      <c r="IC77" t="e">
        <v>#N/A</v>
      </c>
      <c r="ID77" t="e">
        <v>#N/A</v>
      </c>
      <c r="IE77" t="e">
        <v>#N/A</v>
      </c>
      <c r="IF77" t="e">
        <v>#N/A</v>
      </c>
      <c r="IG77" t="e">
        <v>#N/A</v>
      </c>
      <c r="IH77" t="e">
        <v>#N/A</v>
      </c>
      <c r="II77" t="e">
        <v>#N/A</v>
      </c>
      <c r="IJ77" t="e">
        <v>#N/A</v>
      </c>
      <c r="IK77" t="e">
        <v>#N/A</v>
      </c>
      <c r="IL77" t="e">
        <v>#N/A</v>
      </c>
      <c r="IM77" t="e">
        <v>#N/A</v>
      </c>
      <c r="IN77" t="e">
        <v>#N/A</v>
      </c>
      <c r="IO77" t="e">
        <v>#N/A</v>
      </c>
      <c r="IP77" t="e">
        <v>#N/A</v>
      </c>
      <c r="IQ77" t="e">
        <v>#N/A</v>
      </c>
      <c r="IR77" t="e">
        <v>#N/A</v>
      </c>
      <c r="IS77" t="e">
        <v>#N/A</v>
      </c>
      <c r="IT77" t="e">
        <v>#N/A</v>
      </c>
      <c r="IU77" t="e">
        <v>#N/A</v>
      </c>
      <c r="IV77" t="e">
        <v>#N/A</v>
      </c>
      <c r="IW77" t="e">
        <v>#N/A</v>
      </c>
      <c r="IX77" t="e">
        <v>#N/A</v>
      </c>
      <c r="IY77" t="e">
        <v>#N/A</v>
      </c>
      <c r="IZ77" t="e">
        <v>#N/A</v>
      </c>
      <c r="JA77" t="e">
        <v>#N/A</v>
      </c>
      <c r="JB77" t="e">
        <v>#N/A</v>
      </c>
      <c r="JC77" t="e">
        <v>#N/A</v>
      </c>
      <c r="JD77" t="e">
        <v>#N/A</v>
      </c>
      <c r="JE77" t="e">
        <v>#N/A</v>
      </c>
      <c r="JF77" t="e">
        <v>#N/A</v>
      </c>
      <c r="JG77" t="e">
        <v>#N/A</v>
      </c>
      <c r="JH77" t="e">
        <v>#N/A</v>
      </c>
      <c r="JI77" t="e">
        <v>#N/A</v>
      </c>
      <c r="JJ77" t="e">
        <v>#N/A</v>
      </c>
      <c r="JK77" t="e">
        <v>#N/A</v>
      </c>
      <c r="JL77" t="e">
        <v>#N/A</v>
      </c>
      <c r="JM77" t="e">
        <v>#N/A</v>
      </c>
      <c r="JN77" t="e">
        <v>#N/A</v>
      </c>
      <c r="JO77" t="e">
        <v>#N/A</v>
      </c>
      <c r="JP77" t="e">
        <v>#N/A</v>
      </c>
      <c r="JQ77" t="e">
        <v>#N/A</v>
      </c>
      <c r="JR77" t="e">
        <v>#N/A</v>
      </c>
      <c r="JS77" t="e">
        <v>#N/A</v>
      </c>
      <c r="JT77" t="e">
        <v>#N/A</v>
      </c>
      <c r="JU77" t="e">
        <v>#N/A</v>
      </c>
      <c r="JV77" t="e">
        <v>#N/A</v>
      </c>
      <c r="JW77" t="e">
        <v>#N/A</v>
      </c>
      <c r="JX77" t="e">
        <v>#N/A</v>
      </c>
      <c r="JY77" t="e">
        <v>#N/A</v>
      </c>
      <c r="JZ77" t="e">
        <v>#N/A</v>
      </c>
      <c r="KA77" t="e">
        <v>#N/A</v>
      </c>
      <c r="KB77" t="e">
        <v>#N/A</v>
      </c>
      <c r="KC77" t="e">
        <v>#N/A</v>
      </c>
      <c r="KD77" t="e">
        <v>#N/A</v>
      </c>
      <c r="KE77" t="e">
        <v>#N/A</v>
      </c>
      <c r="KF77" t="e">
        <v>#N/A</v>
      </c>
      <c r="KG77" t="e">
        <v>#N/A</v>
      </c>
      <c r="KH77" t="e">
        <v>#N/A</v>
      </c>
      <c r="KI77" t="e">
        <v>#N/A</v>
      </c>
      <c r="KJ77" t="e">
        <v>#N/A</v>
      </c>
      <c r="KK77" t="e">
        <v>#N/A</v>
      </c>
      <c r="KL77" t="e">
        <v>#N/A</v>
      </c>
      <c r="KM77" t="e">
        <v>#N/A</v>
      </c>
      <c r="KN77" t="e">
        <v>#N/A</v>
      </c>
      <c r="KO77" t="e">
        <v>#N/A</v>
      </c>
      <c r="KP77" t="e">
        <v>#N/A</v>
      </c>
      <c r="KQ77" t="e">
        <v>#N/A</v>
      </c>
      <c r="KR77" t="e">
        <v>#N/A</v>
      </c>
      <c r="KS77" t="e">
        <v>#N/A</v>
      </c>
      <c r="KT77" t="e">
        <v>#N/A</v>
      </c>
      <c r="KU77" t="e">
        <v>#N/A</v>
      </c>
      <c r="KV77" t="e">
        <v>#N/A</v>
      </c>
      <c r="KW77" t="e">
        <v>#N/A</v>
      </c>
      <c r="KX77" t="e">
        <v>#N/A</v>
      </c>
      <c r="KY77" t="e">
        <v>#N/A</v>
      </c>
      <c r="KZ77" t="e">
        <v>#N/A</v>
      </c>
      <c r="LA77" t="e">
        <v>#N/A</v>
      </c>
      <c r="LB77" t="e">
        <v>#N/A</v>
      </c>
      <c r="LC77" t="e">
        <v>#N/A</v>
      </c>
      <c r="LD77" t="e">
        <v>#N/A</v>
      </c>
    </row>
    <row r="78" spans="1:316" x14ac:dyDescent="0.25">
      <c r="A78" s="16" t="s">
        <v>75</v>
      </c>
      <c r="B78">
        <v>31029</v>
      </c>
      <c r="C78">
        <v>76</v>
      </c>
      <c r="D78">
        <v>1095</v>
      </c>
      <c r="F78">
        <v>72</v>
      </c>
      <c r="V78" s="14">
        <v>222077048015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  <c r="FG78" t="e">
        <v>#N/A</v>
      </c>
      <c r="FH78" t="e">
        <v>#N/A</v>
      </c>
      <c r="FI78" t="e">
        <v>#N/A</v>
      </c>
      <c r="FJ78" t="e">
        <v>#N/A</v>
      </c>
      <c r="FK78" t="e">
        <v>#N/A</v>
      </c>
      <c r="FL78" t="e">
        <v>#N/A</v>
      </c>
      <c r="FM78" t="e">
        <v>#N/A</v>
      </c>
      <c r="FN78" t="e">
        <v>#N/A</v>
      </c>
      <c r="FO78" t="e">
        <v>#N/A</v>
      </c>
      <c r="FP78" t="e">
        <v>#N/A</v>
      </c>
      <c r="FQ78" t="e">
        <v>#N/A</v>
      </c>
      <c r="FR78" t="e">
        <v>#N/A</v>
      </c>
      <c r="FS78">
        <v>67020</v>
      </c>
      <c r="FT78">
        <v>64024</v>
      </c>
      <c r="FU78">
        <v>63026</v>
      </c>
      <c r="FV78">
        <v>58032</v>
      </c>
      <c r="FW78">
        <v>55034</v>
      </c>
      <c r="FX78">
        <v>50030</v>
      </c>
      <c r="FY78">
        <v>48029</v>
      </c>
      <c r="FZ78">
        <v>43025</v>
      </c>
      <c r="GA78">
        <v>44027</v>
      </c>
      <c r="GB78">
        <v>47031</v>
      </c>
      <c r="GC78">
        <v>52037</v>
      </c>
      <c r="GD78">
        <v>48034</v>
      </c>
      <c r="GE78" t="e">
        <v>#N/A</v>
      </c>
      <c r="GF78" t="e">
        <v>#N/A</v>
      </c>
      <c r="GG78" t="e">
        <v>#N/A</v>
      </c>
      <c r="GH78" t="e">
        <v>#N/A</v>
      </c>
      <c r="GI78" t="e">
        <v>#N/A</v>
      </c>
      <c r="GJ78" t="e">
        <v>#N/A</v>
      </c>
      <c r="GK78" t="e">
        <v>#N/A</v>
      </c>
      <c r="GL78" t="e">
        <v>#N/A</v>
      </c>
      <c r="GM78" t="e">
        <v>#N/A</v>
      </c>
      <c r="GN78" t="e">
        <v>#N/A</v>
      </c>
      <c r="GO78" t="e">
        <v>#N/A</v>
      </c>
      <c r="GP78" t="e">
        <v>#N/A</v>
      </c>
      <c r="GQ78" t="e">
        <v>#N/A</v>
      </c>
      <c r="GR78" t="e">
        <v>#N/A</v>
      </c>
      <c r="GS78" t="e">
        <v>#N/A</v>
      </c>
      <c r="GT78" t="e">
        <v>#N/A</v>
      </c>
      <c r="GU78" t="e">
        <v>#N/A</v>
      </c>
      <c r="GV78" t="e">
        <v>#N/A</v>
      </c>
      <c r="GW78" t="e">
        <v>#N/A</v>
      </c>
      <c r="GX78" t="e">
        <v>#N/A</v>
      </c>
      <c r="GY78" t="e">
        <v>#N/A</v>
      </c>
      <c r="GZ78" t="e">
        <v>#N/A</v>
      </c>
      <c r="HA78" t="e">
        <v>#N/A</v>
      </c>
      <c r="HB78" t="e">
        <v>#N/A</v>
      </c>
      <c r="HC78" t="e">
        <v>#N/A</v>
      </c>
      <c r="HD78" t="e">
        <v>#N/A</v>
      </c>
      <c r="HE78" t="e">
        <v>#N/A</v>
      </c>
      <c r="HF78" t="e">
        <v>#N/A</v>
      </c>
      <c r="HG78" t="e">
        <v>#N/A</v>
      </c>
      <c r="HH78" t="e">
        <v>#N/A</v>
      </c>
      <c r="HI78" t="e">
        <v>#N/A</v>
      </c>
      <c r="HJ78" t="e">
        <v>#N/A</v>
      </c>
      <c r="HK78" t="e">
        <v>#N/A</v>
      </c>
      <c r="HL78" t="e">
        <v>#N/A</v>
      </c>
      <c r="HM78" t="e">
        <v>#N/A</v>
      </c>
      <c r="HN78" t="e">
        <v>#N/A</v>
      </c>
      <c r="HO78" t="e">
        <v>#N/A</v>
      </c>
      <c r="HP78" t="e">
        <v>#N/A</v>
      </c>
      <c r="HQ78" t="e">
        <v>#N/A</v>
      </c>
      <c r="HR78" t="e">
        <v>#N/A</v>
      </c>
      <c r="HS78" t="e">
        <v>#N/A</v>
      </c>
      <c r="HT78" t="e">
        <v>#N/A</v>
      </c>
      <c r="HU78" t="e">
        <v>#N/A</v>
      </c>
      <c r="HV78" t="e">
        <v>#N/A</v>
      </c>
      <c r="HW78" t="e">
        <v>#N/A</v>
      </c>
      <c r="HX78" t="e">
        <v>#N/A</v>
      </c>
      <c r="HY78" t="e">
        <v>#N/A</v>
      </c>
      <c r="HZ78" t="e">
        <v>#N/A</v>
      </c>
      <c r="IA78" t="e">
        <v>#N/A</v>
      </c>
      <c r="IB78" t="e">
        <v>#N/A</v>
      </c>
      <c r="IC78" t="e">
        <v>#N/A</v>
      </c>
      <c r="ID78" t="e">
        <v>#N/A</v>
      </c>
      <c r="IE78" t="e">
        <v>#N/A</v>
      </c>
      <c r="IF78" t="e">
        <v>#N/A</v>
      </c>
      <c r="IG78" t="e">
        <v>#N/A</v>
      </c>
      <c r="IH78" t="e">
        <v>#N/A</v>
      </c>
      <c r="II78" t="e">
        <v>#N/A</v>
      </c>
      <c r="IJ78" t="e">
        <v>#N/A</v>
      </c>
      <c r="IK78" t="e">
        <v>#N/A</v>
      </c>
      <c r="IL78" t="e">
        <v>#N/A</v>
      </c>
      <c r="IM78" t="e">
        <v>#N/A</v>
      </c>
      <c r="IN78" t="e">
        <v>#N/A</v>
      </c>
      <c r="IO78" t="e">
        <v>#N/A</v>
      </c>
      <c r="IP78" t="e">
        <v>#N/A</v>
      </c>
      <c r="IQ78" t="e">
        <v>#N/A</v>
      </c>
      <c r="IR78" t="e">
        <v>#N/A</v>
      </c>
      <c r="IS78" t="e">
        <v>#N/A</v>
      </c>
      <c r="IT78" t="e">
        <v>#N/A</v>
      </c>
      <c r="IU78" t="e">
        <v>#N/A</v>
      </c>
      <c r="IV78" t="e">
        <v>#N/A</v>
      </c>
      <c r="IW78" t="e">
        <v>#N/A</v>
      </c>
      <c r="IX78" t="e">
        <v>#N/A</v>
      </c>
      <c r="IY78" t="e">
        <v>#N/A</v>
      </c>
      <c r="IZ78" t="e">
        <v>#N/A</v>
      </c>
      <c r="JA78" t="e">
        <v>#N/A</v>
      </c>
      <c r="JB78" t="e">
        <v>#N/A</v>
      </c>
      <c r="JC78" t="e">
        <v>#N/A</v>
      </c>
      <c r="JD78" t="e">
        <v>#N/A</v>
      </c>
      <c r="JE78" t="e">
        <v>#N/A</v>
      </c>
      <c r="JF78" t="e">
        <v>#N/A</v>
      </c>
      <c r="JG78" t="e">
        <v>#N/A</v>
      </c>
      <c r="JH78" t="e">
        <v>#N/A</v>
      </c>
      <c r="JI78" t="e">
        <v>#N/A</v>
      </c>
      <c r="JJ78" t="e">
        <v>#N/A</v>
      </c>
      <c r="JK78" t="e">
        <v>#N/A</v>
      </c>
      <c r="JL78" t="e">
        <v>#N/A</v>
      </c>
      <c r="JM78" t="e">
        <v>#N/A</v>
      </c>
      <c r="JN78" t="e">
        <v>#N/A</v>
      </c>
      <c r="JO78" t="e">
        <v>#N/A</v>
      </c>
      <c r="JP78" t="e">
        <v>#N/A</v>
      </c>
      <c r="JQ78" t="e">
        <v>#N/A</v>
      </c>
      <c r="JR78" t="e">
        <v>#N/A</v>
      </c>
      <c r="JS78" t="e">
        <v>#N/A</v>
      </c>
      <c r="JT78" t="e">
        <v>#N/A</v>
      </c>
      <c r="JU78" t="e">
        <v>#N/A</v>
      </c>
      <c r="JV78" t="e">
        <v>#N/A</v>
      </c>
      <c r="JW78" t="e">
        <v>#N/A</v>
      </c>
      <c r="JX78" t="e">
        <v>#N/A</v>
      </c>
      <c r="JY78" t="e">
        <v>#N/A</v>
      </c>
      <c r="JZ78" t="e">
        <v>#N/A</v>
      </c>
      <c r="KA78" t="e">
        <v>#N/A</v>
      </c>
      <c r="KB78" t="e">
        <v>#N/A</v>
      </c>
      <c r="KC78" t="e">
        <v>#N/A</v>
      </c>
      <c r="KD78" t="e">
        <v>#N/A</v>
      </c>
      <c r="KE78" t="e">
        <v>#N/A</v>
      </c>
      <c r="KF78" t="e">
        <v>#N/A</v>
      </c>
      <c r="KG78" t="e">
        <v>#N/A</v>
      </c>
      <c r="KH78" t="e">
        <v>#N/A</v>
      </c>
      <c r="KI78" t="e">
        <v>#N/A</v>
      </c>
      <c r="KJ78" t="e">
        <v>#N/A</v>
      </c>
      <c r="KK78" t="e">
        <v>#N/A</v>
      </c>
      <c r="KL78" t="e">
        <v>#N/A</v>
      </c>
      <c r="KM78" t="e">
        <v>#N/A</v>
      </c>
      <c r="KN78" t="e">
        <v>#N/A</v>
      </c>
      <c r="KO78" t="e">
        <v>#N/A</v>
      </c>
      <c r="KP78" t="e">
        <v>#N/A</v>
      </c>
      <c r="KQ78" t="e">
        <v>#N/A</v>
      </c>
      <c r="KR78" t="e">
        <v>#N/A</v>
      </c>
      <c r="KS78" t="e">
        <v>#N/A</v>
      </c>
      <c r="KT78" t="e">
        <v>#N/A</v>
      </c>
      <c r="KU78" t="e">
        <v>#N/A</v>
      </c>
      <c r="KV78" t="e">
        <v>#N/A</v>
      </c>
      <c r="KW78" t="e">
        <v>#N/A</v>
      </c>
      <c r="KX78" t="e">
        <v>#N/A</v>
      </c>
      <c r="KY78" t="e">
        <v>#N/A</v>
      </c>
      <c r="KZ78" t="e">
        <v>#N/A</v>
      </c>
      <c r="LA78" t="e">
        <v>#N/A</v>
      </c>
      <c r="LB78" t="e">
        <v>#N/A</v>
      </c>
      <c r="LC78" t="e">
        <v>#N/A</v>
      </c>
      <c r="LD78" t="e">
        <v>#N/A</v>
      </c>
    </row>
    <row r="79" spans="1:316" x14ac:dyDescent="0.25">
      <c r="A79" s="16" t="s">
        <v>76</v>
      </c>
      <c r="B79">
        <v>61042</v>
      </c>
      <c r="C79">
        <v>77</v>
      </c>
      <c r="D79">
        <v>1096</v>
      </c>
      <c r="F79">
        <v>73</v>
      </c>
      <c r="V79" s="14">
        <v>222078007055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  <c r="FG79" t="e">
        <v>#N/A</v>
      </c>
      <c r="FH79" t="e">
        <v>#N/A</v>
      </c>
      <c r="FI79" t="e">
        <v>#N/A</v>
      </c>
      <c r="FJ79" t="e">
        <v>#N/A</v>
      </c>
      <c r="FK79" t="e">
        <v>#N/A</v>
      </c>
      <c r="FL79" t="e">
        <v>#N/A</v>
      </c>
      <c r="FM79" t="e">
        <v>#N/A</v>
      </c>
      <c r="FN79" t="e">
        <v>#N/A</v>
      </c>
      <c r="FO79" t="e">
        <v>#N/A</v>
      </c>
      <c r="FP79" t="e">
        <v>#N/A</v>
      </c>
      <c r="FQ79" t="e">
        <v>#N/A</v>
      </c>
      <c r="FR79" t="e">
        <v>#N/A</v>
      </c>
      <c r="FS79">
        <v>68019</v>
      </c>
      <c r="FT79">
        <v>65023</v>
      </c>
      <c r="FU79">
        <v>64025</v>
      </c>
      <c r="FV79">
        <v>59031</v>
      </c>
      <c r="FW79">
        <v>56033</v>
      </c>
      <c r="FX79">
        <v>51031</v>
      </c>
      <c r="FY79">
        <v>49030</v>
      </c>
      <c r="FZ79">
        <v>44026</v>
      </c>
      <c r="GA79">
        <v>45028</v>
      </c>
      <c r="GB79">
        <v>48032</v>
      </c>
      <c r="GC79">
        <v>53038</v>
      </c>
      <c r="GD79">
        <v>49035</v>
      </c>
      <c r="GE79" t="e">
        <v>#N/A</v>
      </c>
      <c r="GF79" t="e">
        <v>#N/A</v>
      </c>
      <c r="GG79" t="e">
        <v>#N/A</v>
      </c>
      <c r="GH79" t="e">
        <v>#N/A</v>
      </c>
      <c r="GI79" t="e">
        <v>#N/A</v>
      </c>
      <c r="GJ79" t="e">
        <v>#N/A</v>
      </c>
      <c r="GK79" t="e">
        <v>#N/A</v>
      </c>
      <c r="GL79" t="e">
        <v>#N/A</v>
      </c>
      <c r="GM79" t="e">
        <v>#N/A</v>
      </c>
      <c r="GN79" t="e">
        <v>#N/A</v>
      </c>
      <c r="GO79" t="e">
        <v>#N/A</v>
      </c>
      <c r="GP79" t="e">
        <v>#N/A</v>
      </c>
      <c r="GQ79" t="e">
        <v>#N/A</v>
      </c>
      <c r="GR79" t="e">
        <v>#N/A</v>
      </c>
      <c r="GS79" t="e">
        <v>#N/A</v>
      </c>
      <c r="GT79" t="e">
        <v>#N/A</v>
      </c>
      <c r="GU79" t="e">
        <v>#N/A</v>
      </c>
      <c r="GV79" t="e">
        <v>#N/A</v>
      </c>
      <c r="GW79" t="e">
        <v>#N/A</v>
      </c>
      <c r="GX79" t="e">
        <v>#N/A</v>
      </c>
      <c r="GY79" t="e">
        <v>#N/A</v>
      </c>
      <c r="GZ79" t="e">
        <v>#N/A</v>
      </c>
      <c r="HA79" t="e">
        <v>#N/A</v>
      </c>
      <c r="HB79" t="e">
        <v>#N/A</v>
      </c>
      <c r="HC79" t="e">
        <v>#N/A</v>
      </c>
      <c r="HD79" t="e">
        <v>#N/A</v>
      </c>
      <c r="HE79" t="e">
        <v>#N/A</v>
      </c>
      <c r="HF79" t="e">
        <v>#N/A</v>
      </c>
      <c r="HG79" t="e">
        <v>#N/A</v>
      </c>
      <c r="HH79" t="e">
        <v>#N/A</v>
      </c>
      <c r="HI79" t="e">
        <v>#N/A</v>
      </c>
      <c r="HJ79" t="e">
        <v>#N/A</v>
      </c>
      <c r="HK79" t="e">
        <v>#N/A</v>
      </c>
      <c r="HL79" t="e">
        <v>#N/A</v>
      </c>
      <c r="HM79" t="e">
        <v>#N/A</v>
      </c>
      <c r="HN79" t="e">
        <v>#N/A</v>
      </c>
      <c r="HO79" t="e">
        <v>#N/A</v>
      </c>
      <c r="HP79" t="e">
        <v>#N/A</v>
      </c>
      <c r="HQ79" t="e">
        <v>#N/A</v>
      </c>
      <c r="HR79" t="e">
        <v>#N/A</v>
      </c>
      <c r="HS79" t="e">
        <v>#N/A</v>
      </c>
      <c r="HT79" t="e">
        <v>#N/A</v>
      </c>
      <c r="HU79" t="e">
        <v>#N/A</v>
      </c>
      <c r="HV79" t="e">
        <v>#N/A</v>
      </c>
      <c r="HW79" t="e">
        <v>#N/A</v>
      </c>
      <c r="HX79" t="e">
        <v>#N/A</v>
      </c>
      <c r="HY79" t="e">
        <v>#N/A</v>
      </c>
      <c r="HZ79" t="e">
        <v>#N/A</v>
      </c>
      <c r="IA79" t="e">
        <v>#N/A</v>
      </c>
      <c r="IB79" t="e">
        <v>#N/A</v>
      </c>
      <c r="IC79" t="e">
        <v>#N/A</v>
      </c>
      <c r="ID79" t="e">
        <v>#N/A</v>
      </c>
      <c r="IE79" t="e">
        <v>#N/A</v>
      </c>
      <c r="IF79" t="e">
        <v>#N/A</v>
      </c>
      <c r="IG79" t="e">
        <v>#N/A</v>
      </c>
      <c r="IH79" t="e">
        <v>#N/A</v>
      </c>
      <c r="II79" t="e">
        <v>#N/A</v>
      </c>
      <c r="IJ79" t="e">
        <v>#N/A</v>
      </c>
      <c r="IK79" t="e">
        <v>#N/A</v>
      </c>
      <c r="IL79" t="e">
        <v>#N/A</v>
      </c>
      <c r="IM79" t="e">
        <v>#N/A</v>
      </c>
      <c r="IN79" t="e">
        <v>#N/A</v>
      </c>
      <c r="IO79" t="e">
        <v>#N/A</v>
      </c>
      <c r="IP79" t="e">
        <v>#N/A</v>
      </c>
      <c r="IQ79" t="e">
        <v>#N/A</v>
      </c>
      <c r="IR79" t="e">
        <v>#N/A</v>
      </c>
      <c r="IS79" t="e">
        <v>#N/A</v>
      </c>
      <c r="IT79" t="e">
        <v>#N/A</v>
      </c>
      <c r="IU79" t="e">
        <v>#N/A</v>
      </c>
      <c r="IV79" t="e">
        <v>#N/A</v>
      </c>
      <c r="IW79" t="e">
        <v>#N/A</v>
      </c>
      <c r="IX79" t="e">
        <v>#N/A</v>
      </c>
      <c r="IY79" t="e">
        <v>#N/A</v>
      </c>
      <c r="IZ79" t="e">
        <v>#N/A</v>
      </c>
      <c r="JA79" t="e">
        <v>#N/A</v>
      </c>
      <c r="JB79" t="e">
        <v>#N/A</v>
      </c>
      <c r="JC79" t="e">
        <v>#N/A</v>
      </c>
      <c r="JD79" t="e">
        <v>#N/A</v>
      </c>
      <c r="JE79" t="e">
        <v>#N/A</v>
      </c>
      <c r="JF79" t="e">
        <v>#N/A</v>
      </c>
      <c r="JG79" t="e">
        <v>#N/A</v>
      </c>
      <c r="JH79" t="e">
        <v>#N/A</v>
      </c>
      <c r="JI79" t="e">
        <v>#N/A</v>
      </c>
      <c r="JJ79" t="e">
        <v>#N/A</v>
      </c>
      <c r="JK79" t="e">
        <v>#N/A</v>
      </c>
      <c r="JL79" t="e">
        <v>#N/A</v>
      </c>
      <c r="JM79" t="e">
        <v>#N/A</v>
      </c>
      <c r="JN79" t="e">
        <v>#N/A</v>
      </c>
      <c r="JO79" t="e">
        <v>#N/A</v>
      </c>
      <c r="JP79" t="e">
        <v>#N/A</v>
      </c>
      <c r="JQ79" t="e">
        <v>#N/A</v>
      </c>
      <c r="JR79" t="e">
        <v>#N/A</v>
      </c>
      <c r="JS79" t="e">
        <v>#N/A</v>
      </c>
      <c r="JT79" t="e">
        <v>#N/A</v>
      </c>
      <c r="JU79" t="e">
        <v>#N/A</v>
      </c>
      <c r="JV79" t="e">
        <v>#N/A</v>
      </c>
      <c r="JW79" t="e">
        <v>#N/A</v>
      </c>
      <c r="JX79" t="e">
        <v>#N/A</v>
      </c>
      <c r="JY79" t="e">
        <v>#N/A</v>
      </c>
      <c r="JZ79" t="e">
        <v>#N/A</v>
      </c>
      <c r="KA79" t="e">
        <v>#N/A</v>
      </c>
      <c r="KB79" t="e">
        <v>#N/A</v>
      </c>
      <c r="KC79" t="e">
        <v>#N/A</v>
      </c>
      <c r="KD79" t="e">
        <v>#N/A</v>
      </c>
      <c r="KE79" t="e">
        <v>#N/A</v>
      </c>
      <c r="KF79" t="e">
        <v>#N/A</v>
      </c>
      <c r="KG79" t="e">
        <v>#N/A</v>
      </c>
      <c r="KH79" t="e">
        <v>#N/A</v>
      </c>
      <c r="KI79" t="e">
        <v>#N/A</v>
      </c>
      <c r="KJ79" t="e">
        <v>#N/A</v>
      </c>
      <c r="KK79" t="e">
        <v>#N/A</v>
      </c>
      <c r="KL79" t="e">
        <v>#N/A</v>
      </c>
      <c r="KM79" t="e">
        <v>#N/A</v>
      </c>
      <c r="KN79" t="e">
        <v>#N/A</v>
      </c>
      <c r="KO79" t="e">
        <v>#N/A</v>
      </c>
      <c r="KP79" t="e">
        <v>#N/A</v>
      </c>
      <c r="KQ79" t="e">
        <v>#N/A</v>
      </c>
      <c r="KR79" t="e">
        <v>#N/A</v>
      </c>
      <c r="KS79" t="e">
        <v>#N/A</v>
      </c>
      <c r="KT79" t="e">
        <v>#N/A</v>
      </c>
      <c r="KU79" t="e">
        <v>#N/A</v>
      </c>
      <c r="KV79" t="e">
        <v>#N/A</v>
      </c>
      <c r="KW79" t="e">
        <v>#N/A</v>
      </c>
      <c r="KX79" t="e">
        <v>#N/A</v>
      </c>
      <c r="KY79" t="e">
        <v>#N/A</v>
      </c>
      <c r="KZ79" t="e">
        <v>#N/A</v>
      </c>
      <c r="LA79" t="e">
        <v>#N/A</v>
      </c>
      <c r="LB79" t="e">
        <v>#N/A</v>
      </c>
      <c r="LC79" t="e">
        <v>#N/A</v>
      </c>
      <c r="LD79" t="e">
        <v>#N/A</v>
      </c>
    </row>
    <row r="80" spans="1:316" x14ac:dyDescent="0.25">
      <c r="A80" s="16" t="s">
        <v>77</v>
      </c>
      <c r="B80">
        <v>58041</v>
      </c>
      <c r="C80">
        <v>78</v>
      </c>
      <c r="D80">
        <v>1097</v>
      </c>
      <c r="F80">
        <v>74</v>
      </c>
      <c r="V80" s="14">
        <v>222078009053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t="e">
        <v>#N/A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  <c r="FG80" t="e">
        <v>#N/A</v>
      </c>
      <c r="FH80" t="e">
        <v>#N/A</v>
      </c>
      <c r="FI80" t="e">
        <v>#N/A</v>
      </c>
      <c r="FJ80" t="e">
        <v>#N/A</v>
      </c>
      <c r="FK80" t="e">
        <v>#N/A</v>
      </c>
      <c r="FL80" t="e">
        <v>#N/A</v>
      </c>
      <c r="FM80" t="e">
        <v>#N/A</v>
      </c>
      <c r="FN80" t="e">
        <v>#N/A</v>
      </c>
      <c r="FO80" t="e">
        <v>#N/A</v>
      </c>
      <c r="FP80" t="e">
        <v>#N/A</v>
      </c>
      <c r="FQ80" t="e">
        <v>#N/A</v>
      </c>
      <c r="FR80" t="e">
        <v>#N/A</v>
      </c>
      <c r="FS80">
        <v>69018</v>
      </c>
      <c r="FT80">
        <v>66022</v>
      </c>
      <c r="FU80">
        <v>65024</v>
      </c>
      <c r="FV80">
        <v>60030</v>
      </c>
      <c r="FW80">
        <v>57034</v>
      </c>
      <c r="FX80">
        <v>52032</v>
      </c>
      <c r="FY80">
        <v>50031</v>
      </c>
      <c r="FZ80">
        <v>45027</v>
      </c>
      <c r="GA80">
        <v>46029</v>
      </c>
      <c r="GB80">
        <v>49033</v>
      </c>
      <c r="GC80">
        <v>54039</v>
      </c>
      <c r="GD80">
        <v>50036</v>
      </c>
      <c r="GE80" t="e">
        <v>#N/A</v>
      </c>
      <c r="GF80" t="e">
        <v>#N/A</v>
      </c>
      <c r="GG80" t="e">
        <v>#N/A</v>
      </c>
      <c r="GH80" t="e">
        <v>#N/A</v>
      </c>
      <c r="GI80" t="e">
        <v>#N/A</v>
      </c>
      <c r="GJ80" t="e">
        <v>#N/A</v>
      </c>
      <c r="GK80" t="e">
        <v>#N/A</v>
      </c>
      <c r="GL80" t="e">
        <v>#N/A</v>
      </c>
      <c r="GM80" t="e">
        <v>#N/A</v>
      </c>
      <c r="GN80" t="e">
        <v>#N/A</v>
      </c>
      <c r="GO80" t="e">
        <v>#N/A</v>
      </c>
      <c r="GP80" t="e">
        <v>#N/A</v>
      </c>
      <c r="GQ80" t="e">
        <v>#N/A</v>
      </c>
      <c r="GR80" t="e">
        <v>#N/A</v>
      </c>
      <c r="GS80" t="e">
        <v>#N/A</v>
      </c>
      <c r="GT80" t="e">
        <v>#N/A</v>
      </c>
      <c r="GU80" t="e">
        <v>#N/A</v>
      </c>
      <c r="GV80" t="e">
        <v>#N/A</v>
      </c>
      <c r="GW80" t="e">
        <v>#N/A</v>
      </c>
      <c r="GX80" t="e">
        <v>#N/A</v>
      </c>
      <c r="GY80" t="e">
        <v>#N/A</v>
      </c>
      <c r="GZ80" t="e">
        <v>#N/A</v>
      </c>
      <c r="HA80" t="e">
        <v>#N/A</v>
      </c>
      <c r="HB80" t="e">
        <v>#N/A</v>
      </c>
      <c r="HC80" t="e">
        <v>#N/A</v>
      </c>
      <c r="HD80" t="e">
        <v>#N/A</v>
      </c>
      <c r="HE80" t="e">
        <v>#N/A</v>
      </c>
      <c r="HF80" t="e">
        <v>#N/A</v>
      </c>
      <c r="HG80" t="e">
        <v>#N/A</v>
      </c>
      <c r="HH80" t="e">
        <v>#N/A</v>
      </c>
      <c r="HI80" t="e">
        <v>#N/A</v>
      </c>
      <c r="HJ80" t="e">
        <v>#N/A</v>
      </c>
      <c r="HK80" t="e">
        <v>#N/A</v>
      </c>
      <c r="HL80" t="e">
        <v>#N/A</v>
      </c>
      <c r="HM80" t="e">
        <v>#N/A</v>
      </c>
      <c r="HN80" t="e">
        <v>#N/A</v>
      </c>
      <c r="HO80" t="e">
        <v>#N/A</v>
      </c>
      <c r="HP80" t="e">
        <v>#N/A</v>
      </c>
      <c r="HQ80" t="e">
        <v>#N/A</v>
      </c>
      <c r="HR80" t="e">
        <v>#N/A</v>
      </c>
      <c r="HS80" t="e">
        <v>#N/A</v>
      </c>
      <c r="HT80" t="e">
        <v>#N/A</v>
      </c>
      <c r="HU80" t="e">
        <v>#N/A</v>
      </c>
      <c r="HV80" t="e">
        <v>#N/A</v>
      </c>
      <c r="HW80" t="e">
        <v>#N/A</v>
      </c>
      <c r="HX80" t="e">
        <v>#N/A</v>
      </c>
      <c r="HY80" t="e">
        <v>#N/A</v>
      </c>
      <c r="HZ80" t="e">
        <v>#N/A</v>
      </c>
      <c r="IA80" t="e">
        <v>#N/A</v>
      </c>
      <c r="IB80" t="e">
        <v>#N/A</v>
      </c>
      <c r="IC80" t="e">
        <v>#N/A</v>
      </c>
      <c r="ID80" t="e">
        <v>#N/A</v>
      </c>
      <c r="IE80" t="e">
        <v>#N/A</v>
      </c>
      <c r="IF80" t="e">
        <v>#N/A</v>
      </c>
      <c r="IG80" t="e">
        <v>#N/A</v>
      </c>
      <c r="IH80" t="e">
        <v>#N/A</v>
      </c>
      <c r="II80" t="e">
        <v>#N/A</v>
      </c>
      <c r="IJ80" t="e">
        <v>#N/A</v>
      </c>
      <c r="IK80" t="e">
        <v>#N/A</v>
      </c>
      <c r="IL80" t="e">
        <v>#N/A</v>
      </c>
      <c r="IM80" t="e">
        <v>#N/A</v>
      </c>
      <c r="IN80" t="e">
        <v>#N/A</v>
      </c>
      <c r="IO80" t="e">
        <v>#N/A</v>
      </c>
      <c r="IP80" t="e">
        <v>#N/A</v>
      </c>
      <c r="IQ80" t="e">
        <v>#N/A</v>
      </c>
      <c r="IR80" t="e">
        <v>#N/A</v>
      </c>
      <c r="IS80" t="e">
        <v>#N/A</v>
      </c>
      <c r="IT80" t="e">
        <v>#N/A</v>
      </c>
      <c r="IU80" t="e">
        <v>#N/A</v>
      </c>
      <c r="IV80" t="e">
        <v>#N/A</v>
      </c>
      <c r="IW80" t="e">
        <v>#N/A</v>
      </c>
      <c r="IX80" t="e">
        <v>#N/A</v>
      </c>
      <c r="IY80" t="e">
        <v>#N/A</v>
      </c>
      <c r="IZ80" t="e">
        <v>#N/A</v>
      </c>
      <c r="JA80" t="e">
        <v>#N/A</v>
      </c>
      <c r="JB80" t="e">
        <v>#N/A</v>
      </c>
      <c r="JC80" t="e">
        <v>#N/A</v>
      </c>
      <c r="JD80" t="e">
        <v>#N/A</v>
      </c>
      <c r="JE80" t="e">
        <v>#N/A</v>
      </c>
      <c r="JF80" t="e">
        <v>#N/A</v>
      </c>
      <c r="JG80" t="e">
        <v>#N/A</v>
      </c>
      <c r="JH80" t="e">
        <v>#N/A</v>
      </c>
      <c r="JI80" t="e">
        <v>#N/A</v>
      </c>
      <c r="JJ80" t="e">
        <v>#N/A</v>
      </c>
      <c r="JK80" t="e">
        <v>#N/A</v>
      </c>
      <c r="JL80" t="e">
        <v>#N/A</v>
      </c>
      <c r="JM80" t="e">
        <v>#N/A</v>
      </c>
      <c r="JN80" t="e">
        <v>#N/A</v>
      </c>
      <c r="JO80" t="e">
        <v>#N/A</v>
      </c>
      <c r="JP80" t="e">
        <v>#N/A</v>
      </c>
      <c r="JQ80" t="e">
        <v>#N/A</v>
      </c>
      <c r="JR80" t="e">
        <v>#N/A</v>
      </c>
      <c r="JS80" t="e">
        <v>#N/A</v>
      </c>
      <c r="JT80" t="e">
        <v>#N/A</v>
      </c>
      <c r="JU80" t="e">
        <v>#N/A</v>
      </c>
      <c r="JV80" t="e">
        <v>#N/A</v>
      </c>
      <c r="JW80" t="e">
        <v>#N/A</v>
      </c>
      <c r="JX80" t="e">
        <v>#N/A</v>
      </c>
      <c r="JY80" t="e">
        <v>#N/A</v>
      </c>
      <c r="JZ80" t="e">
        <v>#N/A</v>
      </c>
      <c r="KA80" t="e">
        <v>#N/A</v>
      </c>
      <c r="KB80" t="e">
        <v>#N/A</v>
      </c>
      <c r="KC80" t="e">
        <v>#N/A</v>
      </c>
      <c r="KD80" t="e">
        <v>#N/A</v>
      </c>
      <c r="KE80" t="e">
        <v>#N/A</v>
      </c>
      <c r="KF80" t="e">
        <v>#N/A</v>
      </c>
      <c r="KG80" t="e">
        <v>#N/A</v>
      </c>
      <c r="KH80" t="e">
        <v>#N/A</v>
      </c>
      <c r="KI80" t="e">
        <v>#N/A</v>
      </c>
      <c r="KJ80" t="e">
        <v>#N/A</v>
      </c>
      <c r="KK80" t="e">
        <v>#N/A</v>
      </c>
      <c r="KL80" t="e">
        <v>#N/A</v>
      </c>
      <c r="KM80" t="e">
        <v>#N/A</v>
      </c>
      <c r="KN80" t="e">
        <v>#N/A</v>
      </c>
      <c r="KO80" t="e">
        <v>#N/A</v>
      </c>
      <c r="KP80" t="e">
        <v>#N/A</v>
      </c>
      <c r="KQ80" t="e">
        <v>#N/A</v>
      </c>
      <c r="KR80" t="e">
        <v>#N/A</v>
      </c>
      <c r="KS80" t="e">
        <v>#N/A</v>
      </c>
      <c r="KT80" t="e">
        <v>#N/A</v>
      </c>
      <c r="KU80" t="e">
        <v>#N/A</v>
      </c>
      <c r="KV80" t="e">
        <v>#N/A</v>
      </c>
      <c r="KW80" t="e">
        <v>#N/A</v>
      </c>
      <c r="KX80" t="e">
        <v>#N/A</v>
      </c>
      <c r="KY80" t="e">
        <v>#N/A</v>
      </c>
      <c r="KZ80" t="e">
        <v>#N/A</v>
      </c>
      <c r="LA80" t="e">
        <v>#N/A</v>
      </c>
      <c r="LB80" t="e">
        <v>#N/A</v>
      </c>
      <c r="LC80" t="e">
        <v>#N/A</v>
      </c>
      <c r="LD80" t="e">
        <v>#N/A</v>
      </c>
    </row>
    <row r="81" spans="1:316" x14ac:dyDescent="0.25">
      <c r="A81" s="16" t="s">
        <v>78</v>
      </c>
      <c r="B81">
        <v>19027</v>
      </c>
      <c r="C81">
        <v>79</v>
      </c>
      <c r="D81">
        <v>1098</v>
      </c>
      <c r="F81">
        <v>75</v>
      </c>
      <c r="V81" s="14">
        <v>222078010052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t="e">
        <v>#N/A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  <c r="FG81" t="e">
        <v>#N/A</v>
      </c>
      <c r="FH81" t="e">
        <v>#N/A</v>
      </c>
      <c r="FI81" t="e">
        <v>#N/A</v>
      </c>
      <c r="FJ81" t="e">
        <v>#N/A</v>
      </c>
      <c r="FK81" t="e">
        <v>#N/A</v>
      </c>
      <c r="FL81" t="e">
        <v>#N/A</v>
      </c>
      <c r="FM81" t="e">
        <v>#N/A</v>
      </c>
      <c r="FN81" t="e">
        <v>#N/A</v>
      </c>
      <c r="FO81" t="e">
        <v>#N/A</v>
      </c>
      <c r="FP81" t="e">
        <v>#N/A</v>
      </c>
      <c r="FQ81" t="e">
        <v>#N/A</v>
      </c>
      <c r="FR81" t="e">
        <v>#N/A</v>
      </c>
      <c r="FS81">
        <v>70017</v>
      </c>
      <c r="FT81">
        <v>67021</v>
      </c>
      <c r="FU81">
        <v>66023</v>
      </c>
      <c r="FV81">
        <v>61029</v>
      </c>
      <c r="FW81">
        <v>58033</v>
      </c>
      <c r="FX81">
        <v>53033</v>
      </c>
      <c r="FY81">
        <v>51032</v>
      </c>
      <c r="FZ81">
        <v>46028</v>
      </c>
      <c r="GA81">
        <v>47030</v>
      </c>
      <c r="GB81">
        <v>50034</v>
      </c>
      <c r="GC81">
        <v>55040</v>
      </c>
      <c r="GD81">
        <v>51037</v>
      </c>
      <c r="GE81" t="e">
        <v>#N/A</v>
      </c>
      <c r="GF81" t="e">
        <v>#N/A</v>
      </c>
      <c r="GG81" t="e">
        <v>#N/A</v>
      </c>
      <c r="GH81" t="e">
        <v>#N/A</v>
      </c>
      <c r="GI81" t="e">
        <v>#N/A</v>
      </c>
      <c r="GJ81" t="e">
        <v>#N/A</v>
      </c>
      <c r="GK81" t="e">
        <v>#N/A</v>
      </c>
      <c r="GL81" t="e">
        <v>#N/A</v>
      </c>
      <c r="GM81" t="e">
        <v>#N/A</v>
      </c>
      <c r="GN81" t="e">
        <v>#N/A</v>
      </c>
      <c r="GO81" t="e">
        <v>#N/A</v>
      </c>
      <c r="GP81" t="e">
        <v>#N/A</v>
      </c>
      <c r="GQ81" t="e">
        <v>#N/A</v>
      </c>
      <c r="GR81" t="e">
        <v>#N/A</v>
      </c>
      <c r="GS81" t="e">
        <v>#N/A</v>
      </c>
      <c r="GT81" t="e">
        <v>#N/A</v>
      </c>
      <c r="GU81" t="e">
        <v>#N/A</v>
      </c>
      <c r="GV81" t="e">
        <v>#N/A</v>
      </c>
      <c r="GW81" t="e">
        <v>#N/A</v>
      </c>
      <c r="GX81" t="e">
        <v>#N/A</v>
      </c>
      <c r="GY81" t="e">
        <v>#N/A</v>
      </c>
      <c r="GZ81" t="e">
        <v>#N/A</v>
      </c>
      <c r="HA81" t="e">
        <v>#N/A</v>
      </c>
      <c r="HB81" t="e">
        <v>#N/A</v>
      </c>
      <c r="HC81" t="e">
        <v>#N/A</v>
      </c>
      <c r="HD81" t="e">
        <v>#N/A</v>
      </c>
      <c r="HE81" t="e">
        <v>#N/A</v>
      </c>
      <c r="HF81" t="e">
        <v>#N/A</v>
      </c>
      <c r="HG81" t="e">
        <v>#N/A</v>
      </c>
      <c r="HH81" t="e">
        <v>#N/A</v>
      </c>
      <c r="HI81" t="e">
        <v>#N/A</v>
      </c>
      <c r="HJ81" t="e">
        <v>#N/A</v>
      </c>
      <c r="HK81" t="e">
        <v>#N/A</v>
      </c>
      <c r="HL81" t="e">
        <v>#N/A</v>
      </c>
      <c r="HM81" t="e">
        <v>#N/A</v>
      </c>
      <c r="HN81" t="e">
        <v>#N/A</v>
      </c>
      <c r="HO81" t="e">
        <v>#N/A</v>
      </c>
      <c r="HP81" t="e">
        <v>#N/A</v>
      </c>
      <c r="HQ81" t="e">
        <v>#N/A</v>
      </c>
      <c r="HR81" t="e">
        <v>#N/A</v>
      </c>
      <c r="HS81" t="e">
        <v>#N/A</v>
      </c>
      <c r="HT81" t="e">
        <v>#N/A</v>
      </c>
      <c r="HU81" t="e">
        <v>#N/A</v>
      </c>
      <c r="HV81" t="e">
        <v>#N/A</v>
      </c>
      <c r="HW81" t="e">
        <v>#N/A</v>
      </c>
      <c r="HX81" t="e">
        <v>#N/A</v>
      </c>
      <c r="HY81" t="e">
        <v>#N/A</v>
      </c>
      <c r="HZ81" t="e">
        <v>#N/A</v>
      </c>
      <c r="IA81" t="e">
        <v>#N/A</v>
      </c>
      <c r="IB81" t="e">
        <v>#N/A</v>
      </c>
      <c r="IC81" t="e">
        <v>#N/A</v>
      </c>
      <c r="ID81" t="e">
        <v>#N/A</v>
      </c>
      <c r="IE81" t="e">
        <v>#N/A</v>
      </c>
      <c r="IF81" t="e">
        <v>#N/A</v>
      </c>
      <c r="IG81" t="e">
        <v>#N/A</v>
      </c>
      <c r="IH81" t="e">
        <v>#N/A</v>
      </c>
      <c r="II81" t="e">
        <v>#N/A</v>
      </c>
      <c r="IJ81" t="e">
        <v>#N/A</v>
      </c>
      <c r="IK81" t="e">
        <v>#N/A</v>
      </c>
      <c r="IL81" t="e">
        <v>#N/A</v>
      </c>
      <c r="IM81" t="e">
        <v>#N/A</v>
      </c>
      <c r="IN81" t="e">
        <v>#N/A</v>
      </c>
      <c r="IO81" t="e">
        <v>#N/A</v>
      </c>
      <c r="IP81" t="e">
        <v>#N/A</v>
      </c>
      <c r="IQ81" t="e">
        <v>#N/A</v>
      </c>
      <c r="IR81" t="e">
        <v>#N/A</v>
      </c>
      <c r="IS81" t="e">
        <v>#N/A</v>
      </c>
      <c r="IT81" t="e">
        <v>#N/A</v>
      </c>
      <c r="IU81" t="e">
        <v>#N/A</v>
      </c>
      <c r="IV81" t="e">
        <v>#N/A</v>
      </c>
      <c r="IW81" t="e">
        <v>#N/A</v>
      </c>
      <c r="IX81" t="e">
        <v>#N/A</v>
      </c>
      <c r="IY81" t="e">
        <v>#N/A</v>
      </c>
      <c r="IZ81" t="e">
        <v>#N/A</v>
      </c>
      <c r="JA81" t="e">
        <v>#N/A</v>
      </c>
      <c r="JB81" t="e">
        <v>#N/A</v>
      </c>
      <c r="JC81" t="e">
        <v>#N/A</v>
      </c>
      <c r="JD81" t="e">
        <v>#N/A</v>
      </c>
      <c r="JE81" t="e">
        <v>#N/A</v>
      </c>
      <c r="JF81" t="e">
        <v>#N/A</v>
      </c>
      <c r="JG81" t="e">
        <v>#N/A</v>
      </c>
      <c r="JH81" t="e">
        <v>#N/A</v>
      </c>
      <c r="JI81" t="e">
        <v>#N/A</v>
      </c>
      <c r="JJ81" t="e">
        <v>#N/A</v>
      </c>
      <c r="JK81" t="e">
        <v>#N/A</v>
      </c>
      <c r="JL81" t="e">
        <v>#N/A</v>
      </c>
      <c r="JM81" t="e">
        <v>#N/A</v>
      </c>
      <c r="JN81" t="e">
        <v>#N/A</v>
      </c>
      <c r="JO81" t="e">
        <v>#N/A</v>
      </c>
      <c r="JP81" t="e">
        <v>#N/A</v>
      </c>
      <c r="JQ81" t="e">
        <v>#N/A</v>
      </c>
      <c r="JR81" t="e">
        <v>#N/A</v>
      </c>
      <c r="JS81" t="e">
        <v>#N/A</v>
      </c>
      <c r="JT81" t="e">
        <v>#N/A</v>
      </c>
      <c r="JU81" t="e">
        <v>#N/A</v>
      </c>
      <c r="JV81" t="e">
        <v>#N/A</v>
      </c>
      <c r="JW81" t="e">
        <v>#N/A</v>
      </c>
      <c r="JX81" t="e">
        <v>#N/A</v>
      </c>
      <c r="JY81" t="e">
        <v>#N/A</v>
      </c>
      <c r="JZ81" t="e">
        <v>#N/A</v>
      </c>
      <c r="KA81" t="e">
        <v>#N/A</v>
      </c>
      <c r="KB81" t="e">
        <v>#N/A</v>
      </c>
      <c r="KC81" t="e">
        <v>#N/A</v>
      </c>
      <c r="KD81" t="e">
        <v>#N/A</v>
      </c>
      <c r="KE81" t="e">
        <v>#N/A</v>
      </c>
      <c r="KF81" t="e">
        <v>#N/A</v>
      </c>
      <c r="KG81" t="e">
        <v>#N/A</v>
      </c>
      <c r="KH81" t="e">
        <v>#N/A</v>
      </c>
      <c r="KI81" t="e">
        <v>#N/A</v>
      </c>
      <c r="KJ81" t="e">
        <v>#N/A</v>
      </c>
      <c r="KK81" t="e">
        <v>#N/A</v>
      </c>
      <c r="KL81" t="e">
        <v>#N/A</v>
      </c>
      <c r="KM81" t="e">
        <v>#N/A</v>
      </c>
      <c r="KN81" t="e">
        <v>#N/A</v>
      </c>
      <c r="KO81" t="e">
        <v>#N/A</v>
      </c>
      <c r="KP81" t="e">
        <v>#N/A</v>
      </c>
      <c r="KQ81" t="e">
        <v>#N/A</v>
      </c>
      <c r="KR81" t="e">
        <v>#N/A</v>
      </c>
      <c r="KS81" t="e">
        <v>#N/A</v>
      </c>
      <c r="KT81" t="e">
        <v>#N/A</v>
      </c>
      <c r="KU81" t="e">
        <v>#N/A</v>
      </c>
      <c r="KV81" t="e">
        <v>#N/A</v>
      </c>
      <c r="KW81" t="e">
        <v>#N/A</v>
      </c>
      <c r="KX81" t="e">
        <v>#N/A</v>
      </c>
      <c r="KY81" t="e">
        <v>#N/A</v>
      </c>
      <c r="KZ81" t="e">
        <v>#N/A</v>
      </c>
      <c r="LA81" t="e">
        <v>#N/A</v>
      </c>
      <c r="LB81" t="e">
        <v>#N/A</v>
      </c>
      <c r="LC81" t="e">
        <v>#N/A</v>
      </c>
      <c r="LD81" t="e">
        <v>#N/A</v>
      </c>
    </row>
    <row r="82" spans="1:316" x14ac:dyDescent="0.25">
      <c r="A82" s="16" t="s">
        <v>79</v>
      </c>
      <c r="B82">
        <v>49012</v>
      </c>
      <c r="C82">
        <v>80</v>
      </c>
      <c r="D82">
        <v>1099</v>
      </c>
      <c r="F82">
        <v>76</v>
      </c>
      <c r="V82" s="14">
        <v>222079007054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e">
        <v>#N/A</v>
      </c>
      <c r="CE82" t="e">
        <v>#N/A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  <c r="FG82" t="e">
        <v>#N/A</v>
      </c>
      <c r="FH82" t="e">
        <v>#N/A</v>
      </c>
      <c r="FI82" t="e">
        <v>#N/A</v>
      </c>
      <c r="FJ82" t="e">
        <v>#N/A</v>
      </c>
      <c r="FK82" t="e">
        <v>#N/A</v>
      </c>
      <c r="FL82" t="e">
        <v>#N/A</v>
      </c>
      <c r="FM82" t="e">
        <v>#N/A</v>
      </c>
      <c r="FN82" t="e">
        <v>#N/A</v>
      </c>
      <c r="FO82" t="e">
        <v>#N/A</v>
      </c>
      <c r="FP82" t="e">
        <v>#N/A</v>
      </c>
      <c r="FQ82" t="e">
        <v>#N/A</v>
      </c>
      <c r="FR82" t="e">
        <v>#N/A</v>
      </c>
      <c r="FS82" t="e">
        <v>#N/A</v>
      </c>
      <c r="FT82">
        <v>68020</v>
      </c>
      <c r="FU82">
        <v>67022</v>
      </c>
      <c r="FV82">
        <v>62028</v>
      </c>
      <c r="FW82">
        <v>59032</v>
      </c>
      <c r="FX82">
        <v>54034</v>
      </c>
      <c r="FY82">
        <v>52033</v>
      </c>
      <c r="FZ82">
        <v>47029</v>
      </c>
      <c r="GA82">
        <v>48031</v>
      </c>
      <c r="GB82">
        <v>51035</v>
      </c>
      <c r="GC82">
        <v>57040</v>
      </c>
      <c r="GD82">
        <v>52038</v>
      </c>
      <c r="GE82" t="e">
        <v>#N/A</v>
      </c>
      <c r="GF82" t="e">
        <v>#N/A</v>
      </c>
      <c r="GG82" t="e">
        <v>#N/A</v>
      </c>
      <c r="GH82" t="e">
        <v>#N/A</v>
      </c>
      <c r="GI82" t="e">
        <v>#N/A</v>
      </c>
      <c r="GJ82" t="e">
        <v>#N/A</v>
      </c>
      <c r="GK82" t="e">
        <v>#N/A</v>
      </c>
      <c r="GL82" t="e">
        <v>#N/A</v>
      </c>
      <c r="GM82" t="e">
        <v>#N/A</v>
      </c>
      <c r="GN82" t="e">
        <v>#N/A</v>
      </c>
      <c r="GO82" t="e">
        <v>#N/A</v>
      </c>
      <c r="GP82" t="e">
        <v>#N/A</v>
      </c>
      <c r="GQ82" t="e">
        <v>#N/A</v>
      </c>
      <c r="GR82" t="e">
        <v>#N/A</v>
      </c>
      <c r="GS82" t="e">
        <v>#N/A</v>
      </c>
      <c r="GT82" t="e">
        <v>#N/A</v>
      </c>
      <c r="GU82" t="e">
        <v>#N/A</v>
      </c>
      <c r="GV82" t="e">
        <v>#N/A</v>
      </c>
      <c r="GW82" t="e">
        <v>#N/A</v>
      </c>
      <c r="GX82" t="e">
        <v>#N/A</v>
      </c>
      <c r="GY82" t="e">
        <v>#N/A</v>
      </c>
      <c r="GZ82" t="e">
        <v>#N/A</v>
      </c>
      <c r="HA82" t="e">
        <v>#N/A</v>
      </c>
      <c r="HB82" t="e">
        <v>#N/A</v>
      </c>
      <c r="HC82" t="e">
        <v>#N/A</v>
      </c>
      <c r="HD82" t="e">
        <v>#N/A</v>
      </c>
      <c r="HE82" t="e">
        <v>#N/A</v>
      </c>
      <c r="HF82" t="e">
        <v>#N/A</v>
      </c>
      <c r="HG82" t="e">
        <v>#N/A</v>
      </c>
      <c r="HH82" t="e">
        <v>#N/A</v>
      </c>
      <c r="HI82" t="e">
        <v>#N/A</v>
      </c>
      <c r="HJ82" t="e">
        <v>#N/A</v>
      </c>
      <c r="HK82" t="e">
        <v>#N/A</v>
      </c>
      <c r="HL82" t="e">
        <v>#N/A</v>
      </c>
      <c r="HM82" t="e">
        <v>#N/A</v>
      </c>
      <c r="HN82" t="e">
        <v>#N/A</v>
      </c>
      <c r="HO82" t="e">
        <v>#N/A</v>
      </c>
      <c r="HP82" t="e">
        <v>#N/A</v>
      </c>
      <c r="HQ82" t="e">
        <v>#N/A</v>
      </c>
      <c r="HR82" t="e">
        <v>#N/A</v>
      </c>
      <c r="HS82" t="e">
        <v>#N/A</v>
      </c>
      <c r="HT82" t="e">
        <v>#N/A</v>
      </c>
      <c r="HU82" t="e">
        <v>#N/A</v>
      </c>
      <c r="HV82" t="e">
        <v>#N/A</v>
      </c>
      <c r="HW82" t="e">
        <v>#N/A</v>
      </c>
      <c r="HX82" t="e">
        <v>#N/A</v>
      </c>
      <c r="HY82" t="e">
        <v>#N/A</v>
      </c>
      <c r="HZ82" t="e">
        <v>#N/A</v>
      </c>
      <c r="IA82" t="e">
        <v>#N/A</v>
      </c>
      <c r="IB82" t="e">
        <v>#N/A</v>
      </c>
      <c r="IC82" t="e">
        <v>#N/A</v>
      </c>
      <c r="ID82" t="e">
        <v>#N/A</v>
      </c>
      <c r="IE82" t="e">
        <v>#N/A</v>
      </c>
      <c r="IF82" t="e">
        <v>#N/A</v>
      </c>
      <c r="IG82" t="e">
        <v>#N/A</v>
      </c>
      <c r="IH82" t="e">
        <v>#N/A</v>
      </c>
      <c r="II82" t="e">
        <v>#N/A</v>
      </c>
      <c r="IJ82" t="e">
        <v>#N/A</v>
      </c>
      <c r="IK82" t="e">
        <v>#N/A</v>
      </c>
      <c r="IL82" t="e">
        <v>#N/A</v>
      </c>
      <c r="IM82" t="e">
        <v>#N/A</v>
      </c>
      <c r="IN82" t="e">
        <v>#N/A</v>
      </c>
      <c r="IO82" t="e">
        <v>#N/A</v>
      </c>
      <c r="IP82" t="e">
        <v>#N/A</v>
      </c>
      <c r="IQ82" t="e">
        <v>#N/A</v>
      </c>
      <c r="IR82" t="e">
        <v>#N/A</v>
      </c>
      <c r="IS82" t="e">
        <v>#N/A</v>
      </c>
      <c r="IT82" t="e">
        <v>#N/A</v>
      </c>
      <c r="IU82" t="e">
        <v>#N/A</v>
      </c>
      <c r="IV82" t="e">
        <v>#N/A</v>
      </c>
      <c r="IW82" t="e">
        <v>#N/A</v>
      </c>
      <c r="IX82" t="e">
        <v>#N/A</v>
      </c>
      <c r="IY82" t="e">
        <v>#N/A</v>
      </c>
      <c r="IZ82" t="e">
        <v>#N/A</v>
      </c>
      <c r="JA82" t="e">
        <v>#N/A</v>
      </c>
      <c r="JB82" t="e">
        <v>#N/A</v>
      </c>
      <c r="JC82" t="e">
        <v>#N/A</v>
      </c>
      <c r="JD82" t="e">
        <v>#N/A</v>
      </c>
      <c r="JE82" t="e">
        <v>#N/A</v>
      </c>
      <c r="JF82" t="e">
        <v>#N/A</v>
      </c>
      <c r="JG82" t="e">
        <v>#N/A</v>
      </c>
      <c r="JH82" t="e">
        <v>#N/A</v>
      </c>
      <c r="JI82" t="e">
        <v>#N/A</v>
      </c>
      <c r="JJ82" t="e">
        <v>#N/A</v>
      </c>
      <c r="JK82" t="e">
        <v>#N/A</v>
      </c>
      <c r="JL82" t="e">
        <v>#N/A</v>
      </c>
      <c r="JM82" t="e">
        <v>#N/A</v>
      </c>
      <c r="JN82" t="e">
        <v>#N/A</v>
      </c>
      <c r="JO82" t="e">
        <v>#N/A</v>
      </c>
      <c r="JP82" t="e">
        <v>#N/A</v>
      </c>
      <c r="JQ82" t="e">
        <v>#N/A</v>
      </c>
      <c r="JR82" t="e">
        <v>#N/A</v>
      </c>
      <c r="JS82" t="e">
        <v>#N/A</v>
      </c>
      <c r="JT82" t="e">
        <v>#N/A</v>
      </c>
      <c r="JU82" t="e">
        <v>#N/A</v>
      </c>
      <c r="JV82" t="e">
        <v>#N/A</v>
      </c>
      <c r="JW82" t="e">
        <v>#N/A</v>
      </c>
      <c r="JX82" t="e">
        <v>#N/A</v>
      </c>
      <c r="JY82" t="e">
        <v>#N/A</v>
      </c>
      <c r="JZ82" t="e">
        <v>#N/A</v>
      </c>
      <c r="KA82" t="e">
        <v>#N/A</v>
      </c>
      <c r="KB82" t="e">
        <v>#N/A</v>
      </c>
      <c r="KC82" t="e">
        <v>#N/A</v>
      </c>
      <c r="KD82" t="e">
        <v>#N/A</v>
      </c>
      <c r="KE82" t="e">
        <v>#N/A</v>
      </c>
      <c r="KF82" t="e">
        <v>#N/A</v>
      </c>
      <c r="KG82" t="e">
        <v>#N/A</v>
      </c>
      <c r="KH82" t="e">
        <v>#N/A</v>
      </c>
      <c r="KI82" t="e">
        <v>#N/A</v>
      </c>
      <c r="KJ82" t="e">
        <v>#N/A</v>
      </c>
      <c r="KK82" t="e">
        <v>#N/A</v>
      </c>
      <c r="KL82" t="e">
        <v>#N/A</v>
      </c>
      <c r="KM82" t="e">
        <v>#N/A</v>
      </c>
      <c r="KN82" t="e">
        <v>#N/A</v>
      </c>
      <c r="KO82" t="e">
        <v>#N/A</v>
      </c>
      <c r="KP82" t="e">
        <v>#N/A</v>
      </c>
      <c r="KQ82" t="e">
        <v>#N/A</v>
      </c>
      <c r="KR82" t="e">
        <v>#N/A</v>
      </c>
      <c r="KS82" t="e">
        <v>#N/A</v>
      </c>
      <c r="KT82" t="e">
        <v>#N/A</v>
      </c>
      <c r="KU82" t="e">
        <v>#N/A</v>
      </c>
      <c r="KV82" t="e">
        <v>#N/A</v>
      </c>
      <c r="KW82" t="e">
        <v>#N/A</v>
      </c>
      <c r="KX82" t="e">
        <v>#N/A</v>
      </c>
      <c r="KY82" t="e">
        <v>#N/A</v>
      </c>
      <c r="KZ82" t="e">
        <v>#N/A</v>
      </c>
      <c r="LA82" t="e">
        <v>#N/A</v>
      </c>
      <c r="LB82" t="e">
        <v>#N/A</v>
      </c>
      <c r="LC82" t="e">
        <v>#N/A</v>
      </c>
      <c r="LD82" t="e">
        <v>#N/A</v>
      </c>
    </row>
    <row r="83" spans="1:316" x14ac:dyDescent="0.25">
      <c r="A83" s="16" t="s">
        <v>80</v>
      </c>
      <c r="B83">
        <v>7038</v>
      </c>
      <c r="C83">
        <v>81</v>
      </c>
      <c r="D83">
        <v>1100</v>
      </c>
      <c r="F83">
        <v>77</v>
      </c>
      <c r="V83" s="14">
        <v>222079009052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  <c r="FG83" t="e">
        <v>#N/A</v>
      </c>
      <c r="FH83" t="e">
        <v>#N/A</v>
      </c>
      <c r="FI83" t="e">
        <v>#N/A</v>
      </c>
      <c r="FJ83" t="e">
        <v>#N/A</v>
      </c>
      <c r="FK83" t="e">
        <v>#N/A</v>
      </c>
      <c r="FL83" t="e">
        <v>#N/A</v>
      </c>
      <c r="FM83" t="e">
        <v>#N/A</v>
      </c>
      <c r="FN83" t="e">
        <v>#N/A</v>
      </c>
      <c r="FO83" t="e">
        <v>#N/A</v>
      </c>
      <c r="FP83" t="e">
        <v>#N/A</v>
      </c>
      <c r="FQ83" t="e">
        <v>#N/A</v>
      </c>
      <c r="FR83" t="e">
        <v>#N/A</v>
      </c>
      <c r="FS83" t="e">
        <v>#N/A</v>
      </c>
      <c r="FT83">
        <v>69019</v>
      </c>
      <c r="FU83">
        <v>68021</v>
      </c>
      <c r="FV83">
        <v>63027</v>
      </c>
      <c r="FW83">
        <v>60031</v>
      </c>
      <c r="FX83">
        <v>55035</v>
      </c>
      <c r="FY83">
        <v>53034</v>
      </c>
      <c r="FZ83">
        <v>48030</v>
      </c>
      <c r="GA83">
        <v>49032</v>
      </c>
      <c r="GB83">
        <v>52036</v>
      </c>
      <c r="GC83">
        <v>58039</v>
      </c>
      <c r="GD83">
        <v>54040</v>
      </c>
      <c r="GE83" t="e">
        <v>#N/A</v>
      </c>
      <c r="GF83" t="e">
        <v>#N/A</v>
      </c>
      <c r="GG83" t="e">
        <v>#N/A</v>
      </c>
      <c r="GH83" t="e">
        <v>#N/A</v>
      </c>
      <c r="GI83" t="e">
        <v>#N/A</v>
      </c>
      <c r="GJ83" t="e">
        <v>#N/A</v>
      </c>
      <c r="GK83" t="e">
        <v>#N/A</v>
      </c>
      <c r="GL83" t="e">
        <v>#N/A</v>
      </c>
      <c r="GM83" t="e">
        <v>#N/A</v>
      </c>
      <c r="GN83" t="e">
        <v>#N/A</v>
      </c>
      <c r="GO83" t="e">
        <v>#N/A</v>
      </c>
      <c r="GP83" t="e">
        <v>#N/A</v>
      </c>
      <c r="GQ83" t="e">
        <v>#N/A</v>
      </c>
      <c r="GR83" t="e">
        <v>#N/A</v>
      </c>
      <c r="GS83" t="e">
        <v>#N/A</v>
      </c>
      <c r="GT83" t="e">
        <v>#N/A</v>
      </c>
      <c r="GU83" t="e">
        <v>#N/A</v>
      </c>
      <c r="GV83" t="e">
        <v>#N/A</v>
      </c>
      <c r="GW83" t="e">
        <v>#N/A</v>
      </c>
      <c r="GX83" t="e">
        <v>#N/A</v>
      </c>
      <c r="GY83" t="e">
        <v>#N/A</v>
      </c>
      <c r="GZ83" t="e">
        <v>#N/A</v>
      </c>
      <c r="HA83" t="e">
        <v>#N/A</v>
      </c>
      <c r="HB83" t="e">
        <v>#N/A</v>
      </c>
      <c r="HC83" t="e">
        <v>#N/A</v>
      </c>
      <c r="HD83" t="e">
        <v>#N/A</v>
      </c>
      <c r="HE83" t="e">
        <v>#N/A</v>
      </c>
      <c r="HF83" t="e">
        <v>#N/A</v>
      </c>
      <c r="HG83" t="e">
        <v>#N/A</v>
      </c>
      <c r="HH83" t="e">
        <v>#N/A</v>
      </c>
      <c r="HI83" t="e">
        <v>#N/A</v>
      </c>
      <c r="HJ83" t="e">
        <v>#N/A</v>
      </c>
      <c r="HK83" t="e">
        <v>#N/A</v>
      </c>
      <c r="HL83" t="e">
        <v>#N/A</v>
      </c>
      <c r="HM83" t="e">
        <v>#N/A</v>
      </c>
      <c r="HN83" t="e">
        <v>#N/A</v>
      </c>
      <c r="HO83" t="e">
        <v>#N/A</v>
      </c>
      <c r="HP83" t="e">
        <v>#N/A</v>
      </c>
      <c r="HQ83" t="e">
        <v>#N/A</v>
      </c>
      <c r="HR83" t="e">
        <v>#N/A</v>
      </c>
      <c r="HS83" t="e">
        <v>#N/A</v>
      </c>
      <c r="HT83" t="e">
        <v>#N/A</v>
      </c>
      <c r="HU83" t="e">
        <v>#N/A</v>
      </c>
      <c r="HV83" t="e">
        <v>#N/A</v>
      </c>
      <c r="HW83" t="e">
        <v>#N/A</v>
      </c>
      <c r="HX83" t="e">
        <v>#N/A</v>
      </c>
      <c r="HY83" t="e">
        <v>#N/A</v>
      </c>
      <c r="HZ83" t="e">
        <v>#N/A</v>
      </c>
      <c r="IA83" t="e">
        <v>#N/A</v>
      </c>
      <c r="IB83" t="e">
        <v>#N/A</v>
      </c>
      <c r="IC83" t="e">
        <v>#N/A</v>
      </c>
      <c r="ID83" t="e">
        <v>#N/A</v>
      </c>
      <c r="IE83" t="e">
        <v>#N/A</v>
      </c>
      <c r="IF83" t="e">
        <v>#N/A</v>
      </c>
      <c r="IG83" t="e">
        <v>#N/A</v>
      </c>
      <c r="IH83" t="e">
        <v>#N/A</v>
      </c>
      <c r="II83" t="e">
        <v>#N/A</v>
      </c>
      <c r="IJ83" t="e">
        <v>#N/A</v>
      </c>
      <c r="IK83" t="e">
        <v>#N/A</v>
      </c>
      <c r="IL83" t="e">
        <v>#N/A</v>
      </c>
      <c r="IM83" t="e">
        <v>#N/A</v>
      </c>
      <c r="IN83" t="e">
        <v>#N/A</v>
      </c>
      <c r="IO83" t="e">
        <v>#N/A</v>
      </c>
      <c r="IP83" t="e">
        <v>#N/A</v>
      </c>
      <c r="IQ83" t="e">
        <v>#N/A</v>
      </c>
      <c r="IR83" t="e">
        <v>#N/A</v>
      </c>
      <c r="IS83" t="e">
        <v>#N/A</v>
      </c>
      <c r="IT83" t="e">
        <v>#N/A</v>
      </c>
      <c r="IU83" t="e">
        <v>#N/A</v>
      </c>
      <c r="IV83" t="e">
        <v>#N/A</v>
      </c>
      <c r="IW83" t="e">
        <v>#N/A</v>
      </c>
      <c r="IX83" t="e">
        <v>#N/A</v>
      </c>
      <c r="IY83" t="e">
        <v>#N/A</v>
      </c>
      <c r="IZ83" t="e">
        <v>#N/A</v>
      </c>
      <c r="JA83" t="e">
        <v>#N/A</v>
      </c>
      <c r="JB83" t="e">
        <v>#N/A</v>
      </c>
      <c r="JC83" t="e">
        <v>#N/A</v>
      </c>
      <c r="JD83" t="e">
        <v>#N/A</v>
      </c>
      <c r="JE83" t="e">
        <v>#N/A</v>
      </c>
      <c r="JF83" t="e">
        <v>#N/A</v>
      </c>
      <c r="JG83" t="e">
        <v>#N/A</v>
      </c>
      <c r="JH83" t="e">
        <v>#N/A</v>
      </c>
      <c r="JI83" t="e">
        <v>#N/A</v>
      </c>
      <c r="JJ83" t="e">
        <v>#N/A</v>
      </c>
      <c r="JK83" t="e">
        <v>#N/A</v>
      </c>
      <c r="JL83" t="e">
        <v>#N/A</v>
      </c>
      <c r="JM83" t="e">
        <v>#N/A</v>
      </c>
      <c r="JN83" t="e">
        <v>#N/A</v>
      </c>
      <c r="JO83" t="e">
        <v>#N/A</v>
      </c>
      <c r="JP83" t="e">
        <v>#N/A</v>
      </c>
      <c r="JQ83" t="e">
        <v>#N/A</v>
      </c>
      <c r="JR83" t="e">
        <v>#N/A</v>
      </c>
      <c r="JS83" t="e">
        <v>#N/A</v>
      </c>
      <c r="JT83" t="e">
        <v>#N/A</v>
      </c>
      <c r="JU83" t="e">
        <v>#N/A</v>
      </c>
      <c r="JV83" t="e">
        <v>#N/A</v>
      </c>
      <c r="JW83" t="e">
        <v>#N/A</v>
      </c>
      <c r="JX83" t="e">
        <v>#N/A</v>
      </c>
      <c r="JY83" t="e">
        <v>#N/A</v>
      </c>
      <c r="JZ83" t="e">
        <v>#N/A</v>
      </c>
      <c r="KA83" t="e">
        <v>#N/A</v>
      </c>
      <c r="KB83" t="e">
        <v>#N/A</v>
      </c>
      <c r="KC83" t="e">
        <v>#N/A</v>
      </c>
      <c r="KD83" t="e">
        <v>#N/A</v>
      </c>
      <c r="KE83" t="e">
        <v>#N/A</v>
      </c>
      <c r="KF83" t="e">
        <v>#N/A</v>
      </c>
      <c r="KG83" t="e">
        <v>#N/A</v>
      </c>
      <c r="KH83" t="e">
        <v>#N/A</v>
      </c>
      <c r="KI83" t="e">
        <v>#N/A</v>
      </c>
      <c r="KJ83" t="e">
        <v>#N/A</v>
      </c>
      <c r="KK83" t="e">
        <v>#N/A</v>
      </c>
      <c r="KL83" t="e">
        <v>#N/A</v>
      </c>
      <c r="KM83" t="e">
        <v>#N/A</v>
      </c>
      <c r="KN83" t="e">
        <v>#N/A</v>
      </c>
      <c r="KO83" t="e">
        <v>#N/A</v>
      </c>
      <c r="KP83" t="e">
        <v>#N/A</v>
      </c>
      <c r="KQ83" t="e">
        <v>#N/A</v>
      </c>
      <c r="KR83" t="e">
        <v>#N/A</v>
      </c>
      <c r="KS83" t="e">
        <v>#N/A</v>
      </c>
      <c r="KT83" t="e">
        <v>#N/A</v>
      </c>
      <c r="KU83" t="e">
        <v>#N/A</v>
      </c>
      <c r="KV83" t="e">
        <v>#N/A</v>
      </c>
      <c r="KW83" t="e">
        <v>#N/A</v>
      </c>
      <c r="KX83" t="e">
        <v>#N/A</v>
      </c>
      <c r="KY83" t="e">
        <v>#N/A</v>
      </c>
      <c r="KZ83" t="e">
        <v>#N/A</v>
      </c>
      <c r="LA83" t="e">
        <v>#N/A</v>
      </c>
      <c r="LB83" t="e">
        <v>#N/A</v>
      </c>
      <c r="LC83" t="e">
        <v>#N/A</v>
      </c>
      <c r="LD83" t="e">
        <v>#N/A</v>
      </c>
    </row>
    <row r="84" spans="1:316" x14ac:dyDescent="0.25">
      <c r="A84" s="16" t="s">
        <v>81</v>
      </c>
      <c r="B84">
        <v>45017</v>
      </c>
      <c r="C84">
        <v>82</v>
      </c>
      <c r="D84">
        <v>1101</v>
      </c>
      <c r="F84">
        <v>78</v>
      </c>
      <c r="V84" s="14">
        <v>222079010051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 t="e">
        <v>#N/A</v>
      </c>
      <c r="CF84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  <c r="FG84" t="e">
        <v>#N/A</v>
      </c>
      <c r="FH84" t="e">
        <v>#N/A</v>
      </c>
      <c r="FI84" t="e">
        <v>#N/A</v>
      </c>
      <c r="FJ84" t="e">
        <v>#N/A</v>
      </c>
      <c r="FK84" t="e">
        <v>#N/A</v>
      </c>
      <c r="FL84" t="e">
        <v>#N/A</v>
      </c>
      <c r="FM84" t="e">
        <v>#N/A</v>
      </c>
      <c r="FN84" t="e">
        <v>#N/A</v>
      </c>
      <c r="FO84" t="e">
        <v>#N/A</v>
      </c>
      <c r="FP84" t="e">
        <v>#N/A</v>
      </c>
      <c r="FQ84" t="e">
        <v>#N/A</v>
      </c>
      <c r="FR84" t="e">
        <v>#N/A</v>
      </c>
      <c r="FS84" t="e">
        <v>#N/A</v>
      </c>
      <c r="FT84">
        <v>70018</v>
      </c>
      <c r="FU84">
        <v>69020</v>
      </c>
      <c r="FV84">
        <v>64026</v>
      </c>
      <c r="FW84">
        <v>61030</v>
      </c>
      <c r="FX84">
        <v>56034</v>
      </c>
      <c r="FY84">
        <v>54035</v>
      </c>
      <c r="FZ84">
        <v>49031</v>
      </c>
      <c r="GA84">
        <v>50033</v>
      </c>
      <c r="GB84">
        <v>53037</v>
      </c>
      <c r="GC84">
        <v>59038</v>
      </c>
      <c r="GD84">
        <v>56040</v>
      </c>
      <c r="GE84" t="e">
        <v>#N/A</v>
      </c>
      <c r="GF84" t="e">
        <v>#N/A</v>
      </c>
      <c r="GG84" t="e">
        <v>#N/A</v>
      </c>
      <c r="GH84" t="e">
        <v>#N/A</v>
      </c>
      <c r="GI84" t="e">
        <v>#N/A</v>
      </c>
      <c r="GJ84" t="e">
        <v>#N/A</v>
      </c>
      <c r="GK84" t="e">
        <v>#N/A</v>
      </c>
      <c r="GL84" t="e">
        <v>#N/A</v>
      </c>
      <c r="GM84" t="e">
        <v>#N/A</v>
      </c>
      <c r="GN84" t="e">
        <v>#N/A</v>
      </c>
      <c r="GO84" t="e">
        <v>#N/A</v>
      </c>
      <c r="GP84" t="e">
        <v>#N/A</v>
      </c>
      <c r="GQ84" t="e">
        <v>#N/A</v>
      </c>
      <c r="GR84" t="e">
        <v>#N/A</v>
      </c>
      <c r="GS84" t="e">
        <v>#N/A</v>
      </c>
      <c r="GT84" t="e">
        <v>#N/A</v>
      </c>
      <c r="GU84" t="e">
        <v>#N/A</v>
      </c>
      <c r="GV84" t="e">
        <v>#N/A</v>
      </c>
      <c r="GW84" t="e">
        <v>#N/A</v>
      </c>
      <c r="GX84" t="e">
        <v>#N/A</v>
      </c>
      <c r="GY84" t="e">
        <v>#N/A</v>
      </c>
      <c r="GZ84" t="e">
        <v>#N/A</v>
      </c>
      <c r="HA84" t="e">
        <v>#N/A</v>
      </c>
      <c r="HB84" t="e">
        <v>#N/A</v>
      </c>
      <c r="HC84" t="e">
        <v>#N/A</v>
      </c>
      <c r="HD84" t="e">
        <v>#N/A</v>
      </c>
      <c r="HE84" t="e">
        <v>#N/A</v>
      </c>
      <c r="HF84" t="e">
        <v>#N/A</v>
      </c>
      <c r="HG84" t="e">
        <v>#N/A</v>
      </c>
      <c r="HH84" t="e">
        <v>#N/A</v>
      </c>
      <c r="HI84" t="e">
        <v>#N/A</v>
      </c>
      <c r="HJ84" t="e">
        <v>#N/A</v>
      </c>
      <c r="HK84" t="e">
        <v>#N/A</v>
      </c>
      <c r="HL84" t="e">
        <v>#N/A</v>
      </c>
      <c r="HM84" t="e">
        <v>#N/A</v>
      </c>
      <c r="HN84" t="e">
        <v>#N/A</v>
      </c>
      <c r="HO84" t="e">
        <v>#N/A</v>
      </c>
      <c r="HP84" t="e">
        <v>#N/A</v>
      </c>
      <c r="HQ84" t="e">
        <v>#N/A</v>
      </c>
      <c r="HR84" t="e">
        <v>#N/A</v>
      </c>
      <c r="HS84" t="e">
        <v>#N/A</v>
      </c>
      <c r="HT84" t="e">
        <v>#N/A</v>
      </c>
      <c r="HU84" t="e">
        <v>#N/A</v>
      </c>
      <c r="HV84" t="e">
        <v>#N/A</v>
      </c>
      <c r="HW84" t="e">
        <v>#N/A</v>
      </c>
      <c r="HX84" t="e">
        <v>#N/A</v>
      </c>
      <c r="HY84" t="e">
        <v>#N/A</v>
      </c>
      <c r="HZ84" t="e">
        <v>#N/A</v>
      </c>
      <c r="IA84" t="e">
        <v>#N/A</v>
      </c>
      <c r="IB84" t="e">
        <v>#N/A</v>
      </c>
      <c r="IC84" t="e">
        <v>#N/A</v>
      </c>
      <c r="ID84" t="e">
        <v>#N/A</v>
      </c>
      <c r="IE84" t="e">
        <v>#N/A</v>
      </c>
      <c r="IF84" t="e">
        <v>#N/A</v>
      </c>
      <c r="IG84" t="e">
        <v>#N/A</v>
      </c>
      <c r="IH84" t="e">
        <v>#N/A</v>
      </c>
      <c r="II84" t="e">
        <v>#N/A</v>
      </c>
      <c r="IJ84" t="e">
        <v>#N/A</v>
      </c>
      <c r="IK84" t="e">
        <v>#N/A</v>
      </c>
      <c r="IL84" t="e">
        <v>#N/A</v>
      </c>
      <c r="IM84" t="e">
        <v>#N/A</v>
      </c>
      <c r="IN84" t="e">
        <v>#N/A</v>
      </c>
      <c r="IO84" t="e">
        <v>#N/A</v>
      </c>
      <c r="IP84" t="e">
        <v>#N/A</v>
      </c>
      <c r="IQ84" t="e">
        <v>#N/A</v>
      </c>
      <c r="IR84" t="e">
        <v>#N/A</v>
      </c>
      <c r="IS84" t="e">
        <v>#N/A</v>
      </c>
      <c r="IT84" t="e">
        <v>#N/A</v>
      </c>
      <c r="IU84" t="e">
        <v>#N/A</v>
      </c>
      <c r="IV84" t="e">
        <v>#N/A</v>
      </c>
      <c r="IW84" t="e">
        <v>#N/A</v>
      </c>
      <c r="IX84" t="e">
        <v>#N/A</v>
      </c>
      <c r="IY84" t="e">
        <v>#N/A</v>
      </c>
      <c r="IZ84" t="e">
        <v>#N/A</v>
      </c>
      <c r="JA84" t="e">
        <v>#N/A</v>
      </c>
      <c r="JB84" t="e">
        <v>#N/A</v>
      </c>
      <c r="JC84" t="e">
        <v>#N/A</v>
      </c>
      <c r="JD84" t="e">
        <v>#N/A</v>
      </c>
      <c r="JE84" t="e">
        <v>#N/A</v>
      </c>
      <c r="JF84" t="e">
        <v>#N/A</v>
      </c>
      <c r="JG84" t="e">
        <v>#N/A</v>
      </c>
      <c r="JH84" t="e">
        <v>#N/A</v>
      </c>
      <c r="JI84" t="e">
        <v>#N/A</v>
      </c>
      <c r="JJ84" t="e">
        <v>#N/A</v>
      </c>
      <c r="JK84" t="e">
        <v>#N/A</v>
      </c>
      <c r="JL84" t="e">
        <v>#N/A</v>
      </c>
      <c r="JM84" t="e">
        <v>#N/A</v>
      </c>
      <c r="JN84" t="e">
        <v>#N/A</v>
      </c>
      <c r="JO84" t="e">
        <v>#N/A</v>
      </c>
      <c r="JP84" t="e">
        <v>#N/A</v>
      </c>
      <c r="JQ84" t="e">
        <v>#N/A</v>
      </c>
      <c r="JR84" t="e">
        <v>#N/A</v>
      </c>
      <c r="JS84" t="e">
        <v>#N/A</v>
      </c>
      <c r="JT84" t="e">
        <v>#N/A</v>
      </c>
      <c r="JU84" t="e">
        <v>#N/A</v>
      </c>
      <c r="JV84" t="e">
        <v>#N/A</v>
      </c>
      <c r="JW84" t="e">
        <v>#N/A</v>
      </c>
      <c r="JX84" t="e">
        <v>#N/A</v>
      </c>
      <c r="JY84" t="e">
        <v>#N/A</v>
      </c>
      <c r="JZ84" t="e">
        <v>#N/A</v>
      </c>
      <c r="KA84" t="e">
        <v>#N/A</v>
      </c>
      <c r="KB84" t="e">
        <v>#N/A</v>
      </c>
      <c r="KC84" t="e">
        <v>#N/A</v>
      </c>
      <c r="KD84" t="e">
        <v>#N/A</v>
      </c>
      <c r="KE84" t="e">
        <v>#N/A</v>
      </c>
      <c r="KF84" t="e">
        <v>#N/A</v>
      </c>
      <c r="KG84" t="e">
        <v>#N/A</v>
      </c>
      <c r="KH84" t="e">
        <v>#N/A</v>
      </c>
      <c r="KI84" t="e">
        <v>#N/A</v>
      </c>
      <c r="KJ84" t="e">
        <v>#N/A</v>
      </c>
      <c r="KK84" t="e">
        <v>#N/A</v>
      </c>
      <c r="KL84" t="e">
        <v>#N/A</v>
      </c>
      <c r="KM84" t="e">
        <v>#N/A</v>
      </c>
      <c r="KN84" t="e">
        <v>#N/A</v>
      </c>
      <c r="KO84" t="e">
        <v>#N/A</v>
      </c>
      <c r="KP84" t="e">
        <v>#N/A</v>
      </c>
      <c r="KQ84" t="e">
        <v>#N/A</v>
      </c>
      <c r="KR84" t="e">
        <v>#N/A</v>
      </c>
      <c r="KS84" t="e">
        <v>#N/A</v>
      </c>
      <c r="KT84" t="e">
        <v>#N/A</v>
      </c>
      <c r="KU84" t="e">
        <v>#N/A</v>
      </c>
      <c r="KV84" t="e">
        <v>#N/A</v>
      </c>
      <c r="KW84" t="e">
        <v>#N/A</v>
      </c>
      <c r="KX84" t="e">
        <v>#N/A</v>
      </c>
      <c r="KY84" t="e">
        <v>#N/A</v>
      </c>
      <c r="KZ84" t="e">
        <v>#N/A</v>
      </c>
      <c r="LA84" t="e">
        <v>#N/A</v>
      </c>
      <c r="LB84" t="e">
        <v>#N/A</v>
      </c>
      <c r="LC84" t="e">
        <v>#N/A</v>
      </c>
      <c r="LD84" t="e">
        <v>#N/A</v>
      </c>
    </row>
    <row r="85" spans="1:316" x14ac:dyDescent="0.25">
      <c r="A85" s="16" t="s">
        <v>82</v>
      </c>
      <c r="B85">
        <v>3001</v>
      </c>
      <c r="C85">
        <v>83</v>
      </c>
      <c r="D85">
        <v>1102</v>
      </c>
      <c r="F85">
        <v>79</v>
      </c>
      <c r="V85" s="14">
        <v>222079026035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t="e">
        <v>#N/A</v>
      </c>
      <c r="CF85" t="e">
        <v>#N/A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  <c r="FG85" t="e">
        <v>#N/A</v>
      </c>
      <c r="FH85" t="e">
        <v>#N/A</v>
      </c>
      <c r="FI85" t="e">
        <v>#N/A</v>
      </c>
      <c r="FJ85" t="e">
        <v>#N/A</v>
      </c>
      <c r="FK85" t="e">
        <v>#N/A</v>
      </c>
      <c r="FL85" t="e">
        <v>#N/A</v>
      </c>
      <c r="FM85" t="e">
        <v>#N/A</v>
      </c>
      <c r="FN85" t="e">
        <v>#N/A</v>
      </c>
      <c r="FO85" t="e">
        <v>#N/A</v>
      </c>
      <c r="FP85" t="e">
        <v>#N/A</v>
      </c>
      <c r="FQ85" t="e">
        <v>#N/A</v>
      </c>
      <c r="FR85" t="e">
        <v>#N/A</v>
      </c>
      <c r="FS85" t="e">
        <v>#N/A</v>
      </c>
      <c r="FT85" t="e">
        <v>#N/A</v>
      </c>
      <c r="FU85">
        <v>70019</v>
      </c>
      <c r="FV85">
        <v>65025</v>
      </c>
      <c r="FW85">
        <v>62029</v>
      </c>
      <c r="FX85">
        <v>57035</v>
      </c>
      <c r="FY85">
        <v>55036</v>
      </c>
      <c r="FZ85">
        <v>50032</v>
      </c>
      <c r="GA85">
        <v>51034</v>
      </c>
      <c r="GB85">
        <v>54038</v>
      </c>
      <c r="GC85">
        <v>60037</v>
      </c>
      <c r="GD85">
        <v>58040</v>
      </c>
      <c r="GE85" t="e">
        <v>#N/A</v>
      </c>
      <c r="GF85" t="e">
        <v>#N/A</v>
      </c>
      <c r="GG85" t="e">
        <v>#N/A</v>
      </c>
      <c r="GH85" t="e">
        <v>#N/A</v>
      </c>
      <c r="GI85" t="e">
        <v>#N/A</v>
      </c>
      <c r="GJ85" t="e">
        <v>#N/A</v>
      </c>
      <c r="GK85" t="e">
        <v>#N/A</v>
      </c>
      <c r="GL85" t="e">
        <v>#N/A</v>
      </c>
      <c r="GM85" t="e">
        <v>#N/A</v>
      </c>
      <c r="GN85" t="e">
        <v>#N/A</v>
      </c>
      <c r="GO85" t="e">
        <v>#N/A</v>
      </c>
      <c r="GP85" t="e">
        <v>#N/A</v>
      </c>
      <c r="GQ85" t="e">
        <v>#N/A</v>
      </c>
      <c r="GR85" t="e">
        <v>#N/A</v>
      </c>
      <c r="GS85" t="e">
        <v>#N/A</v>
      </c>
      <c r="GT85" t="e">
        <v>#N/A</v>
      </c>
      <c r="GU85" t="e">
        <v>#N/A</v>
      </c>
      <c r="GV85" t="e">
        <v>#N/A</v>
      </c>
      <c r="GW85" t="e">
        <v>#N/A</v>
      </c>
      <c r="GX85" t="e">
        <v>#N/A</v>
      </c>
      <c r="GY85" t="e">
        <v>#N/A</v>
      </c>
      <c r="GZ85" t="e">
        <v>#N/A</v>
      </c>
      <c r="HA85" t="e">
        <v>#N/A</v>
      </c>
      <c r="HB85" t="e">
        <v>#N/A</v>
      </c>
      <c r="HC85" t="e">
        <v>#N/A</v>
      </c>
      <c r="HD85" t="e">
        <v>#N/A</v>
      </c>
      <c r="HE85" t="e">
        <v>#N/A</v>
      </c>
      <c r="HF85" t="e">
        <v>#N/A</v>
      </c>
      <c r="HG85" t="e">
        <v>#N/A</v>
      </c>
      <c r="HH85" t="e">
        <v>#N/A</v>
      </c>
      <c r="HI85" t="e">
        <v>#N/A</v>
      </c>
      <c r="HJ85" t="e">
        <v>#N/A</v>
      </c>
      <c r="HK85" t="e">
        <v>#N/A</v>
      </c>
      <c r="HL85" t="e">
        <v>#N/A</v>
      </c>
      <c r="HM85" t="e">
        <v>#N/A</v>
      </c>
      <c r="HN85" t="e">
        <v>#N/A</v>
      </c>
      <c r="HO85" t="e">
        <v>#N/A</v>
      </c>
      <c r="HP85" t="e">
        <v>#N/A</v>
      </c>
      <c r="HQ85" t="e">
        <v>#N/A</v>
      </c>
      <c r="HR85" t="e">
        <v>#N/A</v>
      </c>
      <c r="HS85" t="e">
        <v>#N/A</v>
      </c>
      <c r="HT85" t="e">
        <v>#N/A</v>
      </c>
      <c r="HU85" t="e">
        <v>#N/A</v>
      </c>
      <c r="HV85" t="e">
        <v>#N/A</v>
      </c>
      <c r="HW85" t="e">
        <v>#N/A</v>
      </c>
      <c r="HX85" t="e">
        <v>#N/A</v>
      </c>
      <c r="HY85" t="e">
        <v>#N/A</v>
      </c>
      <c r="HZ85" t="e">
        <v>#N/A</v>
      </c>
      <c r="IA85" t="e">
        <v>#N/A</v>
      </c>
      <c r="IB85" t="e">
        <v>#N/A</v>
      </c>
      <c r="IC85" t="e">
        <v>#N/A</v>
      </c>
      <c r="ID85" t="e">
        <v>#N/A</v>
      </c>
      <c r="IE85" t="e">
        <v>#N/A</v>
      </c>
      <c r="IF85" t="e">
        <v>#N/A</v>
      </c>
      <c r="IG85" t="e">
        <v>#N/A</v>
      </c>
      <c r="IH85" t="e">
        <v>#N/A</v>
      </c>
      <c r="II85" t="e">
        <v>#N/A</v>
      </c>
      <c r="IJ85" t="e">
        <v>#N/A</v>
      </c>
      <c r="IK85" t="e">
        <v>#N/A</v>
      </c>
      <c r="IL85" t="e">
        <v>#N/A</v>
      </c>
      <c r="IM85" t="e">
        <v>#N/A</v>
      </c>
      <c r="IN85" t="e">
        <v>#N/A</v>
      </c>
      <c r="IO85" t="e">
        <v>#N/A</v>
      </c>
      <c r="IP85" t="e">
        <v>#N/A</v>
      </c>
      <c r="IQ85" t="e">
        <v>#N/A</v>
      </c>
      <c r="IR85" t="e">
        <v>#N/A</v>
      </c>
      <c r="IS85" t="e">
        <v>#N/A</v>
      </c>
      <c r="IT85" t="e">
        <v>#N/A</v>
      </c>
      <c r="IU85" t="e">
        <v>#N/A</v>
      </c>
      <c r="IV85" t="e">
        <v>#N/A</v>
      </c>
      <c r="IW85" t="e">
        <v>#N/A</v>
      </c>
      <c r="IX85" t="e">
        <v>#N/A</v>
      </c>
      <c r="IY85" t="e">
        <v>#N/A</v>
      </c>
      <c r="IZ85" t="e">
        <v>#N/A</v>
      </c>
      <c r="JA85" t="e">
        <v>#N/A</v>
      </c>
      <c r="JB85" t="e">
        <v>#N/A</v>
      </c>
      <c r="JC85" t="e">
        <v>#N/A</v>
      </c>
      <c r="JD85" t="e">
        <v>#N/A</v>
      </c>
      <c r="JE85" t="e">
        <v>#N/A</v>
      </c>
      <c r="JF85" t="e">
        <v>#N/A</v>
      </c>
      <c r="JG85" t="e">
        <v>#N/A</v>
      </c>
      <c r="JH85" t="e">
        <v>#N/A</v>
      </c>
      <c r="JI85" t="e">
        <v>#N/A</v>
      </c>
      <c r="JJ85" t="e">
        <v>#N/A</v>
      </c>
      <c r="JK85" t="e">
        <v>#N/A</v>
      </c>
      <c r="JL85" t="e">
        <v>#N/A</v>
      </c>
      <c r="JM85" t="e">
        <v>#N/A</v>
      </c>
      <c r="JN85" t="e">
        <v>#N/A</v>
      </c>
      <c r="JO85" t="e">
        <v>#N/A</v>
      </c>
      <c r="JP85" t="e">
        <v>#N/A</v>
      </c>
      <c r="JQ85" t="e">
        <v>#N/A</v>
      </c>
      <c r="JR85" t="e">
        <v>#N/A</v>
      </c>
      <c r="JS85" t="e">
        <v>#N/A</v>
      </c>
      <c r="JT85" t="e">
        <v>#N/A</v>
      </c>
      <c r="JU85" t="e">
        <v>#N/A</v>
      </c>
      <c r="JV85" t="e">
        <v>#N/A</v>
      </c>
      <c r="JW85" t="e">
        <v>#N/A</v>
      </c>
      <c r="JX85" t="e">
        <v>#N/A</v>
      </c>
      <c r="JY85" t="e">
        <v>#N/A</v>
      </c>
      <c r="JZ85" t="e">
        <v>#N/A</v>
      </c>
      <c r="KA85" t="e">
        <v>#N/A</v>
      </c>
      <c r="KB85" t="e">
        <v>#N/A</v>
      </c>
      <c r="KC85" t="e">
        <v>#N/A</v>
      </c>
      <c r="KD85" t="e">
        <v>#N/A</v>
      </c>
      <c r="KE85" t="e">
        <v>#N/A</v>
      </c>
      <c r="KF85" t="e">
        <v>#N/A</v>
      </c>
      <c r="KG85" t="e">
        <v>#N/A</v>
      </c>
      <c r="KH85" t="e">
        <v>#N/A</v>
      </c>
      <c r="KI85" t="e">
        <v>#N/A</v>
      </c>
      <c r="KJ85" t="e">
        <v>#N/A</v>
      </c>
      <c r="KK85" t="e">
        <v>#N/A</v>
      </c>
      <c r="KL85" t="e">
        <v>#N/A</v>
      </c>
      <c r="KM85" t="e">
        <v>#N/A</v>
      </c>
      <c r="KN85" t="e">
        <v>#N/A</v>
      </c>
      <c r="KO85" t="e">
        <v>#N/A</v>
      </c>
      <c r="KP85" t="e">
        <v>#N/A</v>
      </c>
      <c r="KQ85" t="e">
        <v>#N/A</v>
      </c>
      <c r="KR85" t="e">
        <v>#N/A</v>
      </c>
      <c r="KS85" t="e">
        <v>#N/A</v>
      </c>
      <c r="KT85" t="e">
        <v>#N/A</v>
      </c>
      <c r="KU85" t="e">
        <v>#N/A</v>
      </c>
      <c r="KV85" t="e">
        <v>#N/A</v>
      </c>
      <c r="KW85" t="e">
        <v>#N/A</v>
      </c>
      <c r="KX85" t="e">
        <v>#N/A</v>
      </c>
      <c r="KY85" t="e">
        <v>#N/A</v>
      </c>
      <c r="KZ85" t="e">
        <v>#N/A</v>
      </c>
      <c r="LA85" t="e">
        <v>#N/A</v>
      </c>
      <c r="LB85" t="e">
        <v>#N/A</v>
      </c>
      <c r="LC85" t="e">
        <v>#N/A</v>
      </c>
      <c r="LD85" t="e">
        <v>#N/A</v>
      </c>
    </row>
    <row r="86" spans="1:316" x14ac:dyDescent="0.25">
      <c r="A86" s="16" t="s">
        <v>83</v>
      </c>
      <c r="B86">
        <v>11003</v>
      </c>
      <c r="C86">
        <v>84</v>
      </c>
      <c r="D86">
        <v>1103</v>
      </c>
      <c r="F86">
        <v>80</v>
      </c>
      <c r="V86" s="14">
        <v>222080007053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t="e">
        <v>#N/A</v>
      </c>
      <c r="CF86" t="e">
        <v>#N/A</v>
      </c>
      <c r="CG86" t="e">
        <v>#N/A</v>
      </c>
      <c r="CH86" t="e">
        <v>#N/A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  <c r="FG86" t="e">
        <v>#N/A</v>
      </c>
      <c r="FH86" t="e">
        <v>#N/A</v>
      </c>
      <c r="FI86" t="e">
        <v>#N/A</v>
      </c>
      <c r="FJ86" t="e">
        <v>#N/A</v>
      </c>
      <c r="FK86" t="e">
        <v>#N/A</v>
      </c>
      <c r="FL86" t="e">
        <v>#N/A</v>
      </c>
      <c r="FM86" t="e">
        <v>#N/A</v>
      </c>
      <c r="FN86" t="e">
        <v>#N/A</v>
      </c>
      <c r="FO86" t="e">
        <v>#N/A</v>
      </c>
      <c r="FP86" t="e">
        <v>#N/A</v>
      </c>
      <c r="FQ86" t="e">
        <v>#N/A</v>
      </c>
      <c r="FR86" t="e">
        <v>#N/A</v>
      </c>
      <c r="FS86" t="e">
        <v>#N/A</v>
      </c>
      <c r="FT86" t="e">
        <v>#N/A</v>
      </c>
      <c r="FU86" t="e">
        <v>#N/A</v>
      </c>
      <c r="FV86">
        <v>66024</v>
      </c>
      <c r="FW86">
        <v>63028</v>
      </c>
      <c r="FX86">
        <v>58034</v>
      </c>
      <c r="FY86">
        <v>56035</v>
      </c>
      <c r="FZ86">
        <v>51033</v>
      </c>
      <c r="GA86">
        <v>52035</v>
      </c>
      <c r="GB86">
        <v>55039</v>
      </c>
      <c r="GC86">
        <v>62035</v>
      </c>
      <c r="GD86">
        <v>59039</v>
      </c>
      <c r="GE86" t="e">
        <v>#N/A</v>
      </c>
      <c r="GF86" t="e">
        <v>#N/A</v>
      </c>
      <c r="GG86" t="e">
        <v>#N/A</v>
      </c>
      <c r="GH86" t="e">
        <v>#N/A</v>
      </c>
      <c r="GI86" t="e">
        <v>#N/A</v>
      </c>
      <c r="GJ86" t="e">
        <v>#N/A</v>
      </c>
      <c r="GK86" t="e">
        <v>#N/A</v>
      </c>
      <c r="GL86" t="e">
        <v>#N/A</v>
      </c>
      <c r="GM86" t="e">
        <v>#N/A</v>
      </c>
      <c r="GN86" t="e">
        <v>#N/A</v>
      </c>
      <c r="GO86" t="e">
        <v>#N/A</v>
      </c>
      <c r="GP86" t="e">
        <v>#N/A</v>
      </c>
      <c r="GQ86" t="e">
        <v>#N/A</v>
      </c>
      <c r="GR86" t="e">
        <v>#N/A</v>
      </c>
      <c r="GS86" t="e">
        <v>#N/A</v>
      </c>
      <c r="GT86" t="e">
        <v>#N/A</v>
      </c>
      <c r="GU86" t="e">
        <v>#N/A</v>
      </c>
      <c r="GV86" t="e">
        <v>#N/A</v>
      </c>
      <c r="GW86" t="e">
        <v>#N/A</v>
      </c>
      <c r="GX86" t="e">
        <v>#N/A</v>
      </c>
      <c r="GY86" t="e">
        <v>#N/A</v>
      </c>
      <c r="GZ86" t="e">
        <v>#N/A</v>
      </c>
      <c r="HA86" t="e">
        <v>#N/A</v>
      </c>
      <c r="HB86" t="e">
        <v>#N/A</v>
      </c>
      <c r="HC86" t="e">
        <v>#N/A</v>
      </c>
      <c r="HD86" t="e">
        <v>#N/A</v>
      </c>
      <c r="HE86" t="e">
        <v>#N/A</v>
      </c>
      <c r="HF86" t="e">
        <v>#N/A</v>
      </c>
      <c r="HG86" t="e">
        <v>#N/A</v>
      </c>
      <c r="HH86" t="e">
        <v>#N/A</v>
      </c>
      <c r="HI86" t="e">
        <v>#N/A</v>
      </c>
      <c r="HJ86" t="e">
        <v>#N/A</v>
      </c>
      <c r="HK86" t="e">
        <v>#N/A</v>
      </c>
      <c r="HL86" t="e">
        <v>#N/A</v>
      </c>
      <c r="HM86" t="e">
        <v>#N/A</v>
      </c>
      <c r="HN86" t="e">
        <v>#N/A</v>
      </c>
      <c r="HO86" t="e">
        <v>#N/A</v>
      </c>
      <c r="HP86" t="e">
        <v>#N/A</v>
      </c>
      <c r="HQ86" t="e">
        <v>#N/A</v>
      </c>
      <c r="HR86" t="e">
        <v>#N/A</v>
      </c>
      <c r="HS86" t="e">
        <v>#N/A</v>
      </c>
      <c r="HT86" t="e">
        <v>#N/A</v>
      </c>
      <c r="HU86" t="e">
        <v>#N/A</v>
      </c>
      <c r="HV86" t="e">
        <v>#N/A</v>
      </c>
      <c r="HW86" t="e">
        <v>#N/A</v>
      </c>
      <c r="HX86" t="e">
        <v>#N/A</v>
      </c>
      <c r="HY86" t="e">
        <v>#N/A</v>
      </c>
      <c r="HZ86" t="e">
        <v>#N/A</v>
      </c>
      <c r="IA86" t="e">
        <v>#N/A</v>
      </c>
      <c r="IB86" t="e">
        <v>#N/A</v>
      </c>
      <c r="IC86" t="e">
        <v>#N/A</v>
      </c>
      <c r="ID86" t="e">
        <v>#N/A</v>
      </c>
      <c r="IE86" t="e">
        <v>#N/A</v>
      </c>
      <c r="IF86" t="e">
        <v>#N/A</v>
      </c>
      <c r="IG86" t="e">
        <v>#N/A</v>
      </c>
      <c r="IH86" t="e">
        <v>#N/A</v>
      </c>
      <c r="II86" t="e">
        <v>#N/A</v>
      </c>
      <c r="IJ86" t="e">
        <v>#N/A</v>
      </c>
      <c r="IK86" t="e">
        <v>#N/A</v>
      </c>
      <c r="IL86" t="e">
        <v>#N/A</v>
      </c>
      <c r="IM86" t="e">
        <v>#N/A</v>
      </c>
      <c r="IN86" t="e">
        <v>#N/A</v>
      </c>
      <c r="IO86" t="e">
        <v>#N/A</v>
      </c>
      <c r="IP86" t="e">
        <v>#N/A</v>
      </c>
      <c r="IQ86" t="e">
        <v>#N/A</v>
      </c>
      <c r="IR86" t="e">
        <v>#N/A</v>
      </c>
      <c r="IS86" t="e">
        <v>#N/A</v>
      </c>
      <c r="IT86" t="e">
        <v>#N/A</v>
      </c>
      <c r="IU86" t="e">
        <v>#N/A</v>
      </c>
      <c r="IV86" t="e">
        <v>#N/A</v>
      </c>
      <c r="IW86" t="e">
        <v>#N/A</v>
      </c>
      <c r="IX86" t="e">
        <v>#N/A</v>
      </c>
      <c r="IY86" t="e">
        <v>#N/A</v>
      </c>
      <c r="IZ86" t="e">
        <v>#N/A</v>
      </c>
      <c r="JA86" t="e">
        <v>#N/A</v>
      </c>
      <c r="JB86" t="e">
        <v>#N/A</v>
      </c>
      <c r="JC86" t="e">
        <v>#N/A</v>
      </c>
      <c r="JD86" t="e">
        <v>#N/A</v>
      </c>
      <c r="JE86" t="e">
        <v>#N/A</v>
      </c>
      <c r="JF86" t="e">
        <v>#N/A</v>
      </c>
      <c r="JG86" t="e">
        <v>#N/A</v>
      </c>
      <c r="JH86" t="e">
        <v>#N/A</v>
      </c>
      <c r="JI86" t="e">
        <v>#N/A</v>
      </c>
      <c r="JJ86" t="e">
        <v>#N/A</v>
      </c>
      <c r="JK86" t="e">
        <v>#N/A</v>
      </c>
      <c r="JL86" t="e">
        <v>#N/A</v>
      </c>
      <c r="JM86" t="e">
        <v>#N/A</v>
      </c>
      <c r="JN86" t="e">
        <v>#N/A</v>
      </c>
      <c r="JO86" t="e">
        <v>#N/A</v>
      </c>
      <c r="JP86" t="e">
        <v>#N/A</v>
      </c>
      <c r="JQ86" t="e">
        <v>#N/A</v>
      </c>
      <c r="JR86" t="e">
        <v>#N/A</v>
      </c>
      <c r="JS86" t="e">
        <v>#N/A</v>
      </c>
      <c r="JT86" t="e">
        <v>#N/A</v>
      </c>
      <c r="JU86" t="e">
        <v>#N/A</v>
      </c>
      <c r="JV86" t="e">
        <v>#N/A</v>
      </c>
      <c r="JW86" t="e">
        <v>#N/A</v>
      </c>
      <c r="JX86" t="e">
        <v>#N/A</v>
      </c>
      <c r="JY86" t="e">
        <v>#N/A</v>
      </c>
      <c r="JZ86" t="e">
        <v>#N/A</v>
      </c>
      <c r="KA86" t="e">
        <v>#N/A</v>
      </c>
      <c r="KB86" t="e">
        <v>#N/A</v>
      </c>
      <c r="KC86" t="e">
        <v>#N/A</v>
      </c>
      <c r="KD86" t="e">
        <v>#N/A</v>
      </c>
      <c r="KE86" t="e">
        <v>#N/A</v>
      </c>
      <c r="KF86" t="e">
        <v>#N/A</v>
      </c>
      <c r="KG86" t="e">
        <v>#N/A</v>
      </c>
      <c r="KH86" t="e">
        <v>#N/A</v>
      </c>
      <c r="KI86" t="e">
        <v>#N/A</v>
      </c>
      <c r="KJ86" t="e">
        <v>#N/A</v>
      </c>
      <c r="KK86" t="e">
        <v>#N/A</v>
      </c>
      <c r="KL86" t="e">
        <v>#N/A</v>
      </c>
      <c r="KM86" t="e">
        <v>#N/A</v>
      </c>
      <c r="KN86" t="e">
        <v>#N/A</v>
      </c>
      <c r="KO86" t="e">
        <v>#N/A</v>
      </c>
      <c r="KP86" t="e">
        <v>#N/A</v>
      </c>
      <c r="KQ86" t="e">
        <v>#N/A</v>
      </c>
      <c r="KR86" t="e">
        <v>#N/A</v>
      </c>
      <c r="KS86" t="e">
        <v>#N/A</v>
      </c>
      <c r="KT86" t="e">
        <v>#N/A</v>
      </c>
      <c r="KU86" t="e">
        <v>#N/A</v>
      </c>
      <c r="KV86" t="e">
        <v>#N/A</v>
      </c>
      <c r="KW86" t="e">
        <v>#N/A</v>
      </c>
      <c r="KX86" t="e">
        <v>#N/A</v>
      </c>
      <c r="KY86" t="e">
        <v>#N/A</v>
      </c>
      <c r="KZ86" t="e">
        <v>#N/A</v>
      </c>
      <c r="LA86" t="e">
        <v>#N/A</v>
      </c>
      <c r="LB86" t="e">
        <v>#N/A</v>
      </c>
      <c r="LC86" t="e">
        <v>#N/A</v>
      </c>
      <c r="LD86" t="e">
        <v>#N/A</v>
      </c>
    </row>
    <row r="87" spans="1:316" x14ac:dyDescent="0.25">
      <c r="A87" s="16" t="s">
        <v>84</v>
      </c>
      <c r="B87">
        <v>42001</v>
      </c>
      <c r="C87">
        <v>85</v>
      </c>
      <c r="D87">
        <v>1104</v>
      </c>
      <c r="F87">
        <v>81</v>
      </c>
      <c r="V87" s="14">
        <v>222080010050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t="e">
        <v>#N/A</v>
      </c>
      <c r="CF87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  <c r="FG87" t="e">
        <v>#N/A</v>
      </c>
      <c r="FH87" t="e">
        <v>#N/A</v>
      </c>
      <c r="FI87" t="e">
        <v>#N/A</v>
      </c>
      <c r="FJ87" t="e">
        <v>#N/A</v>
      </c>
      <c r="FK87" t="e">
        <v>#N/A</v>
      </c>
      <c r="FL87" t="e">
        <v>#N/A</v>
      </c>
      <c r="FM87" t="e">
        <v>#N/A</v>
      </c>
      <c r="FN87" t="e">
        <v>#N/A</v>
      </c>
      <c r="FO87" t="e">
        <v>#N/A</v>
      </c>
      <c r="FP87" t="e">
        <v>#N/A</v>
      </c>
      <c r="FQ87" t="e">
        <v>#N/A</v>
      </c>
      <c r="FR87" t="e">
        <v>#N/A</v>
      </c>
      <c r="FS87" t="e">
        <v>#N/A</v>
      </c>
      <c r="FT87" t="e">
        <v>#N/A</v>
      </c>
      <c r="FU87" t="e">
        <v>#N/A</v>
      </c>
      <c r="FV87">
        <v>67023</v>
      </c>
      <c r="FW87">
        <v>64027</v>
      </c>
      <c r="FX87">
        <v>59033</v>
      </c>
      <c r="FY87">
        <v>57036</v>
      </c>
      <c r="FZ87">
        <v>52034</v>
      </c>
      <c r="GA87">
        <v>53036</v>
      </c>
      <c r="GB87">
        <v>56038</v>
      </c>
      <c r="GC87">
        <v>63034</v>
      </c>
      <c r="GD87">
        <v>60038</v>
      </c>
      <c r="GE87" t="e">
        <v>#N/A</v>
      </c>
      <c r="GF87" t="e">
        <v>#N/A</v>
      </c>
      <c r="GG87" t="e">
        <v>#N/A</v>
      </c>
      <c r="GH87" t="e">
        <v>#N/A</v>
      </c>
      <c r="GI87" t="e">
        <v>#N/A</v>
      </c>
      <c r="GJ87" t="e">
        <v>#N/A</v>
      </c>
      <c r="GK87" t="e">
        <v>#N/A</v>
      </c>
      <c r="GL87" t="e">
        <v>#N/A</v>
      </c>
      <c r="GM87" t="e">
        <v>#N/A</v>
      </c>
      <c r="GN87" t="e">
        <v>#N/A</v>
      </c>
      <c r="GO87" t="e">
        <v>#N/A</v>
      </c>
      <c r="GP87" t="e">
        <v>#N/A</v>
      </c>
      <c r="GQ87" t="e">
        <v>#N/A</v>
      </c>
      <c r="GR87" t="e">
        <v>#N/A</v>
      </c>
      <c r="GS87" t="e">
        <v>#N/A</v>
      </c>
      <c r="GT87" t="e">
        <v>#N/A</v>
      </c>
      <c r="GU87" t="e">
        <v>#N/A</v>
      </c>
      <c r="GV87" t="e">
        <v>#N/A</v>
      </c>
      <c r="GW87" t="e">
        <v>#N/A</v>
      </c>
      <c r="GX87" t="e">
        <v>#N/A</v>
      </c>
      <c r="GY87" t="e">
        <v>#N/A</v>
      </c>
      <c r="GZ87" t="e">
        <v>#N/A</v>
      </c>
      <c r="HA87" t="e">
        <v>#N/A</v>
      </c>
      <c r="HB87" t="e">
        <v>#N/A</v>
      </c>
      <c r="HC87" t="e">
        <v>#N/A</v>
      </c>
      <c r="HD87" t="e">
        <v>#N/A</v>
      </c>
      <c r="HE87" t="e">
        <v>#N/A</v>
      </c>
      <c r="HF87" t="e">
        <v>#N/A</v>
      </c>
      <c r="HG87" t="e">
        <v>#N/A</v>
      </c>
      <c r="HH87" t="e">
        <v>#N/A</v>
      </c>
      <c r="HI87" t="e">
        <v>#N/A</v>
      </c>
      <c r="HJ87" t="e">
        <v>#N/A</v>
      </c>
      <c r="HK87" t="e">
        <v>#N/A</v>
      </c>
      <c r="HL87" t="e">
        <v>#N/A</v>
      </c>
      <c r="HM87" t="e">
        <v>#N/A</v>
      </c>
      <c r="HN87" t="e">
        <v>#N/A</v>
      </c>
      <c r="HO87" t="e">
        <v>#N/A</v>
      </c>
      <c r="HP87" t="e">
        <v>#N/A</v>
      </c>
      <c r="HQ87" t="e">
        <v>#N/A</v>
      </c>
      <c r="HR87" t="e">
        <v>#N/A</v>
      </c>
      <c r="HS87" t="e">
        <v>#N/A</v>
      </c>
      <c r="HT87" t="e">
        <v>#N/A</v>
      </c>
      <c r="HU87" t="e">
        <v>#N/A</v>
      </c>
      <c r="HV87" t="e">
        <v>#N/A</v>
      </c>
      <c r="HW87" t="e">
        <v>#N/A</v>
      </c>
      <c r="HX87" t="e">
        <v>#N/A</v>
      </c>
      <c r="HY87" t="e">
        <v>#N/A</v>
      </c>
      <c r="HZ87" t="e">
        <v>#N/A</v>
      </c>
      <c r="IA87" t="e">
        <v>#N/A</v>
      </c>
      <c r="IB87" t="e">
        <v>#N/A</v>
      </c>
      <c r="IC87" t="e">
        <v>#N/A</v>
      </c>
      <c r="ID87" t="e">
        <v>#N/A</v>
      </c>
      <c r="IE87" t="e">
        <v>#N/A</v>
      </c>
      <c r="IF87" t="e">
        <v>#N/A</v>
      </c>
      <c r="IG87" t="e">
        <v>#N/A</v>
      </c>
      <c r="IH87" t="e">
        <v>#N/A</v>
      </c>
      <c r="II87" t="e">
        <v>#N/A</v>
      </c>
      <c r="IJ87" t="e">
        <v>#N/A</v>
      </c>
      <c r="IK87" t="e">
        <v>#N/A</v>
      </c>
      <c r="IL87" t="e">
        <v>#N/A</v>
      </c>
      <c r="IM87" t="e">
        <v>#N/A</v>
      </c>
      <c r="IN87" t="e">
        <v>#N/A</v>
      </c>
      <c r="IO87" t="e">
        <v>#N/A</v>
      </c>
      <c r="IP87" t="e">
        <v>#N/A</v>
      </c>
      <c r="IQ87" t="e">
        <v>#N/A</v>
      </c>
      <c r="IR87" t="e">
        <v>#N/A</v>
      </c>
      <c r="IS87" t="e">
        <v>#N/A</v>
      </c>
      <c r="IT87" t="e">
        <v>#N/A</v>
      </c>
      <c r="IU87" t="e">
        <v>#N/A</v>
      </c>
      <c r="IV87" t="e">
        <v>#N/A</v>
      </c>
      <c r="IW87" t="e">
        <v>#N/A</v>
      </c>
      <c r="IX87" t="e">
        <v>#N/A</v>
      </c>
      <c r="IY87" t="e">
        <v>#N/A</v>
      </c>
      <c r="IZ87" t="e">
        <v>#N/A</v>
      </c>
      <c r="JA87" t="e">
        <v>#N/A</v>
      </c>
      <c r="JB87" t="e">
        <v>#N/A</v>
      </c>
      <c r="JC87" t="e">
        <v>#N/A</v>
      </c>
      <c r="JD87" t="e">
        <v>#N/A</v>
      </c>
      <c r="JE87" t="e">
        <v>#N/A</v>
      </c>
      <c r="JF87" t="e">
        <v>#N/A</v>
      </c>
      <c r="JG87" t="e">
        <v>#N/A</v>
      </c>
      <c r="JH87" t="e">
        <v>#N/A</v>
      </c>
      <c r="JI87" t="e">
        <v>#N/A</v>
      </c>
      <c r="JJ87" t="e">
        <v>#N/A</v>
      </c>
      <c r="JK87" t="e">
        <v>#N/A</v>
      </c>
      <c r="JL87" t="e">
        <v>#N/A</v>
      </c>
      <c r="JM87" t="e">
        <v>#N/A</v>
      </c>
      <c r="JN87" t="e">
        <v>#N/A</v>
      </c>
      <c r="JO87" t="e">
        <v>#N/A</v>
      </c>
      <c r="JP87" t="e">
        <v>#N/A</v>
      </c>
      <c r="JQ87" t="e">
        <v>#N/A</v>
      </c>
      <c r="JR87" t="e">
        <v>#N/A</v>
      </c>
      <c r="JS87" t="e">
        <v>#N/A</v>
      </c>
      <c r="JT87" t="e">
        <v>#N/A</v>
      </c>
      <c r="JU87" t="e">
        <v>#N/A</v>
      </c>
      <c r="JV87" t="e">
        <v>#N/A</v>
      </c>
      <c r="JW87" t="e">
        <v>#N/A</v>
      </c>
      <c r="JX87" t="e">
        <v>#N/A</v>
      </c>
      <c r="JY87" t="e">
        <v>#N/A</v>
      </c>
      <c r="JZ87" t="e">
        <v>#N/A</v>
      </c>
      <c r="KA87" t="e">
        <v>#N/A</v>
      </c>
      <c r="KB87" t="e">
        <v>#N/A</v>
      </c>
      <c r="KC87" t="e">
        <v>#N/A</v>
      </c>
      <c r="KD87" t="e">
        <v>#N/A</v>
      </c>
      <c r="KE87" t="e">
        <v>#N/A</v>
      </c>
      <c r="KF87" t="e">
        <v>#N/A</v>
      </c>
      <c r="KG87" t="e">
        <v>#N/A</v>
      </c>
      <c r="KH87" t="e">
        <v>#N/A</v>
      </c>
      <c r="KI87" t="e">
        <v>#N/A</v>
      </c>
      <c r="KJ87" t="e">
        <v>#N/A</v>
      </c>
      <c r="KK87" t="e">
        <v>#N/A</v>
      </c>
      <c r="KL87" t="e">
        <v>#N/A</v>
      </c>
      <c r="KM87" t="e">
        <v>#N/A</v>
      </c>
      <c r="KN87" t="e">
        <v>#N/A</v>
      </c>
      <c r="KO87" t="e">
        <v>#N/A</v>
      </c>
      <c r="KP87" t="e">
        <v>#N/A</v>
      </c>
      <c r="KQ87" t="e">
        <v>#N/A</v>
      </c>
      <c r="KR87" t="e">
        <v>#N/A</v>
      </c>
      <c r="KS87" t="e">
        <v>#N/A</v>
      </c>
      <c r="KT87" t="e">
        <v>#N/A</v>
      </c>
      <c r="KU87" t="e">
        <v>#N/A</v>
      </c>
      <c r="KV87" t="e">
        <v>#N/A</v>
      </c>
      <c r="KW87" t="e">
        <v>#N/A</v>
      </c>
      <c r="KX87" t="e">
        <v>#N/A</v>
      </c>
      <c r="KY87" t="e">
        <v>#N/A</v>
      </c>
      <c r="KZ87" t="e">
        <v>#N/A</v>
      </c>
      <c r="LA87" t="e">
        <v>#N/A</v>
      </c>
      <c r="LB87" t="e">
        <v>#N/A</v>
      </c>
      <c r="LC87" t="e">
        <v>#N/A</v>
      </c>
      <c r="LD87" t="e">
        <v>#N/A</v>
      </c>
    </row>
    <row r="88" spans="1:316" x14ac:dyDescent="0.25">
      <c r="A88" s="16" t="s">
        <v>85</v>
      </c>
      <c r="B88">
        <v>69060</v>
      </c>
      <c r="C88">
        <v>86</v>
      </c>
      <c r="D88">
        <v>1105</v>
      </c>
      <c r="F88">
        <v>82</v>
      </c>
      <c r="V88" s="14">
        <v>222080026034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t="e">
        <v>#N/A</v>
      </c>
      <c r="CF88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  <c r="FG88" t="e">
        <v>#N/A</v>
      </c>
      <c r="FH88" t="e">
        <v>#N/A</v>
      </c>
      <c r="FI88" t="e">
        <v>#N/A</v>
      </c>
      <c r="FJ88" t="e">
        <v>#N/A</v>
      </c>
      <c r="FK88" t="e">
        <v>#N/A</v>
      </c>
      <c r="FL88" t="e">
        <v>#N/A</v>
      </c>
      <c r="FM88" t="e">
        <v>#N/A</v>
      </c>
      <c r="FN88" t="e">
        <v>#N/A</v>
      </c>
      <c r="FO88" t="e">
        <v>#N/A</v>
      </c>
      <c r="FP88" t="e">
        <v>#N/A</v>
      </c>
      <c r="FQ88" t="e">
        <v>#N/A</v>
      </c>
      <c r="FR88" t="e">
        <v>#N/A</v>
      </c>
      <c r="FS88" t="e">
        <v>#N/A</v>
      </c>
      <c r="FT88" t="e">
        <v>#N/A</v>
      </c>
      <c r="FU88" t="e">
        <v>#N/A</v>
      </c>
      <c r="FV88">
        <v>68022</v>
      </c>
      <c r="FW88">
        <v>65026</v>
      </c>
      <c r="FX88">
        <v>60032</v>
      </c>
      <c r="FY88">
        <v>58035</v>
      </c>
      <c r="FZ88">
        <v>53035</v>
      </c>
      <c r="GA88">
        <v>54037</v>
      </c>
      <c r="GB88">
        <v>57039</v>
      </c>
      <c r="GC88">
        <v>64033</v>
      </c>
      <c r="GD88">
        <v>61037</v>
      </c>
      <c r="GE88" t="e">
        <v>#N/A</v>
      </c>
      <c r="GF88" t="e">
        <v>#N/A</v>
      </c>
      <c r="GG88" t="e">
        <v>#N/A</v>
      </c>
      <c r="GH88" t="e">
        <v>#N/A</v>
      </c>
      <c r="GI88" t="e">
        <v>#N/A</v>
      </c>
      <c r="GJ88" t="e">
        <v>#N/A</v>
      </c>
      <c r="GK88" t="e">
        <v>#N/A</v>
      </c>
      <c r="GL88" t="e">
        <v>#N/A</v>
      </c>
      <c r="GM88" t="e">
        <v>#N/A</v>
      </c>
      <c r="GN88" t="e">
        <v>#N/A</v>
      </c>
      <c r="GO88" t="e">
        <v>#N/A</v>
      </c>
      <c r="GP88" t="e">
        <v>#N/A</v>
      </c>
      <c r="GQ88" t="e">
        <v>#N/A</v>
      </c>
      <c r="GR88" t="e">
        <v>#N/A</v>
      </c>
      <c r="GS88" t="e">
        <v>#N/A</v>
      </c>
      <c r="GT88" t="e">
        <v>#N/A</v>
      </c>
      <c r="GU88" t="e">
        <v>#N/A</v>
      </c>
      <c r="GV88" t="e">
        <v>#N/A</v>
      </c>
      <c r="GW88" t="e">
        <v>#N/A</v>
      </c>
      <c r="GX88" t="e">
        <v>#N/A</v>
      </c>
      <c r="GY88" t="e">
        <v>#N/A</v>
      </c>
      <c r="GZ88" t="e">
        <v>#N/A</v>
      </c>
      <c r="HA88" t="e">
        <v>#N/A</v>
      </c>
      <c r="HB88" t="e">
        <v>#N/A</v>
      </c>
      <c r="HC88" t="e">
        <v>#N/A</v>
      </c>
      <c r="HD88" t="e">
        <v>#N/A</v>
      </c>
      <c r="HE88" t="e">
        <v>#N/A</v>
      </c>
      <c r="HF88" t="e">
        <v>#N/A</v>
      </c>
      <c r="HG88" t="e">
        <v>#N/A</v>
      </c>
      <c r="HH88" t="e">
        <v>#N/A</v>
      </c>
      <c r="HI88" t="e">
        <v>#N/A</v>
      </c>
      <c r="HJ88" t="e">
        <v>#N/A</v>
      </c>
      <c r="HK88" t="e">
        <v>#N/A</v>
      </c>
      <c r="HL88" t="e">
        <v>#N/A</v>
      </c>
      <c r="HM88" t="e">
        <v>#N/A</v>
      </c>
      <c r="HN88" t="e">
        <v>#N/A</v>
      </c>
      <c r="HO88" t="e">
        <v>#N/A</v>
      </c>
      <c r="HP88" t="e">
        <v>#N/A</v>
      </c>
      <c r="HQ88" t="e">
        <v>#N/A</v>
      </c>
      <c r="HR88" t="e">
        <v>#N/A</v>
      </c>
      <c r="HS88" t="e">
        <v>#N/A</v>
      </c>
      <c r="HT88" t="e">
        <v>#N/A</v>
      </c>
      <c r="HU88" t="e">
        <v>#N/A</v>
      </c>
      <c r="HV88" t="e">
        <v>#N/A</v>
      </c>
      <c r="HW88" t="e">
        <v>#N/A</v>
      </c>
      <c r="HX88" t="e">
        <v>#N/A</v>
      </c>
      <c r="HY88" t="e">
        <v>#N/A</v>
      </c>
      <c r="HZ88" t="e">
        <v>#N/A</v>
      </c>
      <c r="IA88" t="e">
        <v>#N/A</v>
      </c>
      <c r="IB88" t="e">
        <v>#N/A</v>
      </c>
      <c r="IC88" t="e">
        <v>#N/A</v>
      </c>
      <c r="ID88" t="e">
        <v>#N/A</v>
      </c>
      <c r="IE88" t="e">
        <v>#N/A</v>
      </c>
      <c r="IF88" t="e">
        <v>#N/A</v>
      </c>
      <c r="IG88" t="e">
        <v>#N/A</v>
      </c>
      <c r="IH88" t="e">
        <v>#N/A</v>
      </c>
      <c r="II88" t="e">
        <v>#N/A</v>
      </c>
      <c r="IJ88" t="e">
        <v>#N/A</v>
      </c>
      <c r="IK88" t="e">
        <v>#N/A</v>
      </c>
      <c r="IL88" t="e">
        <v>#N/A</v>
      </c>
      <c r="IM88" t="e">
        <v>#N/A</v>
      </c>
      <c r="IN88" t="e">
        <v>#N/A</v>
      </c>
      <c r="IO88" t="e">
        <v>#N/A</v>
      </c>
      <c r="IP88" t="e">
        <v>#N/A</v>
      </c>
      <c r="IQ88" t="e">
        <v>#N/A</v>
      </c>
      <c r="IR88" t="e">
        <v>#N/A</v>
      </c>
      <c r="IS88" t="e">
        <v>#N/A</v>
      </c>
      <c r="IT88" t="e">
        <v>#N/A</v>
      </c>
      <c r="IU88" t="e">
        <v>#N/A</v>
      </c>
      <c r="IV88" t="e">
        <v>#N/A</v>
      </c>
      <c r="IW88" t="e">
        <v>#N/A</v>
      </c>
      <c r="IX88" t="e">
        <v>#N/A</v>
      </c>
      <c r="IY88" t="e">
        <v>#N/A</v>
      </c>
      <c r="IZ88" t="e">
        <v>#N/A</v>
      </c>
      <c r="JA88" t="e">
        <v>#N/A</v>
      </c>
      <c r="JB88" t="e">
        <v>#N/A</v>
      </c>
      <c r="JC88" t="e">
        <v>#N/A</v>
      </c>
      <c r="JD88" t="e">
        <v>#N/A</v>
      </c>
      <c r="JE88" t="e">
        <v>#N/A</v>
      </c>
      <c r="JF88" t="e">
        <v>#N/A</v>
      </c>
      <c r="JG88" t="e">
        <v>#N/A</v>
      </c>
      <c r="JH88" t="e">
        <v>#N/A</v>
      </c>
      <c r="JI88" t="e">
        <v>#N/A</v>
      </c>
      <c r="JJ88" t="e">
        <v>#N/A</v>
      </c>
      <c r="JK88" t="e">
        <v>#N/A</v>
      </c>
      <c r="JL88" t="e">
        <v>#N/A</v>
      </c>
      <c r="JM88" t="e">
        <v>#N/A</v>
      </c>
      <c r="JN88" t="e">
        <v>#N/A</v>
      </c>
      <c r="JO88" t="e">
        <v>#N/A</v>
      </c>
      <c r="JP88" t="e">
        <v>#N/A</v>
      </c>
      <c r="JQ88" t="e">
        <v>#N/A</v>
      </c>
      <c r="JR88" t="e">
        <v>#N/A</v>
      </c>
      <c r="JS88" t="e">
        <v>#N/A</v>
      </c>
      <c r="JT88" t="e">
        <v>#N/A</v>
      </c>
      <c r="JU88" t="e">
        <v>#N/A</v>
      </c>
      <c r="JV88" t="e">
        <v>#N/A</v>
      </c>
      <c r="JW88" t="e">
        <v>#N/A</v>
      </c>
      <c r="JX88" t="e">
        <v>#N/A</v>
      </c>
      <c r="JY88" t="e">
        <v>#N/A</v>
      </c>
      <c r="JZ88" t="e">
        <v>#N/A</v>
      </c>
      <c r="KA88" t="e">
        <v>#N/A</v>
      </c>
      <c r="KB88" t="e">
        <v>#N/A</v>
      </c>
      <c r="KC88" t="e">
        <v>#N/A</v>
      </c>
      <c r="KD88" t="e">
        <v>#N/A</v>
      </c>
      <c r="KE88" t="e">
        <v>#N/A</v>
      </c>
      <c r="KF88" t="e">
        <v>#N/A</v>
      </c>
      <c r="KG88" t="e">
        <v>#N/A</v>
      </c>
      <c r="KH88" t="e">
        <v>#N/A</v>
      </c>
      <c r="KI88" t="e">
        <v>#N/A</v>
      </c>
      <c r="KJ88" t="e">
        <v>#N/A</v>
      </c>
      <c r="KK88" t="e">
        <v>#N/A</v>
      </c>
      <c r="KL88" t="e">
        <v>#N/A</v>
      </c>
      <c r="KM88" t="e">
        <v>#N/A</v>
      </c>
      <c r="KN88" t="e">
        <v>#N/A</v>
      </c>
      <c r="KO88" t="e">
        <v>#N/A</v>
      </c>
      <c r="KP88" t="e">
        <v>#N/A</v>
      </c>
      <c r="KQ88" t="e">
        <v>#N/A</v>
      </c>
      <c r="KR88" t="e">
        <v>#N/A</v>
      </c>
      <c r="KS88" t="e">
        <v>#N/A</v>
      </c>
      <c r="KT88" t="e">
        <v>#N/A</v>
      </c>
      <c r="KU88" t="e">
        <v>#N/A</v>
      </c>
      <c r="KV88" t="e">
        <v>#N/A</v>
      </c>
      <c r="KW88" t="e">
        <v>#N/A</v>
      </c>
      <c r="KX88" t="e">
        <v>#N/A</v>
      </c>
      <c r="KY88" t="e">
        <v>#N/A</v>
      </c>
      <c r="KZ88" t="e">
        <v>#N/A</v>
      </c>
      <c r="LA88" t="e">
        <v>#N/A</v>
      </c>
      <c r="LB88" t="e">
        <v>#N/A</v>
      </c>
      <c r="LC88" t="e">
        <v>#N/A</v>
      </c>
      <c r="LD88" t="e">
        <v>#N/A</v>
      </c>
    </row>
    <row r="89" spans="1:316" x14ac:dyDescent="0.25">
      <c r="A89" s="16" t="s">
        <v>86</v>
      </c>
      <c r="B89">
        <v>14003</v>
      </c>
      <c r="C89">
        <v>87</v>
      </c>
      <c r="D89">
        <v>1106</v>
      </c>
      <c r="F89">
        <v>83</v>
      </c>
      <c r="V89" s="14">
        <v>222081007052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t="e">
        <v>#N/A</v>
      </c>
      <c r="CF89" t="e">
        <v>#N/A</v>
      </c>
      <c r="CG89" t="e">
        <v>#N/A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  <c r="FG89" t="e">
        <v>#N/A</v>
      </c>
      <c r="FH89" t="e">
        <v>#N/A</v>
      </c>
      <c r="FI89" t="e">
        <v>#N/A</v>
      </c>
      <c r="FJ89" t="e">
        <v>#N/A</v>
      </c>
      <c r="FK89" t="e">
        <v>#N/A</v>
      </c>
      <c r="FL89" t="e">
        <v>#N/A</v>
      </c>
      <c r="FM89" t="e">
        <v>#N/A</v>
      </c>
      <c r="FN89" t="e">
        <v>#N/A</v>
      </c>
      <c r="FO89" t="e">
        <v>#N/A</v>
      </c>
      <c r="FP89" t="e">
        <v>#N/A</v>
      </c>
      <c r="FQ89" t="e">
        <v>#N/A</v>
      </c>
      <c r="FR89" t="e">
        <v>#N/A</v>
      </c>
      <c r="FS89" t="e">
        <v>#N/A</v>
      </c>
      <c r="FT89" t="e">
        <v>#N/A</v>
      </c>
      <c r="FU89" t="e">
        <v>#N/A</v>
      </c>
      <c r="FV89">
        <v>69021</v>
      </c>
      <c r="FW89">
        <v>66025</v>
      </c>
      <c r="FX89">
        <v>61031</v>
      </c>
      <c r="FY89">
        <v>59034</v>
      </c>
      <c r="FZ89">
        <v>54036</v>
      </c>
      <c r="GA89">
        <v>55038</v>
      </c>
      <c r="GB89">
        <v>58038</v>
      </c>
      <c r="GC89">
        <v>65032</v>
      </c>
      <c r="GD89">
        <v>62036</v>
      </c>
      <c r="GE89" t="e">
        <v>#N/A</v>
      </c>
      <c r="GF89" t="e">
        <v>#N/A</v>
      </c>
      <c r="GG89" t="e">
        <v>#N/A</v>
      </c>
      <c r="GH89" t="e">
        <v>#N/A</v>
      </c>
      <c r="GI89" t="e">
        <v>#N/A</v>
      </c>
      <c r="GJ89" t="e">
        <v>#N/A</v>
      </c>
      <c r="GK89" t="e">
        <v>#N/A</v>
      </c>
      <c r="GL89" t="e">
        <v>#N/A</v>
      </c>
      <c r="GM89" t="e">
        <v>#N/A</v>
      </c>
      <c r="GN89" t="e">
        <v>#N/A</v>
      </c>
      <c r="GO89" t="e">
        <v>#N/A</v>
      </c>
      <c r="GP89" t="e">
        <v>#N/A</v>
      </c>
      <c r="GQ89" t="e">
        <v>#N/A</v>
      </c>
      <c r="GR89" t="e">
        <v>#N/A</v>
      </c>
      <c r="GS89" t="e">
        <v>#N/A</v>
      </c>
      <c r="GT89" t="e">
        <v>#N/A</v>
      </c>
      <c r="GU89" t="e">
        <v>#N/A</v>
      </c>
      <c r="GV89" t="e">
        <v>#N/A</v>
      </c>
      <c r="GW89" t="e">
        <v>#N/A</v>
      </c>
      <c r="GX89" t="e">
        <v>#N/A</v>
      </c>
      <c r="GY89" t="e">
        <v>#N/A</v>
      </c>
      <c r="GZ89" t="e">
        <v>#N/A</v>
      </c>
      <c r="HA89" t="e">
        <v>#N/A</v>
      </c>
      <c r="HB89" t="e">
        <v>#N/A</v>
      </c>
      <c r="HC89" t="e">
        <v>#N/A</v>
      </c>
      <c r="HD89" t="e">
        <v>#N/A</v>
      </c>
      <c r="HE89" t="e">
        <v>#N/A</v>
      </c>
      <c r="HF89" t="e">
        <v>#N/A</v>
      </c>
      <c r="HG89" t="e">
        <v>#N/A</v>
      </c>
      <c r="HH89" t="e">
        <v>#N/A</v>
      </c>
      <c r="HI89" t="e">
        <v>#N/A</v>
      </c>
      <c r="HJ89" t="e">
        <v>#N/A</v>
      </c>
      <c r="HK89" t="e">
        <v>#N/A</v>
      </c>
      <c r="HL89" t="e">
        <v>#N/A</v>
      </c>
      <c r="HM89" t="e">
        <v>#N/A</v>
      </c>
      <c r="HN89" t="e">
        <v>#N/A</v>
      </c>
      <c r="HO89" t="e">
        <v>#N/A</v>
      </c>
      <c r="HP89" t="e">
        <v>#N/A</v>
      </c>
      <c r="HQ89" t="e">
        <v>#N/A</v>
      </c>
      <c r="HR89" t="e">
        <v>#N/A</v>
      </c>
      <c r="HS89" t="e">
        <v>#N/A</v>
      </c>
      <c r="HT89" t="e">
        <v>#N/A</v>
      </c>
      <c r="HU89" t="e">
        <v>#N/A</v>
      </c>
      <c r="HV89" t="e">
        <v>#N/A</v>
      </c>
      <c r="HW89" t="e">
        <v>#N/A</v>
      </c>
      <c r="HX89" t="e">
        <v>#N/A</v>
      </c>
      <c r="HY89" t="e">
        <v>#N/A</v>
      </c>
      <c r="HZ89" t="e">
        <v>#N/A</v>
      </c>
      <c r="IA89" t="e">
        <v>#N/A</v>
      </c>
      <c r="IB89" t="e">
        <v>#N/A</v>
      </c>
      <c r="IC89" t="e">
        <v>#N/A</v>
      </c>
      <c r="ID89" t="e">
        <v>#N/A</v>
      </c>
      <c r="IE89" t="e">
        <v>#N/A</v>
      </c>
      <c r="IF89" t="e">
        <v>#N/A</v>
      </c>
      <c r="IG89" t="e">
        <v>#N/A</v>
      </c>
      <c r="IH89" t="e">
        <v>#N/A</v>
      </c>
      <c r="II89" t="e">
        <v>#N/A</v>
      </c>
      <c r="IJ89" t="e">
        <v>#N/A</v>
      </c>
      <c r="IK89" t="e">
        <v>#N/A</v>
      </c>
      <c r="IL89" t="e">
        <v>#N/A</v>
      </c>
      <c r="IM89" t="e">
        <v>#N/A</v>
      </c>
      <c r="IN89" t="e">
        <v>#N/A</v>
      </c>
      <c r="IO89" t="e">
        <v>#N/A</v>
      </c>
      <c r="IP89" t="e">
        <v>#N/A</v>
      </c>
      <c r="IQ89" t="e">
        <v>#N/A</v>
      </c>
      <c r="IR89" t="e">
        <v>#N/A</v>
      </c>
      <c r="IS89" t="e">
        <v>#N/A</v>
      </c>
      <c r="IT89" t="e">
        <v>#N/A</v>
      </c>
      <c r="IU89" t="e">
        <v>#N/A</v>
      </c>
      <c r="IV89" t="e">
        <v>#N/A</v>
      </c>
      <c r="IW89" t="e">
        <v>#N/A</v>
      </c>
      <c r="IX89" t="e">
        <v>#N/A</v>
      </c>
      <c r="IY89" t="e">
        <v>#N/A</v>
      </c>
      <c r="IZ89" t="e">
        <v>#N/A</v>
      </c>
      <c r="JA89" t="e">
        <v>#N/A</v>
      </c>
      <c r="JB89" t="e">
        <v>#N/A</v>
      </c>
      <c r="JC89" t="e">
        <v>#N/A</v>
      </c>
      <c r="JD89" t="e">
        <v>#N/A</v>
      </c>
      <c r="JE89" t="e">
        <v>#N/A</v>
      </c>
      <c r="JF89" t="e">
        <v>#N/A</v>
      </c>
      <c r="JG89" t="e">
        <v>#N/A</v>
      </c>
      <c r="JH89" t="e">
        <v>#N/A</v>
      </c>
      <c r="JI89" t="e">
        <v>#N/A</v>
      </c>
      <c r="JJ89" t="e">
        <v>#N/A</v>
      </c>
      <c r="JK89" t="e">
        <v>#N/A</v>
      </c>
      <c r="JL89" t="e">
        <v>#N/A</v>
      </c>
      <c r="JM89" t="e">
        <v>#N/A</v>
      </c>
      <c r="JN89" t="e">
        <v>#N/A</v>
      </c>
      <c r="JO89" t="e">
        <v>#N/A</v>
      </c>
      <c r="JP89" t="e">
        <v>#N/A</v>
      </c>
      <c r="JQ89" t="e">
        <v>#N/A</v>
      </c>
      <c r="JR89" t="e">
        <v>#N/A</v>
      </c>
      <c r="JS89" t="e">
        <v>#N/A</v>
      </c>
      <c r="JT89" t="e">
        <v>#N/A</v>
      </c>
      <c r="JU89" t="e">
        <v>#N/A</v>
      </c>
      <c r="JV89" t="e">
        <v>#N/A</v>
      </c>
      <c r="JW89" t="e">
        <v>#N/A</v>
      </c>
      <c r="JX89" t="e">
        <v>#N/A</v>
      </c>
      <c r="JY89" t="e">
        <v>#N/A</v>
      </c>
      <c r="JZ89" t="e">
        <v>#N/A</v>
      </c>
      <c r="KA89" t="e">
        <v>#N/A</v>
      </c>
      <c r="KB89" t="e">
        <v>#N/A</v>
      </c>
      <c r="KC89" t="e">
        <v>#N/A</v>
      </c>
      <c r="KD89" t="e">
        <v>#N/A</v>
      </c>
      <c r="KE89" t="e">
        <v>#N/A</v>
      </c>
      <c r="KF89" t="e">
        <v>#N/A</v>
      </c>
      <c r="KG89" t="e">
        <v>#N/A</v>
      </c>
      <c r="KH89" t="e">
        <v>#N/A</v>
      </c>
      <c r="KI89" t="e">
        <v>#N/A</v>
      </c>
      <c r="KJ89" t="e">
        <v>#N/A</v>
      </c>
      <c r="KK89" t="e">
        <v>#N/A</v>
      </c>
      <c r="KL89" t="e">
        <v>#N/A</v>
      </c>
      <c r="KM89" t="e">
        <v>#N/A</v>
      </c>
      <c r="KN89" t="e">
        <v>#N/A</v>
      </c>
      <c r="KO89" t="e">
        <v>#N/A</v>
      </c>
      <c r="KP89" t="e">
        <v>#N/A</v>
      </c>
      <c r="KQ89" t="e">
        <v>#N/A</v>
      </c>
      <c r="KR89" t="e">
        <v>#N/A</v>
      </c>
      <c r="KS89" t="e">
        <v>#N/A</v>
      </c>
      <c r="KT89" t="e">
        <v>#N/A</v>
      </c>
      <c r="KU89" t="e">
        <v>#N/A</v>
      </c>
      <c r="KV89" t="e">
        <v>#N/A</v>
      </c>
      <c r="KW89" t="e">
        <v>#N/A</v>
      </c>
      <c r="KX89" t="e">
        <v>#N/A</v>
      </c>
      <c r="KY89" t="e">
        <v>#N/A</v>
      </c>
      <c r="KZ89" t="e">
        <v>#N/A</v>
      </c>
      <c r="LA89" t="e">
        <v>#N/A</v>
      </c>
      <c r="LB89" t="e">
        <v>#N/A</v>
      </c>
      <c r="LC89" t="e">
        <v>#N/A</v>
      </c>
      <c r="LD89" t="e">
        <v>#N/A</v>
      </c>
    </row>
    <row r="90" spans="1:316" x14ac:dyDescent="0.25">
      <c r="A90" s="16" t="s">
        <v>87</v>
      </c>
      <c r="B90">
        <v>41059</v>
      </c>
      <c r="C90">
        <v>88</v>
      </c>
      <c r="D90">
        <v>1107</v>
      </c>
      <c r="F90">
        <v>84</v>
      </c>
      <c r="V90" s="14">
        <v>222081009050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t="e">
        <v>#N/A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  <c r="FG90" t="e">
        <v>#N/A</v>
      </c>
      <c r="FH90" t="e">
        <v>#N/A</v>
      </c>
      <c r="FI90" t="e">
        <v>#N/A</v>
      </c>
      <c r="FJ90" t="e">
        <v>#N/A</v>
      </c>
      <c r="FK90" t="e">
        <v>#N/A</v>
      </c>
      <c r="FL90" t="e">
        <v>#N/A</v>
      </c>
      <c r="FM90" t="e">
        <v>#N/A</v>
      </c>
      <c r="FN90" t="e">
        <v>#N/A</v>
      </c>
      <c r="FO90" t="e">
        <v>#N/A</v>
      </c>
      <c r="FP90" t="e">
        <v>#N/A</v>
      </c>
      <c r="FQ90" t="e">
        <v>#N/A</v>
      </c>
      <c r="FR90" t="e">
        <v>#N/A</v>
      </c>
      <c r="FS90" t="e">
        <v>#N/A</v>
      </c>
      <c r="FT90" t="e">
        <v>#N/A</v>
      </c>
      <c r="FU90" t="e">
        <v>#N/A</v>
      </c>
      <c r="FV90">
        <v>70020</v>
      </c>
      <c r="FW90">
        <v>67024</v>
      </c>
      <c r="FX90">
        <v>62030</v>
      </c>
      <c r="FY90">
        <v>60033</v>
      </c>
      <c r="FZ90">
        <v>55037</v>
      </c>
      <c r="GA90">
        <v>56037</v>
      </c>
      <c r="GB90">
        <v>59037</v>
      </c>
      <c r="GC90">
        <v>66031</v>
      </c>
      <c r="GD90">
        <v>63035</v>
      </c>
      <c r="GE90" t="e">
        <v>#N/A</v>
      </c>
      <c r="GF90" t="e">
        <v>#N/A</v>
      </c>
      <c r="GG90" t="e">
        <v>#N/A</v>
      </c>
      <c r="GH90" t="e">
        <v>#N/A</v>
      </c>
      <c r="GI90" t="e">
        <v>#N/A</v>
      </c>
      <c r="GJ90" t="e">
        <v>#N/A</v>
      </c>
      <c r="GK90" t="e">
        <v>#N/A</v>
      </c>
      <c r="GL90" t="e">
        <v>#N/A</v>
      </c>
      <c r="GM90" t="e">
        <v>#N/A</v>
      </c>
      <c r="GN90" t="e">
        <v>#N/A</v>
      </c>
      <c r="GO90" t="e">
        <v>#N/A</v>
      </c>
      <c r="GP90" t="e">
        <v>#N/A</v>
      </c>
      <c r="GQ90" t="e">
        <v>#N/A</v>
      </c>
      <c r="GR90" t="e">
        <v>#N/A</v>
      </c>
      <c r="GS90" t="e">
        <v>#N/A</v>
      </c>
      <c r="GT90" t="e">
        <v>#N/A</v>
      </c>
      <c r="GU90" t="e">
        <v>#N/A</v>
      </c>
      <c r="GV90" t="e">
        <v>#N/A</v>
      </c>
      <c r="GW90" t="e">
        <v>#N/A</v>
      </c>
      <c r="GX90" t="e">
        <v>#N/A</v>
      </c>
      <c r="GY90" t="e">
        <v>#N/A</v>
      </c>
      <c r="GZ90" t="e">
        <v>#N/A</v>
      </c>
      <c r="HA90" t="e">
        <v>#N/A</v>
      </c>
      <c r="HB90" t="e">
        <v>#N/A</v>
      </c>
      <c r="HC90" t="e">
        <v>#N/A</v>
      </c>
      <c r="HD90" t="e">
        <v>#N/A</v>
      </c>
      <c r="HE90" t="e">
        <v>#N/A</v>
      </c>
      <c r="HF90" t="e">
        <v>#N/A</v>
      </c>
      <c r="HG90" t="e">
        <v>#N/A</v>
      </c>
      <c r="HH90" t="e">
        <v>#N/A</v>
      </c>
      <c r="HI90" t="e">
        <v>#N/A</v>
      </c>
      <c r="HJ90" t="e">
        <v>#N/A</v>
      </c>
      <c r="HK90" t="e">
        <v>#N/A</v>
      </c>
      <c r="HL90" t="e">
        <v>#N/A</v>
      </c>
      <c r="HM90" t="e">
        <v>#N/A</v>
      </c>
      <c r="HN90" t="e">
        <v>#N/A</v>
      </c>
      <c r="HO90" t="e">
        <v>#N/A</v>
      </c>
      <c r="HP90" t="e">
        <v>#N/A</v>
      </c>
      <c r="HQ90" t="e">
        <v>#N/A</v>
      </c>
      <c r="HR90" t="e">
        <v>#N/A</v>
      </c>
      <c r="HS90" t="e">
        <v>#N/A</v>
      </c>
      <c r="HT90" t="e">
        <v>#N/A</v>
      </c>
      <c r="HU90" t="e">
        <v>#N/A</v>
      </c>
      <c r="HV90" t="e">
        <v>#N/A</v>
      </c>
      <c r="HW90" t="e">
        <v>#N/A</v>
      </c>
      <c r="HX90" t="e">
        <v>#N/A</v>
      </c>
      <c r="HY90" t="e">
        <v>#N/A</v>
      </c>
      <c r="HZ90" t="e">
        <v>#N/A</v>
      </c>
      <c r="IA90" t="e">
        <v>#N/A</v>
      </c>
      <c r="IB90" t="e">
        <v>#N/A</v>
      </c>
      <c r="IC90" t="e">
        <v>#N/A</v>
      </c>
      <c r="ID90" t="e">
        <v>#N/A</v>
      </c>
      <c r="IE90" t="e">
        <v>#N/A</v>
      </c>
      <c r="IF90" t="e">
        <v>#N/A</v>
      </c>
      <c r="IG90" t="e">
        <v>#N/A</v>
      </c>
      <c r="IH90" t="e">
        <v>#N/A</v>
      </c>
      <c r="II90" t="e">
        <v>#N/A</v>
      </c>
      <c r="IJ90" t="e">
        <v>#N/A</v>
      </c>
      <c r="IK90" t="e">
        <v>#N/A</v>
      </c>
      <c r="IL90" t="e">
        <v>#N/A</v>
      </c>
      <c r="IM90" t="e">
        <v>#N/A</v>
      </c>
      <c r="IN90" t="e">
        <v>#N/A</v>
      </c>
      <c r="IO90" t="e">
        <v>#N/A</v>
      </c>
      <c r="IP90" t="e">
        <v>#N/A</v>
      </c>
      <c r="IQ90" t="e">
        <v>#N/A</v>
      </c>
      <c r="IR90" t="e">
        <v>#N/A</v>
      </c>
      <c r="IS90" t="e">
        <v>#N/A</v>
      </c>
      <c r="IT90" t="e">
        <v>#N/A</v>
      </c>
      <c r="IU90" t="e">
        <v>#N/A</v>
      </c>
      <c r="IV90" t="e">
        <v>#N/A</v>
      </c>
      <c r="IW90" t="e">
        <v>#N/A</v>
      </c>
      <c r="IX90" t="e">
        <v>#N/A</v>
      </c>
      <c r="IY90" t="e">
        <v>#N/A</v>
      </c>
      <c r="IZ90" t="e">
        <v>#N/A</v>
      </c>
      <c r="JA90" t="e">
        <v>#N/A</v>
      </c>
      <c r="JB90" t="e">
        <v>#N/A</v>
      </c>
      <c r="JC90" t="e">
        <v>#N/A</v>
      </c>
      <c r="JD90" t="e">
        <v>#N/A</v>
      </c>
      <c r="JE90" t="e">
        <v>#N/A</v>
      </c>
      <c r="JF90" t="e">
        <v>#N/A</v>
      </c>
      <c r="JG90" t="e">
        <v>#N/A</v>
      </c>
      <c r="JH90" t="e">
        <v>#N/A</v>
      </c>
      <c r="JI90" t="e">
        <v>#N/A</v>
      </c>
      <c r="JJ90" t="e">
        <v>#N/A</v>
      </c>
      <c r="JK90" t="e">
        <v>#N/A</v>
      </c>
      <c r="JL90" t="e">
        <v>#N/A</v>
      </c>
      <c r="JM90" t="e">
        <v>#N/A</v>
      </c>
      <c r="JN90" t="e">
        <v>#N/A</v>
      </c>
      <c r="JO90" t="e">
        <v>#N/A</v>
      </c>
      <c r="JP90" t="e">
        <v>#N/A</v>
      </c>
      <c r="JQ90" t="e">
        <v>#N/A</v>
      </c>
      <c r="JR90" t="e">
        <v>#N/A</v>
      </c>
      <c r="JS90" t="e">
        <v>#N/A</v>
      </c>
      <c r="JT90" t="e">
        <v>#N/A</v>
      </c>
      <c r="JU90" t="e">
        <v>#N/A</v>
      </c>
      <c r="JV90" t="e">
        <v>#N/A</v>
      </c>
      <c r="JW90" t="e">
        <v>#N/A</v>
      </c>
      <c r="JX90" t="e">
        <v>#N/A</v>
      </c>
      <c r="JY90" t="e">
        <v>#N/A</v>
      </c>
      <c r="JZ90" t="e">
        <v>#N/A</v>
      </c>
      <c r="KA90" t="e">
        <v>#N/A</v>
      </c>
      <c r="KB90" t="e">
        <v>#N/A</v>
      </c>
      <c r="KC90" t="e">
        <v>#N/A</v>
      </c>
      <c r="KD90" t="e">
        <v>#N/A</v>
      </c>
      <c r="KE90" t="e">
        <v>#N/A</v>
      </c>
      <c r="KF90" t="e">
        <v>#N/A</v>
      </c>
      <c r="KG90" t="e">
        <v>#N/A</v>
      </c>
      <c r="KH90" t="e">
        <v>#N/A</v>
      </c>
      <c r="KI90" t="e">
        <v>#N/A</v>
      </c>
      <c r="KJ90" t="e">
        <v>#N/A</v>
      </c>
      <c r="KK90" t="e">
        <v>#N/A</v>
      </c>
      <c r="KL90" t="e">
        <v>#N/A</v>
      </c>
      <c r="KM90" t="e">
        <v>#N/A</v>
      </c>
      <c r="KN90" t="e">
        <v>#N/A</v>
      </c>
      <c r="KO90" t="e">
        <v>#N/A</v>
      </c>
      <c r="KP90" t="e">
        <v>#N/A</v>
      </c>
      <c r="KQ90" t="e">
        <v>#N/A</v>
      </c>
      <c r="KR90" t="e">
        <v>#N/A</v>
      </c>
      <c r="KS90" t="e">
        <v>#N/A</v>
      </c>
      <c r="KT90" t="e">
        <v>#N/A</v>
      </c>
      <c r="KU90" t="e">
        <v>#N/A</v>
      </c>
      <c r="KV90" t="e">
        <v>#N/A</v>
      </c>
      <c r="KW90" t="e">
        <v>#N/A</v>
      </c>
      <c r="KX90" t="e">
        <v>#N/A</v>
      </c>
      <c r="KY90" t="e">
        <v>#N/A</v>
      </c>
      <c r="KZ90" t="e">
        <v>#N/A</v>
      </c>
      <c r="LA90" t="e">
        <v>#N/A</v>
      </c>
      <c r="LB90" t="e">
        <v>#N/A</v>
      </c>
      <c r="LC90" t="e">
        <v>#N/A</v>
      </c>
      <c r="LD90" t="e">
        <v>#N/A</v>
      </c>
    </row>
    <row r="91" spans="1:316" x14ac:dyDescent="0.25">
      <c r="A91" s="16" t="s">
        <v>88</v>
      </c>
      <c r="B91">
        <v>15021</v>
      </c>
      <c r="C91">
        <v>89</v>
      </c>
      <c r="D91">
        <v>1108</v>
      </c>
      <c r="F91">
        <v>85</v>
      </c>
      <c r="V91" s="14">
        <v>222081010049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e">
        <v>#N/A</v>
      </c>
      <c r="CE91" t="e">
        <v>#N/A</v>
      </c>
      <c r="CF91" t="e">
        <v>#N/A</v>
      </c>
      <c r="CG91" t="e">
        <v>#N/A</v>
      </c>
      <c r="CH91" t="e">
        <v>#N/A</v>
      </c>
      <c r="CI91" t="e">
        <v>#N/A</v>
      </c>
      <c r="CJ91" t="e">
        <v>#N/A</v>
      </c>
      <c r="CK91" t="e">
        <v>#N/A</v>
      </c>
      <c r="CL91" t="e">
        <v>#N/A</v>
      </c>
      <c r="CM91" t="e">
        <v>#N/A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  <c r="FG91" t="e">
        <v>#N/A</v>
      </c>
      <c r="FH91" t="e">
        <v>#N/A</v>
      </c>
      <c r="FI91" t="e">
        <v>#N/A</v>
      </c>
      <c r="FJ91" t="e">
        <v>#N/A</v>
      </c>
      <c r="FK91" t="e">
        <v>#N/A</v>
      </c>
      <c r="FL91" t="e">
        <v>#N/A</v>
      </c>
      <c r="FM91" t="e">
        <v>#N/A</v>
      </c>
      <c r="FN91" t="e">
        <v>#N/A</v>
      </c>
      <c r="FO91" t="e">
        <v>#N/A</v>
      </c>
      <c r="FP91" t="e">
        <v>#N/A</v>
      </c>
      <c r="FQ91" t="e">
        <v>#N/A</v>
      </c>
      <c r="FR91" t="e">
        <v>#N/A</v>
      </c>
      <c r="FS91" t="e">
        <v>#N/A</v>
      </c>
      <c r="FT91" t="e">
        <v>#N/A</v>
      </c>
      <c r="FU91" t="e">
        <v>#N/A</v>
      </c>
      <c r="FV91" t="e">
        <v>#N/A</v>
      </c>
      <c r="FW91">
        <v>68023</v>
      </c>
      <c r="FX91">
        <v>63029</v>
      </c>
      <c r="FY91">
        <v>61032</v>
      </c>
      <c r="FZ91">
        <v>56036</v>
      </c>
      <c r="GA91">
        <v>57038</v>
      </c>
      <c r="GB91">
        <v>60036</v>
      </c>
      <c r="GC91">
        <v>67030</v>
      </c>
      <c r="GD91">
        <v>64034</v>
      </c>
      <c r="GE91" t="e">
        <v>#N/A</v>
      </c>
      <c r="GF91" t="e">
        <v>#N/A</v>
      </c>
      <c r="GG91" t="e">
        <v>#N/A</v>
      </c>
      <c r="GH91" t="e">
        <v>#N/A</v>
      </c>
      <c r="GI91" t="e">
        <v>#N/A</v>
      </c>
      <c r="GJ91" t="e">
        <v>#N/A</v>
      </c>
      <c r="GK91" t="e">
        <v>#N/A</v>
      </c>
      <c r="GL91" t="e">
        <v>#N/A</v>
      </c>
      <c r="GM91" t="e">
        <v>#N/A</v>
      </c>
      <c r="GN91" t="e">
        <v>#N/A</v>
      </c>
      <c r="GO91" t="e">
        <v>#N/A</v>
      </c>
      <c r="GP91" t="e">
        <v>#N/A</v>
      </c>
      <c r="GQ91" t="e">
        <v>#N/A</v>
      </c>
      <c r="GR91" t="e">
        <v>#N/A</v>
      </c>
      <c r="GS91" t="e">
        <v>#N/A</v>
      </c>
      <c r="GT91" t="e">
        <v>#N/A</v>
      </c>
      <c r="GU91" t="e">
        <v>#N/A</v>
      </c>
      <c r="GV91" t="e">
        <v>#N/A</v>
      </c>
      <c r="GW91" t="e">
        <v>#N/A</v>
      </c>
      <c r="GX91" t="e">
        <v>#N/A</v>
      </c>
      <c r="GY91" t="e">
        <v>#N/A</v>
      </c>
      <c r="GZ91" t="e">
        <v>#N/A</v>
      </c>
      <c r="HA91" t="e">
        <v>#N/A</v>
      </c>
      <c r="HB91" t="e">
        <v>#N/A</v>
      </c>
      <c r="HC91" t="e">
        <v>#N/A</v>
      </c>
      <c r="HD91" t="e">
        <v>#N/A</v>
      </c>
      <c r="HE91" t="e">
        <v>#N/A</v>
      </c>
      <c r="HF91" t="e">
        <v>#N/A</v>
      </c>
      <c r="HG91" t="e">
        <v>#N/A</v>
      </c>
      <c r="HH91" t="e">
        <v>#N/A</v>
      </c>
      <c r="HI91" t="e">
        <v>#N/A</v>
      </c>
      <c r="HJ91" t="e">
        <v>#N/A</v>
      </c>
      <c r="HK91" t="e">
        <v>#N/A</v>
      </c>
      <c r="HL91" t="e">
        <v>#N/A</v>
      </c>
      <c r="HM91" t="e">
        <v>#N/A</v>
      </c>
      <c r="HN91" t="e">
        <v>#N/A</v>
      </c>
      <c r="HO91" t="e">
        <v>#N/A</v>
      </c>
      <c r="HP91" t="e">
        <v>#N/A</v>
      </c>
      <c r="HQ91" t="e">
        <v>#N/A</v>
      </c>
      <c r="HR91" t="e">
        <v>#N/A</v>
      </c>
      <c r="HS91" t="e">
        <v>#N/A</v>
      </c>
      <c r="HT91" t="e">
        <v>#N/A</v>
      </c>
      <c r="HU91" t="e">
        <v>#N/A</v>
      </c>
      <c r="HV91" t="e">
        <v>#N/A</v>
      </c>
      <c r="HW91" t="e">
        <v>#N/A</v>
      </c>
      <c r="HX91" t="e">
        <v>#N/A</v>
      </c>
      <c r="HY91" t="e">
        <v>#N/A</v>
      </c>
      <c r="HZ91" t="e">
        <v>#N/A</v>
      </c>
      <c r="IA91" t="e">
        <v>#N/A</v>
      </c>
      <c r="IB91" t="e">
        <v>#N/A</v>
      </c>
      <c r="IC91" t="e">
        <v>#N/A</v>
      </c>
      <c r="ID91" t="e">
        <v>#N/A</v>
      </c>
      <c r="IE91" t="e">
        <v>#N/A</v>
      </c>
      <c r="IF91" t="e">
        <v>#N/A</v>
      </c>
      <c r="IG91" t="e">
        <v>#N/A</v>
      </c>
      <c r="IH91" t="e">
        <v>#N/A</v>
      </c>
      <c r="II91" t="e">
        <v>#N/A</v>
      </c>
      <c r="IJ91" t="e">
        <v>#N/A</v>
      </c>
      <c r="IK91" t="e">
        <v>#N/A</v>
      </c>
      <c r="IL91" t="e">
        <v>#N/A</v>
      </c>
      <c r="IM91" t="e">
        <v>#N/A</v>
      </c>
      <c r="IN91" t="e">
        <v>#N/A</v>
      </c>
      <c r="IO91" t="e">
        <v>#N/A</v>
      </c>
      <c r="IP91" t="e">
        <v>#N/A</v>
      </c>
      <c r="IQ91" t="e">
        <v>#N/A</v>
      </c>
      <c r="IR91" t="e">
        <v>#N/A</v>
      </c>
      <c r="IS91" t="e">
        <v>#N/A</v>
      </c>
      <c r="IT91" t="e">
        <v>#N/A</v>
      </c>
      <c r="IU91" t="e">
        <v>#N/A</v>
      </c>
      <c r="IV91" t="e">
        <v>#N/A</v>
      </c>
      <c r="IW91" t="e">
        <v>#N/A</v>
      </c>
      <c r="IX91" t="e">
        <v>#N/A</v>
      </c>
      <c r="IY91" t="e">
        <v>#N/A</v>
      </c>
      <c r="IZ91" t="e">
        <v>#N/A</v>
      </c>
      <c r="JA91" t="e">
        <v>#N/A</v>
      </c>
      <c r="JB91" t="e">
        <v>#N/A</v>
      </c>
      <c r="JC91" t="e">
        <v>#N/A</v>
      </c>
      <c r="JD91" t="e">
        <v>#N/A</v>
      </c>
      <c r="JE91" t="e">
        <v>#N/A</v>
      </c>
      <c r="JF91" t="e">
        <v>#N/A</v>
      </c>
      <c r="JG91" t="e">
        <v>#N/A</v>
      </c>
      <c r="JH91" t="e">
        <v>#N/A</v>
      </c>
      <c r="JI91" t="e">
        <v>#N/A</v>
      </c>
      <c r="JJ91" t="e">
        <v>#N/A</v>
      </c>
      <c r="JK91" t="e">
        <v>#N/A</v>
      </c>
      <c r="JL91" t="e">
        <v>#N/A</v>
      </c>
      <c r="JM91" t="e">
        <v>#N/A</v>
      </c>
      <c r="JN91" t="e">
        <v>#N/A</v>
      </c>
      <c r="JO91" t="e">
        <v>#N/A</v>
      </c>
      <c r="JP91" t="e">
        <v>#N/A</v>
      </c>
      <c r="JQ91" t="e">
        <v>#N/A</v>
      </c>
      <c r="JR91" t="e">
        <v>#N/A</v>
      </c>
      <c r="JS91" t="e">
        <v>#N/A</v>
      </c>
      <c r="JT91" t="e">
        <v>#N/A</v>
      </c>
      <c r="JU91" t="e">
        <v>#N/A</v>
      </c>
      <c r="JV91" t="e">
        <v>#N/A</v>
      </c>
      <c r="JW91" t="e">
        <v>#N/A</v>
      </c>
      <c r="JX91" t="e">
        <v>#N/A</v>
      </c>
      <c r="JY91" t="e">
        <v>#N/A</v>
      </c>
      <c r="JZ91" t="e">
        <v>#N/A</v>
      </c>
      <c r="KA91" t="e">
        <v>#N/A</v>
      </c>
      <c r="KB91" t="e">
        <v>#N/A</v>
      </c>
      <c r="KC91" t="e">
        <v>#N/A</v>
      </c>
      <c r="KD91" t="e">
        <v>#N/A</v>
      </c>
      <c r="KE91" t="e">
        <v>#N/A</v>
      </c>
      <c r="KF91" t="e">
        <v>#N/A</v>
      </c>
      <c r="KG91" t="e">
        <v>#N/A</v>
      </c>
      <c r="KH91" t="e">
        <v>#N/A</v>
      </c>
      <c r="KI91" t="e">
        <v>#N/A</v>
      </c>
      <c r="KJ91" t="e">
        <v>#N/A</v>
      </c>
      <c r="KK91" t="e">
        <v>#N/A</v>
      </c>
      <c r="KL91" t="e">
        <v>#N/A</v>
      </c>
      <c r="KM91" t="e">
        <v>#N/A</v>
      </c>
      <c r="KN91" t="e">
        <v>#N/A</v>
      </c>
      <c r="KO91" t="e">
        <v>#N/A</v>
      </c>
      <c r="KP91" t="e">
        <v>#N/A</v>
      </c>
      <c r="KQ91" t="e">
        <v>#N/A</v>
      </c>
      <c r="KR91" t="e">
        <v>#N/A</v>
      </c>
      <c r="KS91" t="e">
        <v>#N/A</v>
      </c>
      <c r="KT91" t="e">
        <v>#N/A</v>
      </c>
      <c r="KU91" t="e">
        <v>#N/A</v>
      </c>
      <c r="KV91" t="e">
        <v>#N/A</v>
      </c>
      <c r="KW91" t="e">
        <v>#N/A</v>
      </c>
      <c r="KX91" t="e">
        <v>#N/A</v>
      </c>
      <c r="KY91" t="e">
        <v>#N/A</v>
      </c>
      <c r="KZ91" t="e">
        <v>#N/A</v>
      </c>
      <c r="LA91" t="e">
        <v>#N/A</v>
      </c>
      <c r="LB91" t="e">
        <v>#N/A</v>
      </c>
      <c r="LC91" t="e">
        <v>#N/A</v>
      </c>
      <c r="LD91" t="e">
        <v>#N/A</v>
      </c>
    </row>
    <row r="92" spans="1:316" x14ac:dyDescent="0.25">
      <c r="A92" s="16" t="s">
        <v>89</v>
      </c>
      <c r="B92">
        <v>57051</v>
      </c>
      <c r="C92">
        <v>90</v>
      </c>
      <c r="D92">
        <v>1109</v>
      </c>
      <c r="F92">
        <v>86</v>
      </c>
      <c r="V92" s="14">
        <v>222081048011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  <c r="FG92" t="e">
        <v>#N/A</v>
      </c>
      <c r="FH92" t="e">
        <v>#N/A</v>
      </c>
      <c r="FI92" t="e">
        <v>#N/A</v>
      </c>
      <c r="FJ92" t="e">
        <v>#N/A</v>
      </c>
      <c r="FK92" t="e">
        <v>#N/A</v>
      </c>
      <c r="FL92" t="e">
        <v>#N/A</v>
      </c>
      <c r="FM92" t="e">
        <v>#N/A</v>
      </c>
      <c r="FN92" t="e">
        <v>#N/A</v>
      </c>
      <c r="FO92" t="e">
        <v>#N/A</v>
      </c>
      <c r="FP92" t="e">
        <v>#N/A</v>
      </c>
      <c r="FQ92" t="e">
        <v>#N/A</v>
      </c>
      <c r="FR92" t="e">
        <v>#N/A</v>
      </c>
      <c r="FS92" t="e">
        <v>#N/A</v>
      </c>
      <c r="FT92" t="e">
        <v>#N/A</v>
      </c>
      <c r="FU92" t="e">
        <v>#N/A</v>
      </c>
      <c r="FV92" t="e">
        <v>#N/A</v>
      </c>
      <c r="FW92">
        <v>69022</v>
      </c>
      <c r="FX92">
        <v>64028</v>
      </c>
      <c r="FY92">
        <v>62031</v>
      </c>
      <c r="FZ92">
        <v>57037</v>
      </c>
      <c r="GA92">
        <v>58037</v>
      </c>
      <c r="GB92">
        <v>62034</v>
      </c>
      <c r="GC92">
        <v>68029</v>
      </c>
      <c r="GD92">
        <v>65033</v>
      </c>
      <c r="GE92" t="e">
        <v>#N/A</v>
      </c>
      <c r="GF92" t="e">
        <v>#N/A</v>
      </c>
      <c r="GG92" t="e">
        <v>#N/A</v>
      </c>
      <c r="GH92" t="e">
        <v>#N/A</v>
      </c>
      <c r="GI92" t="e">
        <v>#N/A</v>
      </c>
      <c r="GJ92" t="e">
        <v>#N/A</v>
      </c>
      <c r="GK92" t="e">
        <v>#N/A</v>
      </c>
      <c r="GL92" t="e">
        <v>#N/A</v>
      </c>
      <c r="GM92" t="e">
        <v>#N/A</v>
      </c>
      <c r="GN92" t="e">
        <v>#N/A</v>
      </c>
      <c r="GO92" t="e">
        <v>#N/A</v>
      </c>
      <c r="GP92" t="e">
        <v>#N/A</v>
      </c>
      <c r="GQ92" t="e">
        <v>#N/A</v>
      </c>
      <c r="GR92" t="e">
        <v>#N/A</v>
      </c>
      <c r="GS92" t="e">
        <v>#N/A</v>
      </c>
      <c r="GT92" t="e">
        <v>#N/A</v>
      </c>
      <c r="GU92" t="e">
        <v>#N/A</v>
      </c>
      <c r="GV92" t="e">
        <v>#N/A</v>
      </c>
      <c r="GW92" t="e">
        <v>#N/A</v>
      </c>
      <c r="GX92" t="e">
        <v>#N/A</v>
      </c>
      <c r="GY92" t="e">
        <v>#N/A</v>
      </c>
      <c r="GZ92" t="e">
        <v>#N/A</v>
      </c>
      <c r="HA92" t="e">
        <v>#N/A</v>
      </c>
      <c r="HB92" t="e">
        <v>#N/A</v>
      </c>
      <c r="HC92" t="e">
        <v>#N/A</v>
      </c>
      <c r="HD92" t="e">
        <v>#N/A</v>
      </c>
      <c r="HE92" t="e">
        <v>#N/A</v>
      </c>
      <c r="HF92" t="e">
        <v>#N/A</v>
      </c>
      <c r="HG92" t="e">
        <v>#N/A</v>
      </c>
      <c r="HH92" t="e">
        <v>#N/A</v>
      </c>
      <c r="HI92" t="e">
        <v>#N/A</v>
      </c>
      <c r="HJ92" t="e">
        <v>#N/A</v>
      </c>
      <c r="HK92" t="e">
        <v>#N/A</v>
      </c>
      <c r="HL92" t="e">
        <v>#N/A</v>
      </c>
      <c r="HM92" t="e">
        <v>#N/A</v>
      </c>
      <c r="HN92" t="e">
        <v>#N/A</v>
      </c>
      <c r="HO92" t="e">
        <v>#N/A</v>
      </c>
      <c r="HP92" t="e">
        <v>#N/A</v>
      </c>
      <c r="HQ92" t="e">
        <v>#N/A</v>
      </c>
      <c r="HR92" t="e">
        <v>#N/A</v>
      </c>
      <c r="HS92" t="e">
        <v>#N/A</v>
      </c>
      <c r="HT92" t="e">
        <v>#N/A</v>
      </c>
      <c r="HU92" t="e">
        <v>#N/A</v>
      </c>
      <c r="HV92" t="e">
        <v>#N/A</v>
      </c>
      <c r="HW92" t="e">
        <v>#N/A</v>
      </c>
      <c r="HX92" t="e">
        <v>#N/A</v>
      </c>
      <c r="HY92" t="e">
        <v>#N/A</v>
      </c>
      <c r="HZ92" t="e">
        <v>#N/A</v>
      </c>
      <c r="IA92" t="e">
        <v>#N/A</v>
      </c>
      <c r="IB92" t="e">
        <v>#N/A</v>
      </c>
      <c r="IC92" t="e">
        <v>#N/A</v>
      </c>
      <c r="ID92" t="e">
        <v>#N/A</v>
      </c>
      <c r="IE92" t="e">
        <v>#N/A</v>
      </c>
      <c r="IF92" t="e">
        <v>#N/A</v>
      </c>
      <c r="IG92" t="e">
        <v>#N/A</v>
      </c>
      <c r="IH92" t="e">
        <v>#N/A</v>
      </c>
      <c r="II92" t="e">
        <v>#N/A</v>
      </c>
      <c r="IJ92" t="e">
        <v>#N/A</v>
      </c>
      <c r="IK92" t="e">
        <v>#N/A</v>
      </c>
      <c r="IL92" t="e">
        <v>#N/A</v>
      </c>
      <c r="IM92" t="e">
        <v>#N/A</v>
      </c>
      <c r="IN92" t="e">
        <v>#N/A</v>
      </c>
      <c r="IO92" t="e">
        <v>#N/A</v>
      </c>
      <c r="IP92" t="e">
        <v>#N/A</v>
      </c>
      <c r="IQ92" t="e">
        <v>#N/A</v>
      </c>
      <c r="IR92" t="e">
        <v>#N/A</v>
      </c>
      <c r="IS92" t="e">
        <v>#N/A</v>
      </c>
      <c r="IT92" t="e">
        <v>#N/A</v>
      </c>
      <c r="IU92" t="e">
        <v>#N/A</v>
      </c>
      <c r="IV92" t="e">
        <v>#N/A</v>
      </c>
      <c r="IW92" t="e">
        <v>#N/A</v>
      </c>
      <c r="IX92" t="e">
        <v>#N/A</v>
      </c>
      <c r="IY92" t="e">
        <v>#N/A</v>
      </c>
      <c r="IZ92" t="e">
        <v>#N/A</v>
      </c>
      <c r="JA92" t="e">
        <v>#N/A</v>
      </c>
      <c r="JB92" t="e">
        <v>#N/A</v>
      </c>
      <c r="JC92" t="e">
        <v>#N/A</v>
      </c>
      <c r="JD92" t="e">
        <v>#N/A</v>
      </c>
      <c r="JE92" t="e">
        <v>#N/A</v>
      </c>
      <c r="JF92" t="e">
        <v>#N/A</v>
      </c>
      <c r="JG92" t="e">
        <v>#N/A</v>
      </c>
      <c r="JH92" t="e">
        <v>#N/A</v>
      </c>
      <c r="JI92" t="e">
        <v>#N/A</v>
      </c>
      <c r="JJ92" t="e">
        <v>#N/A</v>
      </c>
      <c r="JK92" t="e">
        <v>#N/A</v>
      </c>
      <c r="JL92" t="e">
        <v>#N/A</v>
      </c>
      <c r="JM92" t="e">
        <v>#N/A</v>
      </c>
      <c r="JN92" t="e">
        <v>#N/A</v>
      </c>
      <c r="JO92" t="e">
        <v>#N/A</v>
      </c>
      <c r="JP92" t="e">
        <v>#N/A</v>
      </c>
      <c r="JQ92" t="e">
        <v>#N/A</v>
      </c>
      <c r="JR92" t="e">
        <v>#N/A</v>
      </c>
      <c r="JS92" t="e">
        <v>#N/A</v>
      </c>
      <c r="JT92" t="e">
        <v>#N/A</v>
      </c>
      <c r="JU92" t="e">
        <v>#N/A</v>
      </c>
      <c r="JV92" t="e">
        <v>#N/A</v>
      </c>
      <c r="JW92" t="e">
        <v>#N/A</v>
      </c>
      <c r="JX92" t="e">
        <v>#N/A</v>
      </c>
      <c r="JY92" t="e">
        <v>#N/A</v>
      </c>
      <c r="JZ92" t="e">
        <v>#N/A</v>
      </c>
      <c r="KA92" t="e">
        <v>#N/A</v>
      </c>
      <c r="KB92" t="e">
        <v>#N/A</v>
      </c>
      <c r="KC92" t="e">
        <v>#N/A</v>
      </c>
      <c r="KD92" t="e">
        <v>#N/A</v>
      </c>
      <c r="KE92" t="e">
        <v>#N/A</v>
      </c>
      <c r="KF92" t="e">
        <v>#N/A</v>
      </c>
      <c r="KG92" t="e">
        <v>#N/A</v>
      </c>
      <c r="KH92" t="e">
        <v>#N/A</v>
      </c>
      <c r="KI92" t="e">
        <v>#N/A</v>
      </c>
      <c r="KJ92" t="e">
        <v>#N/A</v>
      </c>
      <c r="KK92" t="e">
        <v>#N/A</v>
      </c>
      <c r="KL92" t="e">
        <v>#N/A</v>
      </c>
      <c r="KM92" t="e">
        <v>#N/A</v>
      </c>
      <c r="KN92" t="e">
        <v>#N/A</v>
      </c>
      <c r="KO92" t="e">
        <v>#N/A</v>
      </c>
      <c r="KP92" t="e">
        <v>#N/A</v>
      </c>
      <c r="KQ92" t="e">
        <v>#N/A</v>
      </c>
      <c r="KR92" t="e">
        <v>#N/A</v>
      </c>
      <c r="KS92" t="e">
        <v>#N/A</v>
      </c>
      <c r="KT92" t="e">
        <v>#N/A</v>
      </c>
      <c r="KU92" t="e">
        <v>#N/A</v>
      </c>
      <c r="KV92" t="e">
        <v>#N/A</v>
      </c>
      <c r="KW92" t="e">
        <v>#N/A</v>
      </c>
      <c r="KX92" t="e">
        <v>#N/A</v>
      </c>
      <c r="KY92" t="e">
        <v>#N/A</v>
      </c>
      <c r="KZ92" t="e">
        <v>#N/A</v>
      </c>
      <c r="LA92" t="e">
        <v>#N/A</v>
      </c>
      <c r="LB92" t="e">
        <v>#N/A</v>
      </c>
      <c r="LC92" t="e">
        <v>#N/A</v>
      </c>
      <c r="LD92" t="e">
        <v>#N/A</v>
      </c>
    </row>
    <row r="93" spans="1:316" x14ac:dyDescent="0.25">
      <c r="A93" s="16" t="s">
        <v>90</v>
      </c>
      <c r="B93">
        <v>66067</v>
      </c>
      <c r="C93">
        <v>91</v>
      </c>
      <c r="D93">
        <v>1110</v>
      </c>
      <c r="F93">
        <v>87</v>
      </c>
      <c r="V93" s="14">
        <v>222082007051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  <c r="FG93" t="e">
        <v>#N/A</v>
      </c>
      <c r="FH93" t="e">
        <v>#N/A</v>
      </c>
      <c r="FI93" t="e">
        <v>#N/A</v>
      </c>
      <c r="FJ93" t="e">
        <v>#N/A</v>
      </c>
      <c r="FK93" t="e">
        <v>#N/A</v>
      </c>
      <c r="FL93" t="e">
        <v>#N/A</v>
      </c>
      <c r="FM93" t="e">
        <v>#N/A</v>
      </c>
      <c r="FN93" t="e">
        <v>#N/A</v>
      </c>
      <c r="FO93" t="e">
        <v>#N/A</v>
      </c>
      <c r="FP93" t="e">
        <v>#N/A</v>
      </c>
      <c r="FQ93" t="e">
        <v>#N/A</v>
      </c>
      <c r="FR93" t="e">
        <v>#N/A</v>
      </c>
      <c r="FS93" t="e">
        <v>#N/A</v>
      </c>
      <c r="FT93" t="e">
        <v>#N/A</v>
      </c>
      <c r="FU93" t="e">
        <v>#N/A</v>
      </c>
      <c r="FV93" t="e">
        <v>#N/A</v>
      </c>
      <c r="FW93">
        <v>70021</v>
      </c>
      <c r="FX93">
        <v>65027</v>
      </c>
      <c r="FY93">
        <v>63030</v>
      </c>
      <c r="FZ93">
        <v>58036</v>
      </c>
      <c r="GA93">
        <v>59036</v>
      </c>
      <c r="GB93">
        <v>63033</v>
      </c>
      <c r="GC93">
        <v>69028</v>
      </c>
      <c r="GD93">
        <v>66032</v>
      </c>
      <c r="GE93" t="e">
        <v>#N/A</v>
      </c>
      <c r="GF93" t="e">
        <v>#N/A</v>
      </c>
      <c r="GG93" t="e">
        <v>#N/A</v>
      </c>
      <c r="GH93" t="e">
        <v>#N/A</v>
      </c>
      <c r="GI93" t="e">
        <v>#N/A</v>
      </c>
      <c r="GJ93" t="e">
        <v>#N/A</v>
      </c>
      <c r="GK93" t="e">
        <v>#N/A</v>
      </c>
      <c r="GL93" t="e">
        <v>#N/A</v>
      </c>
      <c r="GM93" t="e">
        <v>#N/A</v>
      </c>
      <c r="GN93" t="e">
        <v>#N/A</v>
      </c>
      <c r="GO93" t="e">
        <v>#N/A</v>
      </c>
      <c r="GP93" t="e">
        <v>#N/A</v>
      </c>
      <c r="GQ93" t="e">
        <v>#N/A</v>
      </c>
      <c r="GR93" t="e">
        <v>#N/A</v>
      </c>
      <c r="GS93" t="e">
        <v>#N/A</v>
      </c>
      <c r="GT93" t="e">
        <v>#N/A</v>
      </c>
      <c r="GU93" t="e">
        <v>#N/A</v>
      </c>
      <c r="GV93" t="e">
        <v>#N/A</v>
      </c>
      <c r="GW93" t="e">
        <v>#N/A</v>
      </c>
      <c r="GX93" t="e">
        <v>#N/A</v>
      </c>
      <c r="GY93" t="e">
        <v>#N/A</v>
      </c>
      <c r="GZ93" t="e">
        <v>#N/A</v>
      </c>
      <c r="HA93" t="e">
        <v>#N/A</v>
      </c>
      <c r="HB93" t="e">
        <v>#N/A</v>
      </c>
      <c r="HC93" t="e">
        <v>#N/A</v>
      </c>
      <c r="HD93" t="e">
        <v>#N/A</v>
      </c>
      <c r="HE93" t="e">
        <v>#N/A</v>
      </c>
      <c r="HF93" t="e">
        <v>#N/A</v>
      </c>
      <c r="HG93" t="e">
        <v>#N/A</v>
      </c>
      <c r="HH93" t="e">
        <v>#N/A</v>
      </c>
      <c r="HI93" t="e">
        <v>#N/A</v>
      </c>
      <c r="HJ93" t="e">
        <v>#N/A</v>
      </c>
      <c r="HK93" t="e">
        <v>#N/A</v>
      </c>
      <c r="HL93" t="e">
        <v>#N/A</v>
      </c>
      <c r="HM93" t="e">
        <v>#N/A</v>
      </c>
      <c r="HN93" t="e">
        <v>#N/A</v>
      </c>
      <c r="HO93" t="e">
        <v>#N/A</v>
      </c>
      <c r="HP93" t="e">
        <v>#N/A</v>
      </c>
      <c r="HQ93" t="e">
        <v>#N/A</v>
      </c>
      <c r="HR93" t="e">
        <v>#N/A</v>
      </c>
      <c r="HS93" t="e">
        <v>#N/A</v>
      </c>
      <c r="HT93" t="e">
        <v>#N/A</v>
      </c>
      <c r="HU93" t="e">
        <v>#N/A</v>
      </c>
      <c r="HV93" t="e">
        <v>#N/A</v>
      </c>
      <c r="HW93" t="e">
        <v>#N/A</v>
      </c>
      <c r="HX93" t="e">
        <v>#N/A</v>
      </c>
      <c r="HY93" t="e">
        <v>#N/A</v>
      </c>
      <c r="HZ93" t="e">
        <v>#N/A</v>
      </c>
      <c r="IA93" t="e">
        <v>#N/A</v>
      </c>
      <c r="IB93" t="e">
        <v>#N/A</v>
      </c>
      <c r="IC93" t="e">
        <v>#N/A</v>
      </c>
      <c r="ID93" t="e">
        <v>#N/A</v>
      </c>
      <c r="IE93" t="e">
        <v>#N/A</v>
      </c>
      <c r="IF93" t="e">
        <v>#N/A</v>
      </c>
      <c r="IG93" t="e">
        <v>#N/A</v>
      </c>
      <c r="IH93" t="e">
        <v>#N/A</v>
      </c>
      <c r="II93" t="e">
        <v>#N/A</v>
      </c>
      <c r="IJ93" t="e">
        <v>#N/A</v>
      </c>
      <c r="IK93" t="e">
        <v>#N/A</v>
      </c>
      <c r="IL93" t="e">
        <v>#N/A</v>
      </c>
      <c r="IM93" t="e">
        <v>#N/A</v>
      </c>
      <c r="IN93" t="e">
        <v>#N/A</v>
      </c>
      <c r="IO93" t="e">
        <v>#N/A</v>
      </c>
      <c r="IP93" t="e">
        <v>#N/A</v>
      </c>
      <c r="IQ93" t="e">
        <v>#N/A</v>
      </c>
      <c r="IR93" t="e">
        <v>#N/A</v>
      </c>
      <c r="IS93" t="e">
        <v>#N/A</v>
      </c>
      <c r="IT93" t="e">
        <v>#N/A</v>
      </c>
      <c r="IU93" t="e">
        <v>#N/A</v>
      </c>
      <c r="IV93" t="e">
        <v>#N/A</v>
      </c>
      <c r="IW93" t="e">
        <v>#N/A</v>
      </c>
      <c r="IX93" t="e">
        <v>#N/A</v>
      </c>
      <c r="IY93" t="e">
        <v>#N/A</v>
      </c>
      <c r="IZ93" t="e">
        <v>#N/A</v>
      </c>
      <c r="JA93" t="e">
        <v>#N/A</v>
      </c>
      <c r="JB93" t="e">
        <v>#N/A</v>
      </c>
      <c r="JC93" t="e">
        <v>#N/A</v>
      </c>
      <c r="JD93" t="e">
        <v>#N/A</v>
      </c>
      <c r="JE93" t="e">
        <v>#N/A</v>
      </c>
      <c r="JF93" t="e">
        <v>#N/A</v>
      </c>
      <c r="JG93" t="e">
        <v>#N/A</v>
      </c>
      <c r="JH93" t="e">
        <v>#N/A</v>
      </c>
      <c r="JI93" t="e">
        <v>#N/A</v>
      </c>
      <c r="JJ93" t="e">
        <v>#N/A</v>
      </c>
      <c r="JK93" t="e">
        <v>#N/A</v>
      </c>
      <c r="JL93" t="e">
        <v>#N/A</v>
      </c>
      <c r="JM93" t="e">
        <v>#N/A</v>
      </c>
      <c r="JN93" t="e">
        <v>#N/A</v>
      </c>
      <c r="JO93" t="e">
        <v>#N/A</v>
      </c>
      <c r="JP93" t="e">
        <v>#N/A</v>
      </c>
      <c r="JQ93" t="e">
        <v>#N/A</v>
      </c>
      <c r="JR93" t="e">
        <v>#N/A</v>
      </c>
      <c r="JS93" t="e">
        <v>#N/A</v>
      </c>
      <c r="JT93" t="e">
        <v>#N/A</v>
      </c>
      <c r="JU93" t="e">
        <v>#N/A</v>
      </c>
      <c r="JV93" t="e">
        <v>#N/A</v>
      </c>
      <c r="JW93" t="e">
        <v>#N/A</v>
      </c>
      <c r="JX93" t="e">
        <v>#N/A</v>
      </c>
      <c r="JY93" t="e">
        <v>#N/A</v>
      </c>
      <c r="JZ93" t="e">
        <v>#N/A</v>
      </c>
      <c r="KA93" t="e">
        <v>#N/A</v>
      </c>
      <c r="KB93" t="e">
        <v>#N/A</v>
      </c>
      <c r="KC93" t="e">
        <v>#N/A</v>
      </c>
      <c r="KD93" t="e">
        <v>#N/A</v>
      </c>
      <c r="KE93" t="e">
        <v>#N/A</v>
      </c>
      <c r="KF93" t="e">
        <v>#N/A</v>
      </c>
      <c r="KG93" t="e">
        <v>#N/A</v>
      </c>
      <c r="KH93" t="e">
        <v>#N/A</v>
      </c>
      <c r="KI93" t="e">
        <v>#N/A</v>
      </c>
      <c r="KJ93" t="e">
        <v>#N/A</v>
      </c>
      <c r="KK93" t="e">
        <v>#N/A</v>
      </c>
      <c r="KL93" t="e">
        <v>#N/A</v>
      </c>
      <c r="KM93" t="e">
        <v>#N/A</v>
      </c>
      <c r="KN93" t="e">
        <v>#N/A</v>
      </c>
      <c r="KO93" t="e">
        <v>#N/A</v>
      </c>
      <c r="KP93" t="e">
        <v>#N/A</v>
      </c>
      <c r="KQ93" t="e">
        <v>#N/A</v>
      </c>
      <c r="KR93" t="e">
        <v>#N/A</v>
      </c>
      <c r="KS93" t="e">
        <v>#N/A</v>
      </c>
      <c r="KT93" t="e">
        <v>#N/A</v>
      </c>
      <c r="KU93" t="e">
        <v>#N/A</v>
      </c>
      <c r="KV93" t="e">
        <v>#N/A</v>
      </c>
      <c r="KW93" t="e">
        <v>#N/A</v>
      </c>
      <c r="KX93" t="e">
        <v>#N/A</v>
      </c>
      <c r="KY93" t="e">
        <v>#N/A</v>
      </c>
      <c r="KZ93" t="e">
        <v>#N/A</v>
      </c>
      <c r="LA93" t="e">
        <v>#N/A</v>
      </c>
      <c r="LB93" t="e">
        <v>#N/A</v>
      </c>
      <c r="LC93" t="e">
        <v>#N/A</v>
      </c>
      <c r="LD93" t="e">
        <v>#N/A</v>
      </c>
    </row>
    <row r="94" spans="1:316" x14ac:dyDescent="0.25">
      <c r="A94" s="16" t="s">
        <v>91</v>
      </c>
      <c r="B94">
        <v>68065</v>
      </c>
      <c r="C94">
        <v>92</v>
      </c>
      <c r="D94">
        <v>1111</v>
      </c>
      <c r="F94">
        <v>88</v>
      </c>
      <c r="V94" s="14">
        <v>222082009049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  <c r="FG94" t="e">
        <v>#N/A</v>
      </c>
      <c r="FH94" t="e">
        <v>#N/A</v>
      </c>
      <c r="FI94" t="e">
        <v>#N/A</v>
      </c>
      <c r="FJ94" t="e">
        <v>#N/A</v>
      </c>
      <c r="FK94" t="e">
        <v>#N/A</v>
      </c>
      <c r="FL94" t="e">
        <v>#N/A</v>
      </c>
      <c r="FM94" t="e">
        <v>#N/A</v>
      </c>
      <c r="FN94" t="e">
        <v>#N/A</v>
      </c>
      <c r="FO94" t="e">
        <v>#N/A</v>
      </c>
      <c r="FP94" t="e">
        <v>#N/A</v>
      </c>
      <c r="FQ94" t="e">
        <v>#N/A</v>
      </c>
      <c r="FR94" t="e">
        <v>#N/A</v>
      </c>
      <c r="FS94" t="e">
        <v>#N/A</v>
      </c>
      <c r="FT94" t="e">
        <v>#N/A</v>
      </c>
      <c r="FU94" t="e">
        <v>#N/A</v>
      </c>
      <c r="FV94" t="e">
        <v>#N/A</v>
      </c>
      <c r="FW94" t="e">
        <v>#N/A</v>
      </c>
      <c r="FX94">
        <v>66026</v>
      </c>
      <c r="FY94">
        <v>64029</v>
      </c>
      <c r="FZ94">
        <v>59035</v>
      </c>
      <c r="GA94">
        <v>60035</v>
      </c>
      <c r="GB94">
        <v>64032</v>
      </c>
      <c r="GC94">
        <v>70027</v>
      </c>
      <c r="GD94">
        <v>67031</v>
      </c>
      <c r="GE94" t="e">
        <v>#N/A</v>
      </c>
      <c r="GF94" t="e">
        <v>#N/A</v>
      </c>
      <c r="GG94" t="e">
        <v>#N/A</v>
      </c>
      <c r="GH94" t="e">
        <v>#N/A</v>
      </c>
      <c r="GI94" t="e">
        <v>#N/A</v>
      </c>
      <c r="GJ94" t="e">
        <v>#N/A</v>
      </c>
      <c r="GK94" t="e">
        <v>#N/A</v>
      </c>
      <c r="GL94" t="e">
        <v>#N/A</v>
      </c>
      <c r="GM94" t="e">
        <v>#N/A</v>
      </c>
      <c r="GN94" t="e">
        <v>#N/A</v>
      </c>
      <c r="GO94" t="e">
        <v>#N/A</v>
      </c>
      <c r="GP94" t="e">
        <v>#N/A</v>
      </c>
      <c r="GQ94" t="e">
        <v>#N/A</v>
      </c>
      <c r="GR94" t="e">
        <v>#N/A</v>
      </c>
      <c r="GS94" t="e">
        <v>#N/A</v>
      </c>
      <c r="GT94" t="e">
        <v>#N/A</v>
      </c>
      <c r="GU94" t="e">
        <v>#N/A</v>
      </c>
      <c r="GV94" t="e">
        <v>#N/A</v>
      </c>
      <c r="GW94" t="e">
        <v>#N/A</v>
      </c>
      <c r="GX94" t="e">
        <v>#N/A</v>
      </c>
      <c r="GY94" t="e">
        <v>#N/A</v>
      </c>
      <c r="GZ94" t="e">
        <v>#N/A</v>
      </c>
      <c r="HA94" t="e">
        <v>#N/A</v>
      </c>
      <c r="HB94" t="e">
        <v>#N/A</v>
      </c>
      <c r="HC94" t="e">
        <v>#N/A</v>
      </c>
      <c r="HD94" t="e">
        <v>#N/A</v>
      </c>
      <c r="HE94" t="e">
        <v>#N/A</v>
      </c>
      <c r="HF94" t="e">
        <v>#N/A</v>
      </c>
      <c r="HG94" t="e">
        <v>#N/A</v>
      </c>
      <c r="HH94" t="e">
        <v>#N/A</v>
      </c>
      <c r="HI94" t="e">
        <v>#N/A</v>
      </c>
      <c r="HJ94" t="e">
        <v>#N/A</v>
      </c>
      <c r="HK94" t="e">
        <v>#N/A</v>
      </c>
      <c r="HL94" t="e">
        <v>#N/A</v>
      </c>
      <c r="HM94" t="e">
        <v>#N/A</v>
      </c>
      <c r="HN94" t="e">
        <v>#N/A</v>
      </c>
      <c r="HO94" t="e">
        <v>#N/A</v>
      </c>
      <c r="HP94" t="e">
        <v>#N/A</v>
      </c>
      <c r="HQ94" t="e">
        <v>#N/A</v>
      </c>
      <c r="HR94" t="e">
        <v>#N/A</v>
      </c>
      <c r="HS94" t="e">
        <v>#N/A</v>
      </c>
      <c r="HT94" t="e">
        <v>#N/A</v>
      </c>
      <c r="HU94" t="e">
        <v>#N/A</v>
      </c>
      <c r="HV94" t="e">
        <v>#N/A</v>
      </c>
      <c r="HW94" t="e">
        <v>#N/A</v>
      </c>
      <c r="HX94" t="e">
        <v>#N/A</v>
      </c>
      <c r="HY94" t="e">
        <v>#N/A</v>
      </c>
      <c r="HZ94" t="e">
        <v>#N/A</v>
      </c>
      <c r="IA94" t="e">
        <v>#N/A</v>
      </c>
      <c r="IB94" t="e">
        <v>#N/A</v>
      </c>
      <c r="IC94" t="e">
        <v>#N/A</v>
      </c>
      <c r="ID94" t="e">
        <v>#N/A</v>
      </c>
      <c r="IE94" t="e">
        <v>#N/A</v>
      </c>
      <c r="IF94" t="e">
        <v>#N/A</v>
      </c>
      <c r="IG94" t="e">
        <v>#N/A</v>
      </c>
      <c r="IH94" t="e">
        <v>#N/A</v>
      </c>
      <c r="II94" t="e">
        <v>#N/A</v>
      </c>
      <c r="IJ94" t="e">
        <v>#N/A</v>
      </c>
      <c r="IK94" t="e">
        <v>#N/A</v>
      </c>
      <c r="IL94" t="e">
        <v>#N/A</v>
      </c>
      <c r="IM94" t="e">
        <v>#N/A</v>
      </c>
      <c r="IN94" t="e">
        <v>#N/A</v>
      </c>
      <c r="IO94" t="e">
        <v>#N/A</v>
      </c>
      <c r="IP94" t="e">
        <v>#N/A</v>
      </c>
      <c r="IQ94" t="e">
        <v>#N/A</v>
      </c>
      <c r="IR94" t="e">
        <v>#N/A</v>
      </c>
      <c r="IS94" t="e">
        <v>#N/A</v>
      </c>
      <c r="IT94" t="e">
        <v>#N/A</v>
      </c>
      <c r="IU94" t="e">
        <v>#N/A</v>
      </c>
      <c r="IV94" t="e">
        <v>#N/A</v>
      </c>
      <c r="IW94" t="e">
        <v>#N/A</v>
      </c>
      <c r="IX94" t="e">
        <v>#N/A</v>
      </c>
      <c r="IY94" t="e">
        <v>#N/A</v>
      </c>
      <c r="IZ94" t="e">
        <v>#N/A</v>
      </c>
      <c r="JA94" t="e">
        <v>#N/A</v>
      </c>
      <c r="JB94" t="e">
        <v>#N/A</v>
      </c>
      <c r="JC94" t="e">
        <v>#N/A</v>
      </c>
      <c r="JD94" t="e">
        <v>#N/A</v>
      </c>
      <c r="JE94" t="e">
        <v>#N/A</v>
      </c>
      <c r="JF94" t="e">
        <v>#N/A</v>
      </c>
      <c r="JG94" t="e">
        <v>#N/A</v>
      </c>
      <c r="JH94" t="e">
        <v>#N/A</v>
      </c>
      <c r="JI94" t="e">
        <v>#N/A</v>
      </c>
      <c r="JJ94" t="e">
        <v>#N/A</v>
      </c>
      <c r="JK94" t="e">
        <v>#N/A</v>
      </c>
      <c r="JL94" t="e">
        <v>#N/A</v>
      </c>
      <c r="JM94" t="e">
        <v>#N/A</v>
      </c>
      <c r="JN94" t="e">
        <v>#N/A</v>
      </c>
      <c r="JO94" t="e">
        <v>#N/A</v>
      </c>
      <c r="JP94" t="e">
        <v>#N/A</v>
      </c>
      <c r="JQ94" t="e">
        <v>#N/A</v>
      </c>
      <c r="JR94" t="e">
        <v>#N/A</v>
      </c>
      <c r="JS94" t="e">
        <v>#N/A</v>
      </c>
      <c r="JT94" t="e">
        <v>#N/A</v>
      </c>
      <c r="JU94" t="e">
        <v>#N/A</v>
      </c>
      <c r="JV94" t="e">
        <v>#N/A</v>
      </c>
      <c r="JW94" t="e">
        <v>#N/A</v>
      </c>
      <c r="JX94" t="e">
        <v>#N/A</v>
      </c>
      <c r="JY94" t="e">
        <v>#N/A</v>
      </c>
      <c r="JZ94" t="e">
        <v>#N/A</v>
      </c>
      <c r="KA94" t="e">
        <v>#N/A</v>
      </c>
      <c r="KB94" t="e">
        <v>#N/A</v>
      </c>
      <c r="KC94" t="e">
        <v>#N/A</v>
      </c>
      <c r="KD94" t="e">
        <v>#N/A</v>
      </c>
      <c r="KE94" t="e">
        <v>#N/A</v>
      </c>
      <c r="KF94" t="e">
        <v>#N/A</v>
      </c>
      <c r="KG94" t="e">
        <v>#N/A</v>
      </c>
      <c r="KH94" t="e">
        <v>#N/A</v>
      </c>
      <c r="KI94" t="e">
        <v>#N/A</v>
      </c>
      <c r="KJ94" t="e">
        <v>#N/A</v>
      </c>
      <c r="KK94" t="e">
        <v>#N/A</v>
      </c>
      <c r="KL94" t="e">
        <v>#N/A</v>
      </c>
      <c r="KM94" t="e">
        <v>#N/A</v>
      </c>
      <c r="KN94" t="e">
        <v>#N/A</v>
      </c>
      <c r="KO94" t="e">
        <v>#N/A</v>
      </c>
      <c r="KP94" t="e">
        <v>#N/A</v>
      </c>
      <c r="KQ94" t="e">
        <v>#N/A</v>
      </c>
      <c r="KR94" t="e">
        <v>#N/A</v>
      </c>
      <c r="KS94" t="e">
        <v>#N/A</v>
      </c>
      <c r="KT94" t="e">
        <v>#N/A</v>
      </c>
      <c r="KU94" t="e">
        <v>#N/A</v>
      </c>
      <c r="KV94" t="e">
        <v>#N/A</v>
      </c>
      <c r="KW94" t="e">
        <v>#N/A</v>
      </c>
      <c r="KX94" t="e">
        <v>#N/A</v>
      </c>
      <c r="KY94" t="e">
        <v>#N/A</v>
      </c>
      <c r="KZ94" t="e">
        <v>#N/A</v>
      </c>
      <c r="LA94" t="e">
        <v>#N/A</v>
      </c>
      <c r="LB94" t="e">
        <v>#N/A</v>
      </c>
      <c r="LC94" t="e">
        <v>#N/A</v>
      </c>
      <c r="LD94" t="e">
        <v>#N/A</v>
      </c>
    </row>
    <row r="95" spans="1:316" x14ac:dyDescent="0.25">
      <c r="A95" s="16" t="s">
        <v>92</v>
      </c>
      <c r="B95">
        <v>21027</v>
      </c>
      <c r="C95">
        <v>93</v>
      </c>
      <c r="D95">
        <v>1112</v>
      </c>
      <c r="F95">
        <v>89</v>
      </c>
      <c r="V95" s="14">
        <v>222082010048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 t="e">
        <v>#N/A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  <c r="FG95" t="e">
        <v>#N/A</v>
      </c>
      <c r="FH95" t="e">
        <v>#N/A</v>
      </c>
      <c r="FI95" t="e">
        <v>#N/A</v>
      </c>
      <c r="FJ95" t="e">
        <v>#N/A</v>
      </c>
      <c r="FK95" t="e">
        <v>#N/A</v>
      </c>
      <c r="FL95" t="e">
        <v>#N/A</v>
      </c>
      <c r="FM95" t="e">
        <v>#N/A</v>
      </c>
      <c r="FN95" t="e">
        <v>#N/A</v>
      </c>
      <c r="FO95" t="e">
        <v>#N/A</v>
      </c>
      <c r="FP95" t="e">
        <v>#N/A</v>
      </c>
      <c r="FQ95" t="e">
        <v>#N/A</v>
      </c>
      <c r="FR95" t="e">
        <v>#N/A</v>
      </c>
      <c r="FS95" t="e">
        <v>#N/A</v>
      </c>
      <c r="FT95" t="e">
        <v>#N/A</v>
      </c>
      <c r="FU95" t="e">
        <v>#N/A</v>
      </c>
      <c r="FV95" t="e">
        <v>#N/A</v>
      </c>
      <c r="FW95" t="e">
        <v>#N/A</v>
      </c>
      <c r="FX95">
        <v>67025</v>
      </c>
      <c r="FY95">
        <v>65028</v>
      </c>
      <c r="FZ95">
        <v>60034</v>
      </c>
      <c r="GA95">
        <v>61034</v>
      </c>
      <c r="GB95">
        <v>65031</v>
      </c>
      <c r="GC95" t="e">
        <v>#N/A</v>
      </c>
      <c r="GD95">
        <v>68030</v>
      </c>
      <c r="GE95" t="e">
        <v>#N/A</v>
      </c>
      <c r="GF95" t="e">
        <v>#N/A</v>
      </c>
      <c r="GG95" t="e">
        <v>#N/A</v>
      </c>
      <c r="GH95" t="e">
        <v>#N/A</v>
      </c>
      <c r="GI95" t="e">
        <v>#N/A</v>
      </c>
      <c r="GJ95" t="e">
        <v>#N/A</v>
      </c>
      <c r="GK95" t="e">
        <v>#N/A</v>
      </c>
      <c r="GL95" t="e">
        <v>#N/A</v>
      </c>
      <c r="GM95" t="e">
        <v>#N/A</v>
      </c>
      <c r="GN95" t="e">
        <v>#N/A</v>
      </c>
      <c r="GO95" t="e">
        <v>#N/A</v>
      </c>
      <c r="GP95" t="e">
        <v>#N/A</v>
      </c>
      <c r="GQ95" t="e">
        <v>#N/A</v>
      </c>
      <c r="GR95" t="e">
        <v>#N/A</v>
      </c>
      <c r="GS95" t="e">
        <v>#N/A</v>
      </c>
      <c r="GT95" t="e">
        <v>#N/A</v>
      </c>
      <c r="GU95" t="e">
        <v>#N/A</v>
      </c>
      <c r="GV95" t="e">
        <v>#N/A</v>
      </c>
      <c r="GW95" t="e">
        <v>#N/A</v>
      </c>
      <c r="GX95" t="e">
        <v>#N/A</v>
      </c>
      <c r="GY95" t="e">
        <v>#N/A</v>
      </c>
      <c r="GZ95" t="e">
        <v>#N/A</v>
      </c>
      <c r="HA95" t="e">
        <v>#N/A</v>
      </c>
      <c r="HB95" t="e">
        <v>#N/A</v>
      </c>
      <c r="HC95" t="e">
        <v>#N/A</v>
      </c>
      <c r="HD95" t="e">
        <v>#N/A</v>
      </c>
      <c r="HE95" t="e">
        <v>#N/A</v>
      </c>
      <c r="HF95" t="e">
        <v>#N/A</v>
      </c>
      <c r="HG95" t="e">
        <v>#N/A</v>
      </c>
      <c r="HH95" t="e">
        <v>#N/A</v>
      </c>
      <c r="HI95" t="e">
        <v>#N/A</v>
      </c>
      <c r="HJ95" t="e">
        <v>#N/A</v>
      </c>
      <c r="HK95" t="e">
        <v>#N/A</v>
      </c>
      <c r="HL95" t="e">
        <v>#N/A</v>
      </c>
      <c r="HM95" t="e">
        <v>#N/A</v>
      </c>
      <c r="HN95" t="e">
        <v>#N/A</v>
      </c>
      <c r="HO95" t="e">
        <v>#N/A</v>
      </c>
      <c r="HP95" t="e">
        <v>#N/A</v>
      </c>
      <c r="HQ95" t="e">
        <v>#N/A</v>
      </c>
      <c r="HR95" t="e">
        <v>#N/A</v>
      </c>
      <c r="HS95" t="e">
        <v>#N/A</v>
      </c>
      <c r="HT95" t="e">
        <v>#N/A</v>
      </c>
      <c r="HU95" t="e">
        <v>#N/A</v>
      </c>
      <c r="HV95" t="e">
        <v>#N/A</v>
      </c>
      <c r="HW95" t="e">
        <v>#N/A</v>
      </c>
      <c r="HX95" t="e">
        <v>#N/A</v>
      </c>
      <c r="HY95" t="e">
        <v>#N/A</v>
      </c>
      <c r="HZ95" t="e">
        <v>#N/A</v>
      </c>
      <c r="IA95" t="e">
        <v>#N/A</v>
      </c>
      <c r="IB95" t="e">
        <v>#N/A</v>
      </c>
      <c r="IC95" t="e">
        <v>#N/A</v>
      </c>
      <c r="ID95" t="e">
        <v>#N/A</v>
      </c>
      <c r="IE95" t="e">
        <v>#N/A</v>
      </c>
      <c r="IF95" t="e">
        <v>#N/A</v>
      </c>
      <c r="IG95" t="e">
        <v>#N/A</v>
      </c>
      <c r="IH95" t="e">
        <v>#N/A</v>
      </c>
      <c r="II95" t="e">
        <v>#N/A</v>
      </c>
      <c r="IJ95" t="e">
        <v>#N/A</v>
      </c>
      <c r="IK95" t="e">
        <v>#N/A</v>
      </c>
      <c r="IL95" t="e">
        <v>#N/A</v>
      </c>
      <c r="IM95" t="e">
        <v>#N/A</v>
      </c>
      <c r="IN95" t="e">
        <v>#N/A</v>
      </c>
      <c r="IO95" t="e">
        <v>#N/A</v>
      </c>
      <c r="IP95" t="e">
        <v>#N/A</v>
      </c>
      <c r="IQ95" t="e">
        <v>#N/A</v>
      </c>
      <c r="IR95" t="e">
        <v>#N/A</v>
      </c>
      <c r="IS95" t="e">
        <v>#N/A</v>
      </c>
      <c r="IT95" t="e">
        <v>#N/A</v>
      </c>
      <c r="IU95" t="e">
        <v>#N/A</v>
      </c>
      <c r="IV95" t="e">
        <v>#N/A</v>
      </c>
      <c r="IW95" t="e">
        <v>#N/A</v>
      </c>
      <c r="IX95" t="e">
        <v>#N/A</v>
      </c>
      <c r="IY95" t="e">
        <v>#N/A</v>
      </c>
      <c r="IZ95" t="e">
        <v>#N/A</v>
      </c>
      <c r="JA95" t="e">
        <v>#N/A</v>
      </c>
      <c r="JB95" t="e">
        <v>#N/A</v>
      </c>
      <c r="JC95" t="e">
        <v>#N/A</v>
      </c>
      <c r="JD95" t="e">
        <v>#N/A</v>
      </c>
      <c r="JE95" t="e">
        <v>#N/A</v>
      </c>
      <c r="JF95" t="e">
        <v>#N/A</v>
      </c>
      <c r="JG95" t="e">
        <v>#N/A</v>
      </c>
      <c r="JH95" t="e">
        <v>#N/A</v>
      </c>
      <c r="JI95" t="e">
        <v>#N/A</v>
      </c>
      <c r="JJ95" t="e">
        <v>#N/A</v>
      </c>
      <c r="JK95" t="e">
        <v>#N/A</v>
      </c>
      <c r="JL95" t="e">
        <v>#N/A</v>
      </c>
      <c r="JM95" t="e">
        <v>#N/A</v>
      </c>
      <c r="JN95" t="e">
        <v>#N/A</v>
      </c>
      <c r="JO95" t="e">
        <v>#N/A</v>
      </c>
      <c r="JP95" t="e">
        <v>#N/A</v>
      </c>
      <c r="JQ95" t="e">
        <v>#N/A</v>
      </c>
      <c r="JR95" t="e">
        <v>#N/A</v>
      </c>
      <c r="JS95" t="e">
        <v>#N/A</v>
      </c>
      <c r="JT95" t="e">
        <v>#N/A</v>
      </c>
      <c r="JU95" t="e">
        <v>#N/A</v>
      </c>
      <c r="JV95" t="e">
        <v>#N/A</v>
      </c>
      <c r="JW95" t="e">
        <v>#N/A</v>
      </c>
      <c r="JX95" t="e">
        <v>#N/A</v>
      </c>
      <c r="JY95" t="e">
        <v>#N/A</v>
      </c>
      <c r="JZ95" t="e">
        <v>#N/A</v>
      </c>
      <c r="KA95" t="e">
        <v>#N/A</v>
      </c>
      <c r="KB95" t="e">
        <v>#N/A</v>
      </c>
      <c r="KC95" t="e">
        <v>#N/A</v>
      </c>
      <c r="KD95" t="e">
        <v>#N/A</v>
      </c>
      <c r="KE95" t="e">
        <v>#N/A</v>
      </c>
      <c r="KF95" t="e">
        <v>#N/A</v>
      </c>
      <c r="KG95" t="e">
        <v>#N/A</v>
      </c>
      <c r="KH95" t="e">
        <v>#N/A</v>
      </c>
      <c r="KI95" t="e">
        <v>#N/A</v>
      </c>
      <c r="KJ95" t="e">
        <v>#N/A</v>
      </c>
      <c r="KK95" t="e">
        <v>#N/A</v>
      </c>
      <c r="KL95" t="e">
        <v>#N/A</v>
      </c>
      <c r="KM95" t="e">
        <v>#N/A</v>
      </c>
      <c r="KN95" t="e">
        <v>#N/A</v>
      </c>
      <c r="KO95" t="e">
        <v>#N/A</v>
      </c>
      <c r="KP95" t="e">
        <v>#N/A</v>
      </c>
      <c r="KQ95" t="e">
        <v>#N/A</v>
      </c>
      <c r="KR95" t="e">
        <v>#N/A</v>
      </c>
      <c r="KS95" t="e">
        <v>#N/A</v>
      </c>
      <c r="KT95" t="e">
        <v>#N/A</v>
      </c>
      <c r="KU95" t="e">
        <v>#N/A</v>
      </c>
      <c r="KV95" t="e">
        <v>#N/A</v>
      </c>
      <c r="KW95" t="e">
        <v>#N/A</v>
      </c>
      <c r="KX95" t="e">
        <v>#N/A</v>
      </c>
      <c r="KY95" t="e">
        <v>#N/A</v>
      </c>
      <c r="KZ95" t="e">
        <v>#N/A</v>
      </c>
      <c r="LA95" t="e">
        <v>#N/A</v>
      </c>
      <c r="LB95" t="e">
        <v>#N/A</v>
      </c>
      <c r="LC95" t="e">
        <v>#N/A</v>
      </c>
      <c r="LD95" t="e">
        <v>#N/A</v>
      </c>
    </row>
    <row r="96" spans="1:316" x14ac:dyDescent="0.25">
      <c r="A96" s="16" t="s">
        <v>93</v>
      </c>
      <c r="B96">
        <v>27017</v>
      </c>
      <c r="C96">
        <v>94</v>
      </c>
      <c r="D96">
        <v>1113</v>
      </c>
      <c r="F96">
        <v>90</v>
      </c>
      <c r="V96" s="14">
        <v>222082047011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  <c r="FG96" t="e">
        <v>#N/A</v>
      </c>
      <c r="FH96" t="e">
        <v>#N/A</v>
      </c>
      <c r="FI96" t="e">
        <v>#N/A</v>
      </c>
      <c r="FJ96" t="e">
        <v>#N/A</v>
      </c>
      <c r="FK96" t="e">
        <v>#N/A</v>
      </c>
      <c r="FL96" t="e">
        <v>#N/A</v>
      </c>
      <c r="FM96" t="e">
        <v>#N/A</v>
      </c>
      <c r="FN96" t="e">
        <v>#N/A</v>
      </c>
      <c r="FO96" t="e">
        <v>#N/A</v>
      </c>
      <c r="FP96" t="e">
        <v>#N/A</v>
      </c>
      <c r="FQ96" t="e">
        <v>#N/A</v>
      </c>
      <c r="FR96" t="e">
        <v>#N/A</v>
      </c>
      <c r="FS96" t="e">
        <v>#N/A</v>
      </c>
      <c r="FT96" t="e">
        <v>#N/A</v>
      </c>
      <c r="FU96" t="e">
        <v>#N/A</v>
      </c>
      <c r="FV96" t="e">
        <v>#N/A</v>
      </c>
      <c r="FW96" t="e">
        <v>#N/A</v>
      </c>
      <c r="FX96">
        <v>68024</v>
      </c>
      <c r="FY96">
        <v>66027</v>
      </c>
      <c r="FZ96">
        <v>61033</v>
      </c>
      <c r="GA96">
        <v>62033</v>
      </c>
      <c r="GB96">
        <v>66030</v>
      </c>
      <c r="GC96" t="e">
        <v>#N/A</v>
      </c>
      <c r="GD96">
        <v>69029</v>
      </c>
      <c r="GE96" t="e">
        <v>#N/A</v>
      </c>
      <c r="GF96" t="e">
        <v>#N/A</v>
      </c>
      <c r="GG96" t="e">
        <v>#N/A</v>
      </c>
      <c r="GH96" t="e">
        <v>#N/A</v>
      </c>
      <c r="GI96" t="e">
        <v>#N/A</v>
      </c>
      <c r="GJ96" t="e">
        <v>#N/A</v>
      </c>
      <c r="GK96" t="e">
        <v>#N/A</v>
      </c>
      <c r="GL96" t="e">
        <v>#N/A</v>
      </c>
      <c r="GM96" t="e">
        <v>#N/A</v>
      </c>
      <c r="GN96" t="e">
        <v>#N/A</v>
      </c>
      <c r="GO96" t="e">
        <v>#N/A</v>
      </c>
      <c r="GP96" t="e">
        <v>#N/A</v>
      </c>
      <c r="GQ96" t="e">
        <v>#N/A</v>
      </c>
      <c r="GR96" t="e">
        <v>#N/A</v>
      </c>
      <c r="GS96" t="e">
        <v>#N/A</v>
      </c>
      <c r="GT96" t="e">
        <v>#N/A</v>
      </c>
      <c r="GU96" t="e">
        <v>#N/A</v>
      </c>
      <c r="GV96" t="e">
        <v>#N/A</v>
      </c>
      <c r="GW96" t="e">
        <v>#N/A</v>
      </c>
      <c r="GX96" t="e">
        <v>#N/A</v>
      </c>
      <c r="GY96" t="e">
        <v>#N/A</v>
      </c>
      <c r="GZ96" t="e">
        <v>#N/A</v>
      </c>
      <c r="HA96" t="e">
        <v>#N/A</v>
      </c>
      <c r="HB96" t="e">
        <v>#N/A</v>
      </c>
      <c r="HC96" t="e">
        <v>#N/A</v>
      </c>
      <c r="HD96" t="e">
        <v>#N/A</v>
      </c>
      <c r="HE96" t="e">
        <v>#N/A</v>
      </c>
      <c r="HF96" t="e">
        <v>#N/A</v>
      </c>
      <c r="HG96" t="e">
        <v>#N/A</v>
      </c>
      <c r="HH96" t="e">
        <v>#N/A</v>
      </c>
      <c r="HI96" t="e">
        <v>#N/A</v>
      </c>
      <c r="HJ96" t="e">
        <v>#N/A</v>
      </c>
      <c r="HK96" t="e">
        <v>#N/A</v>
      </c>
      <c r="HL96" t="e">
        <v>#N/A</v>
      </c>
      <c r="HM96" t="e">
        <v>#N/A</v>
      </c>
      <c r="HN96" t="e">
        <v>#N/A</v>
      </c>
      <c r="HO96" t="e">
        <v>#N/A</v>
      </c>
      <c r="HP96" t="e">
        <v>#N/A</v>
      </c>
      <c r="HQ96" t="e">
        <v>#N/A</v>
      </c>
      <c r="HR96" t="e">
        <v>#N/A</v>
      </c>
      <c r="HS96" t="e">
        <v>#N/A</v>
      </c>
      <c r="HT96" t="e">
        <v>#N/A</v>
      </c>
      <c r="HU96" t="e">
        <v>#N/A</v>
      </c>
      <c r="HV96" t="e">
        <v>#N/A</v>
      </c>
      <c r="HW96" t="e">
        <v>#N/A</v>
      </c>
      <c r="HX96" t="e">
        <v>#N/A</v>
      </c>
      <c r="HY96" t="e">
        <v>#N/A</v>
      </c>
      <c r="HZ96" t="e">
        <v>#N/A</v>
      </c>
      <c r="IA96" t="e">
        <v>#N/A</v>
      </c>
      <c r="IB96" t="e">
        <v>#N/A</v>
      </c>
      <c r="IC96" t="e">
        <v>#N/A</v>
      </c>
      <c r="ID96" t="e">
        <v>#N/A</v>
      </c>
      <c r="IE96" t="e">
        <v>#N/A</v>
      </c>
      <c r="IF96" t="e">
        <v>#N/A</v>
      </c>
      <c r="IG96" t="e">
        <v>#N/A</v>
      </c>
      <c r="IH96" t="e">
        <v>#N/A</v>
      </c>
      <c r="II96" t="e">
        <v>#N/A</v>
      </c>
      <c r="IJ96" t="e">
        <v>#N/A</v>
      </c>
      <c r="IK96" t="e">
        <v>#N/A</v>
      </c>
      <c r="IL96" t="e">
        <v>#N/A</v>
      </c>
      <c r="IM96" t="e">
        <v>#N/A</v>
      </c>
      <c r="IN96" t="e">
        <v>#N/A</v>
      </c>
      <c r="IO96" t="e">
        <v>#N/A</v>
      </c>
      <c r="IP96" t="e">
        <v>#N/A</v>
      </c>
      <c r="IQ96" t="e">
        <v>#N/A</v>
      </c>
      <c r="IR96" t="e">
        <v>#N/A</v>
      </c>
      <c r="IS96" t="e">
        <v>#N/A</v>
      </c>
      <c r="IT96" t="e">
        <v>#N/A</v>
      </c>
      <c r="IU96" t="e">
        <v>#N/A</v>
      </c>
      <c r="IV96" t="e">
        <v>#N/A</v>
      </c>
      <c r="IW96" t="e">
        <v>#N/A</v>
      </c>
      <c r="IX96" t="e">
        <v>#N/A</v>
      </c>
      <c r="IY96" t="e">
        <v>#N/A</v>
      </c>
      <c r="IZ96" t="e">
        <v>#N/A</v>
      </c>
      <c r="JA96" t="e">
        <v>#N/A</v>
      </c>
      <c r="JB96" t="e">
        <v>#N/A</v>
      </c>
      <c r="JC96" t="e">
        <v>#N/A</v>
      </c>
      <c r="JD96" t="e">
        <v>#N/A</v>
      </c>
      <c r="JE96" t="e">
        <v>#N/A</v>
      </c>
      <c r="JF96" t="e">
        <v>#N/A</v>
      </c>
      <c r="JG96" t="e">
        <v>#N/A</v>
      </c>
      <c r="JH96" t="e">
        <v>#N/A</v>
      </c>
      <c r="JI96" t="e">
        <v>#N/A</v>
      </c>
      <c r="JJ96" t="e">
        <v>#N/A</v>
      </c>
      <c r="JK96" t="e">
        <v>#N/A</v>
      </c>
      <c r="JL96" t="e">
        <v>#N/A</v>
      </c>
      <c r="JM96" t="e">
        <v>#N/A</v>
      </c>
      <c r="JN96" t="e">
        <v>#N/A</v>
      </c>
      <c r="JO96" t="e">
        <v>#N/A</v>
      </c>
      <c r="JP96" t="e">
        <v>#N/A</v>
      </c>
      <c r="JQ96" t="e">
        <v>#N/A</v>
      </c>
      <c r="JR96" t="e">
        <v>#N/A</v>
      </c>
      <c r="JS96" t="e">
        <v>#N/A</v>
      </c>
      <c r="JT96" t="e">
        <v>#N/A</v>
      </c>
      <c r="JU96" t="e">
        <v>#N/A</v>
      </c>
      <c r="JV96" t="e">
        <v>#N/A</v>
      </c>
      <c r="JW96" t="e">
        <v>#N/A</v>
      </c>
      <c r="JX96" t="e">
        <v>#N/A</v>
      </c>
      <c r="JY96" t="e">
        <v>#N/A</v>
      </c>
      <c r="JZ96" t="e">
        <v>#N/A</v>
      </c>
      <c r="KA96" t="e">
        <v>#N/A</v>
      </c>
      <c r="KB96" t="e">
        <v>#N/A</v>
      </c>
      <c r="KC96" t="e">
        <v>#N/A</v>
      </c>
      <c r="KD96" t="e">
        <v>#N/A</v>
      </c>
      <c r="KE96" t="e">
        <v>#N/A</v>
      </c>
      <c r="KF96" t="e">
        <v>#N/A</v>
      </c>
      <c r="KG96" t="e">
        <v>#N/A</v>
      </c>
      <c r="KH96" t="e">
        <v>#N/A</v>
      </c>
      <c r="KI96" t="e">
        <v>#N/A</v>
      </c>
      <c r="KJ96" t="e">
        <v>#N/A</v>
      </c>
      <c r="KK96" t="e">
        <v>#N/A</v>
      </c>
      <c r="KL96" t="e">
        <v>#N/A</v>
      </c>
      <c r="KM96" t="e">
        <v>#N/A</v>
      </c>
      <c r="KN96" t="e">
        <v>#N/A</v>
      </c>
      <c r="KO96" t="e">
        <v>#N/A</v>
      </c>
      <c r="KP96" t="e">
        <v>#N/A</v>
      </c>
      <c r="KQ96" t="e">
        <v>#N/A</v>
      </c>
      <c r="KR96" t="e">
        <v>#N/A</v>
      </c>
      <c r="KS96" t="e">
        <v>#N/A</v>
      </c>
      <c r="KT96" t="e">
        <v>#N/A</v>
      </c>
      <c r="KU96" t="e">
        <v>#N/A</v>
      </c>
      <c r="KV96" t="e">
        <v>#N/A</v>
      </c>
      <c r="KW96" t="e">
        <v>#N/A</v>
      </c>
      <c r="KX96" t="e">
        <v>#N/A</v>
      </c>
      <c r="KY96" t="e">
        <v>#N/A</v>
      </c>
      <c r="KZ96" t="e">
        <v>#N/A</v>
      </c>
      <c r="LA96" t="e">
        <v>#N/A</v>
      </c>
      <c r="LB96" t="e">
        <v>#N/A</v>
      </c>
      <c r="LC96" t="e">
        <v>#N/A</v>
      </c>
      <c r="LD96" t="e">
        <v>#N/A</v>
      </c>
    </row>
    <row r="97" spans="1:316" x14ac:dyDescent="0.25">
      <c r="A97" s="16" t="s">
        <v>94</v>
      </c>
      <c r="B97">
        <v>5028</v>
      </c>
      <c r="C97">
        <v>95</v>
      </c>
      <c r="D97">
        <v>1114</v>
      </c>
      <c r="F97">
        <v>91</v>
      </c>
      <c r="V97" s="14">
        <v>222082048010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e">
        <v>#N/A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  <c r="FG97" t="e">
        <v>#N/A</v>
      </c>
      <c r="FH97" t="e">
        <v>#N/A</v>
      </c>
      <c r="FI97" t="e">
        <v>#N/A</v>
      </c>
      <c r="FJ97" t="e">
        <v>#N/A</v>
      </c>
      <c r="FK97" t="e">
        <v>#N/A</v>
      </c>
      <c r="FL97" t="e">
        <v>#N/A</v>
      </c>
      <c r="FM97" t="e">
        <v>#N/A</v>
      </c>
      <c r="FN97" t="e">
        <v>#N/A</v>
      </c>
      <c r="FO97" t="e">
        <v>#N/A</v>
      </c>
      <c r="FP97" t="e">
        <v>#N/A</v>
      </c>
      <c r="FQ97" t="e">
        <v>#N/A</v>
      </c>
      <c r="FR97" t="e">
        <v>#N/A</v>
      </c>
      <c r="FS97" t="e">
        <v>#N/A</v>
      </c>
      <c r="FT97" t="e">
        <v>#N/A</v>
      </c>
      <c r="FU97" t="e">
        <v>#N/A</v>
      </c>
      <c r="FV97" t="e">
        <v>#N/A</v>
      </c>
      <c r="FW97" t="e">
        <v>#N/A</v>
      </c>
      <c r="FX97">
        <v>69023</v>
      </c>
      <c r="FY97">
        <v>67026</v>
      </c>
      <c r="FZ97">
        <v>62032</v>
      </c>
      <c r="GA97">
        <v>63032</v>
      </c>
      <c r="GB97">
        <v>67029</v>
      </c>
      <c r="GC97" t="e">
        <v>#N/A</v>
      </c>
      <c r="GD97">
        <v>70028</v>
      </c>
      <c r="GE97" t="e">
        <v>#N/A</v>
      </c>
      <c r="GF97" t="e">
        <v>#N/A</v>
      </c>
      <c r="GG97" t="e">
        <v>#N/A</v>
      </c>
      <c r="GH97" t="e">
        <v>#N/A</v>
      </c>
      <c r="GI97" t="e">
        <v>#N/A</v>
      </c>
      <c r="GJ97" t="e">
        <v>#N/A</v>
      </c>
      <c r="GK97" t="e">
        <v>#N/A</v>
      </c>
      <c r="GL97" t="e">
        <v>#N/A</v>
      </c>
      <c r="GM97" t="e">
        <v>#N/A</v>
      </c>
      <c r="GN97" t="e">
        <v>#N/A</v>
      </c>
      <c r="GO97" t="e">
        <v>#N/A</v>
      </c>
      <c r="GP97" t="e">
        <v>#N/A</v>
      </c>
      <c r="GQ97" t="e">
        <v>#N/A</v>
      </c>
      <c r="GR97" t="e">
        <v>#N/A</v>
      </c>
      <c r="GS97" t="e">
        <v>#N/A</v>
      </c>
      <c r="GT97" t="e">
        <v>#N/A</v>
      </c>
      <c r="GU97" t="e">
        <v>#N/A</v>
      </c>
      <c r="GV97" t="e">
        <v>#N/A</v>
      </c>
      <c r="GW97" t="e">
        <v>#N/A</v>
      </c>
      <c r="GX97" t="e">
        <v>#N/A</v>
      </c>
      <c r="GY97" t="e">
        <v>#N/A</v>
      </c>
      <c r="GZ97" t="e">
        <v>#N/A</v>
      </c>
      <c r="HA97" t="e">
        <v>#N/A</v>
      </c>
      <c r="HB97" t="e">
        <v>#N/A</v>
      </c>
      <c r="HC97" t="e">
        <v>#N/A</v>
      </c>
      <c r="HD97" t="e">
        <v>#N/A</v>
      </c>
      <c r="HE97" t="e">
        <v>#N/A</v>
      </c>
      <c r="HF97" t="e">
        <v>#N/A</v>
      </c>
      <c r="HG97" t="e">
        <v>#N/A</v>
      </c>
      <c r="HH97" t="e">
        <v>#N/A</v>
      </c>
      <c r="HI97" t="e">
        <v>#N/A</v>
      </c>
      <c r="HJ97" t="e">
        <v>#N/A</v>
      </c>
      <c r="HK97" t="e">
        <v>#N/A</v>
      </c>
      <c r="HL97" t="e">
        <v>#N/A</v>
      </c>
      <c r="HM97" t="e">
        <v>#N/A</v>
      </c>
      <c r="HN97" t="e">
        <v>#N/A</v>
      </c>
      <c r="HO97" t="e">
        <v>#N/A</v>
      </c>
      <c r="HP97" t="e">
        <v>#N/A</v>
      </c>
      <c r="HQ97" t="e">
        <v>#N/A</v>
      </c>
      <c r="HR97" t="e">
        <v>#N/A</v>
      </c>
      <c r="HS97" t="e">
        <v>#N/A</v>
      </c>
      <c r="HT97" t="e">
        <v>#N/A</v>
      </c>
      <c r="HU97" t="e">
        <v>#N/A</v>
      </c>
      <c r="HV97" t="e">
        <v>#N/A</v>
      </c>
      <c r="HW97" t="e">
        <v>#N/A</v>
      </c>
      <c r="HX97" t="e">
        <v>#N/A</v>
      </c>
      <c r="HY97" t="e">
        <v>#N/A</v>
      </c>
      <c r="HZ97" t="e">
        <v>#N/A</v>
      </c>
      <c r="IA97" t="e">
        <v>#N/A</v>
      </c>
      <c r="IB97" t="e">
        <v>#N/A</v>
      </c>
      <c r="IC97" t="e">
        <v>#N/A</v>
      </c>
      <c r="ID97" t="e">
        <v>#N/A</v>
      </c>
      <c r="IE97" t="e">
        <v>#N/A</v>
      </c>
      <c r="IF97" t="e">
        <v>#N/A</v>
      </c>
      <c r="IG97" t="e">
        <v>#N/A</v>
      </c>
      <c r="IH97" t="e">
        <v>#N/A</v>
      </c>
      <c r="II97" t="e">
        <v>#N/A</v>
      </c>
      <c r="IJ97" t="e">
        <v>#N/A</v>
      </c>
      <c r="IK97" t="e">
        <v>#N/A</v>
      </c>
      <c r="IL97" t="e">
        <v>#N/A</v>
      </c>
      <c r="IM97" t="e">
        <v>#N/A</v>
      </c>
      <c r="IN97" t="e">
        <v>#N/A</v>
      </c>
      <c r="IO97" t="e">
        <v>#N/A</v>
      </c>
      <c r="IP97" t="e">
        <v>#N/A</v>
      </c>
      <c r="IQ97" t="e">
        <v>#N/A</v>
      </c>
      <c r="IR97" t="e">
        <v>#N/A</v>
      </c>
      <c r="IS97" t="e">
        <v>#N/A</v>
      </c>
      <c r="IT97" t="e">
        <v>#N/A</v>
      </c>
      <c r="IU97" t="e">
        <v>#N/A</v>
      </c>
      <c r="IV97" t="e">
        <v>#N/A</v>
      </c>
      <c r="IW97" t="e">
        <v>#N/A</v>
      </c>
      <c r="IX97" t="e">
        <v>#N/A</v>
      </c>
      <c r="IY97" t="e">
        <v>#N/A</v>
      </c>
      <c r="IZ97" t="e">
        <v>#N/A</v>
      </c>
      <c r="JA97" t="e">
        <v>#N/A</v>
      </c>
      <c r="JB97" t="e">
        <v>#N/A</v>
      </c>
      <c r="JC97" t="e">
        <v>#N/A</v>
      </c>
      <c r="JD97" t="e">
        <v>#N/A</v>
      </c>
      <c r="JE97" t="e">
        <v>#N/A</v>
      </c>
      <c r="JF97" t="e">
        <v>#N/A</v>
      </c>
      <c r="JG97" t="e">
        <v>#N/A</v>
      </c>
      <c r="JH97" t="e">
        <v>#N/A</v>
      </c>
      <c r="JI97" t="e">
        <v>#N/A</v>
      </c>
      <c r="JJ97" t="e">
        <v>#N/A</v>
      </c>
      <c r="JK97" t="e">
        <v>#N/A</v>
      </c>
      <c r="JL97" t="e">
        <v>#N/A</v>
      </c>
      <c r="JM97" t="e">
        <v>#N/A</v>
      </c>
      <c r="JN97" t="e">
        <v>#N/A</v>
      </c>
      <c r="JO97" t="e">
        <v>#N/A</v>
      </c>
      <c r="JP97" t="e">
        <v>#N/A</v>
      </c>
      <c r="JQ97" t="e">
        <v>#N/A</v>
      </c>
      <c r="JR97" t="e">
        <v>#N/A</v>
      </c>
      <c r="JS97" t="e">
        <v>#N/A</v>
      </c>
      <c r="JT97" t="e">
        <v>#N/A</v>
      </c>
      <c r="JU97" t="e">
        <v>#N/A</v>
      </c>
      <c r="JV97" t="e">
        <v>#N/A</v>
      </c>
      <c r="JW97" t="e">
        <v>#N/A</v>
      </c>
      <c r="JX97" t="e">
        <v>#N/A</v>
      </c>
      <c r="JY97" t="e">
        <v>#N/A</v>
      </c>
      <c r="JZ97" t="e">
        <v>#N/A</v>
      </c>
      <c r="KA97" t="e">
        <v>#N/A</v>
      </c>
      <c r="KB97" t="e">
        <v>#N/A</v>
      </c>
      <c r="KC97" t="e">
        <v>#N/A</v>
      </c>
      <c r="KD97" t="e">
        <v>#N/A</v>
      </c>
      <c r="KE97" t="e">
        <v>#N/A</v>
      </c>
      <c r="KF97" t="e">
        <v>#N/A</v>
      </c>
      <c r="KG97" t="e">
        <v>#N/A</v>
      </c>
      <c r="KH97" t="e">
        <v>#N/A</v>
      </c>
      <c r="KI97" t="e">
        <v>#N/A</v>
      </c>
      <c r="KJ97" t="e">
        <v>#N/A</v>
      </c>
      <c r="KK97" t="e">
        <v>#N/A</v>
      </c>
      <c r="KL97" t="e">
        <v>#N/A</v>
      </c>
      <c r="KM97" t="e">
        <v>#N/A</v>
      </c>
      <c r="KN97" t="e">
        <v>#N/A</v>
      </c>
      <c r="KO97" t="e">
        <v>#N/A</v>
      </c>
      <c r="KP97" t="e">
        <v>#N/A</v>
      </c>
      <c r="KQ97" t="e">
        <v>#N/A</v>
      </c>
      <c r="KR97" t="e">
        <v>#N/A</v>
      </c>
      <c r="KS97" t="e">
        <v>#N/A</v>
      </c>
      <c r="KT97" t="e">
        <v>#N/A</v>
      </c>
      <c r="KU97" t="e">
        <v>#N/A</v>
      </c>
      <c r="KV97" t="e">
        <v>#N/A</v>
      </c>
      <c r="KW97" t="e">
        <v>#N/A</v>
      </c>
      <c r="KX97" t="e">
        <v>#N/A</v>
      </c>
      <c r="KY97" t="e">
        <v>#N/A</v>
      </c>
      <c r="KZ97" t="e">
        <v>#N/A</v>
      </c>
      <c r="LA97" t="e">
        <v>#N/A</v>
      </c>
      <c r="LB97" t="e">
        <v>#N/A</v>
      </c>
      <c r="LC97" t="e">
        <v>#N/A</v>
      </c>
      <c r="LD97" t="e">
        <v>#N/A</v>
      </c>
    </row>
    <row r="98" spans="1:316" x14ac:dyDescent="0.25">
      <c r="A98" s="16" t="s">
        <v>95</v>
      </c>
      <c r="B98">
        <v>2007</v>
      </c>
      <c r="C98">
        <v>96</v>
      </c>
      <c r="D98">
        <v>1115</v>
      </c>
      <c r="F98">
        <v>92</v>
      </c>
      <c r="V98" s="14">
        <v>222083007050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e">
        <v>#N/A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  <c r="FG98" t="e">
        <v>#N/A</v>
      </c>
      <c r="FH98" t="e">
        <v>#N/A</v>
      </c>
      <c r="FI98" t="e">
        <v>#N/A</v>
      </c>
      <c r="FJ98" t="e">
        <v>#N/A</v>
      </c>
      <c r="FK98" t="e">
        <v>#N/A</v>
      </c>
      <c r="FL98" t="e">
        <v>#N/A</v>
      </c>
      <c r="FM98" t="e">
        <v>#N/A</v>
      </c>
      <c r="FN98" t="e">
        <v>#N/A</v>
      </c>
      <c r="FO98" t="e">
        <v>#N/A</v>
      </c>
      <c r="FP98" t="e">
        <v>#N/A</v>
      </c>
      <c r="FQ98" t="e">
        <v>#N/A</v>
      </c>
      <c r="FR98" t="e">
        <v>#N/A</v>
      </c>
      <c r="FS98" t="e">
        <v>#N/A</v>
      </c>
      <c r="FT98" t="e">
        <v>#N/A</v>
      </c>
      <c r="FU98" t="e">
        <v>#N/A</v>
      </c>
      <c r="FV98" t="e">
        <v>#N/A</v>
      </c>
      <c r="FW98" t="e">
        <v>#N/A</v>
      </c>
      <c r="FX98">
        <v>70022</v>
      </c>
      <c r="FY98">
        <v>68025</v>
      </c>
      <c r="FZ98">
        <v>63031</v>
      </c>
      <c r="GA98">
        <v>65030</v>
      </c>
      <c r="GB98">
        <v>68028</v>
      </c>
      <c r="GC98" t="e">
        <v>#N/A</v>
      </c>
      <c r="GD98" t="e">
        <v>#N/A</v>
      </c>
      <c r="GE98" t="e">
        <v>#N/A</v>
      </c>
      <c r="GF98" t="e">
        <v>#N/A</v>
      </c>
      <c r="GG98" t="e">
        <v>#N/A</v>
      </c>
      <c r="GH98" t="e">
        <v>#N/A</v>
      </c>
      <c r="GI98" t="e">
        <v>#N/A</v>
      </c>
      <c r="GJ98" t="e">
        <v>#N/A</v>
      </c>
      <c r="GK98" t="e">
        <v>#N/A</v>
      </c>
      <c r="GL98" t="e">
        <v>#N/A</v>
      </c>
      <c r="GM98" t="e">
        <v>#N/A</v>
      </c>
      <c r="GN98" t="e">
        <v>#N/A</v>
      </c>
      <c r="GO98" t="e">
        <v>#N/A</v>
      </c>
      <c r="GP98" t="e">
        <v>#N/A</v>
      </c>
      <c r="GQ98" t="e">
        <v>#N/A</v>
      </c>
      <c r="GR98" t="e">
        <v>#N/A</v>
      </c>
      <c r="GS98" t="e">
        <v>#N/A</v>
      </c>
      <c r="GT98" t="e">
        <v>#N/A</v>
      </c>
      <c r="GU98" t="e">
        <v>#N/A</v>
      </c>
      <c r="GV98" t="e">
        <v>#N/A</v>
      </c>
      <c r="GW98" t="e">
        <v>#N/A</v>
      </c>
      <c r="GX98" t="e">
        <v>#N/A</v>
      </c>
      <c r="GY98" t="e">
        <v>#N/A</v>
      </c>
      <c r="GZ98" t="e">
        <v>#N/A</v>
      </c>
      <c r="HA98" t="e">
        <v>#N/A</v>
      </c>
      <c r="HB98" t="e">
        <v>#N/A</v>
      </c>
      <c r="HC98" t="e">
        <v>#N/A</v>
      </c>
      <c r="HD98" t="e">
        <v>#N/A</v>
      </c>
      <c r="HE98" t="e">
        <v>#N/A</v>
      </c>
      <c r="HF98" t="e">
        <v>#N/A</v>
      </c>
      <c r="HG98" t="e">
        <v>#N/A</v>
      </c>
      <c r="HH98" t="e">
        <v>#N/A</v>
      </c>
      <c r="HI98" t="e">
        <v>#N/A</v>
      </c>
      <c r="HJ98" t="e">
        <v>#N/A</v>
      </c>
      <c r="HK98" t="e">
        <v>#N/A</v>
      </c>
      <c r="HL98" t="e">
        <v>#N/A</v>
      </c>
      <c r="HM98" t="e">
        <v>#N/A</v>
      </c>
      <c r="HN98" t="e">
        <v>#N/A</v>
      </c>
      <c r="HO98" t="e">
        <v>#N/A</v>
      </c>
      <c r="HP98" t="e">
        <v>#N/A</v>
      </c>
      <c r="HQ98" t="e">
        <v>#N/A</v>
      </c>
      <c r="HR98" t="e">
        <v>#N/A</v>
      </c>
      <c r="HS98" t="e">
        <v>#N/A</v>
      </c>
      <c r="HT98" t="e">
        <v>#N/A</v>
      </c>
      <c r="HU98" t="e">
        <v>#N/A</v>
      </c>
      <c r="HV98" t="e">
        <v>#N/A</v>
      </c>
      <c r="HW98" t="e">
        <v>#N/A</v>
      </c>
      <c r="HX98" t="e">
        <v>#N/A</v>
      </c>
      <c r="HY98" t="e">
        <v>#N/A</v>
      </c>
      <c r="HZ98" t="e">
        <v>#N/A</v>
      </c>
      <c r="IA98" t="e">
        <v>#N/A</v>
      </c>
      <c r="IB98" t="e">
        <v>#N/A</v>
      </c>
      <c r="IC98" t="e">
        <v>#N/A</v>
      </c>
      <c r="ID98" t="e">
        <v>#N/A</v>
      </c>
      <c r="IE98" t="e">
        <v>#N/A</v>
      </c>
      <c r="IF98" t="e">
        <v>#N/A</v>
      </c>
      <c r="IG98" t="e">
        <v>#N/A</v>
      </c>
      <c r="IH98" t="e">
        <v>#N/A</v>
      </c>
      <c r="II98" t="e">
        <v>#N/A</v>
      </c>
      <c r="IJ98" t="e">
        <v>#N/A</v>
      </c>
      <c r="IK98" t="e">
        <v>#N/A</v>
      </c>
      <c r="IL98" t="e">
        <v>#N/A</v>
      </c>
      <c r="IM98" t="e">
        <v>#N/A</v>
      </c>
      <c r="IN98" t="e">
        <v>#N/A</v>
      </c>
      <c r="IO98" t="e">
        <v>#N/A</v>
      </c>
      <c r="IP98" t="e">
        <v>#N/A</v>
      </c>
      <c r="IQ98" t="e">
        <v>#N/A</v>
      </c>
      <c r="IR98" t="e">
        <v>#N/A</v>
      </c>
      <c r="IS98" t="e">
        <v>#N/A</v>
      </c>
      <c r="IT98" t="e">
        <v>#N/A</v>
      </c>
      <c r="IU98" t="e">
        <v>#N/A</v>
      </c>
      <c r="IV98" t="e">
        <v>#N/A</v>
      </c>
      <c r="IW98" t="e">
        <v>#N/A</v>
      </c>
      <c r="IX98" t="e">
        <v>#N/A</v>
      </c>
      <c r="IY98" t="e">
        <v>#N/A</v>
      </c>
      <c r="IZ98" t="e">
        <v>#N/A</v>
      </c>
      <c r="JA98" t="e">
        <v>#N/A</v>
      </c>
      <c r="JB98" t="e">
        <v>#N/A</v>
      </c>
      <c r="JC98" t="e">
        <v>#N/A</v>
      </c>
      <c r="JD98" t="e">
        <v>#N/A</v>
      </c>
      <c r="JE98" t="e">
        <v>#N/A</v>
      </c>
      <c r="JF98" t="e">
        <v>#N/A</v>
      </c>
      <c r="JG98" t="e">
        <v>#N/A</v>
      </c>
      <c r="JH98" t="e">
        <v>#N/A</v>
      </c>
      <c r="JI98" t="e">
        <v>#N/A</v>
      </c>
      <c r="JJ98" t="e">
        <v>#N/A</v>
      </c>
      <c r="JK98" t="e">
        <v>#N/A</v>
      </c>
      <c r="JL98" t="e">
        <v>#N/A</v>
      </c>
      <c r="JM98" t="e">
        <v>#N/A</v>
      </c>
      <c r="JN98" t="e">
        <v>#N/A</v>
      </c>
      <c r="JO98" t="e">
        <v>#N/A</v>
      </c>
      <c r="JP98" t="e">
        <v>#N/A</v>
      </c>
      <c r="JQ98" t="e">
        <v>#N/A</v>
      </c>
      <c r="JR98" t="e">
        <v>#N/A</v>
      </c>
      <c r="JS98" t="e">
        <v>#N/A</v>
      </c>
      <c r="JT98" t="e">
        <v>#N/A</v>
      </c>
      <c r="JU98" t="e">
        <v>#N/A</v>
      </c>
      <c r="JV98" t="e">
        <v>#N/A</v>
      </c>
      <c r="JW98" t="e">
        <v>#N/A</v>
      </c>
      <c r="JX98" t="e">
        <v>#N/A</v>
      </c>
      <c r="JY98" t="e">
        <v>#N/A</v>
      </c>
      <c r="JZ98" t="e">
        <v>#N/A</v>
      </c>
      <c r="KA98" t="e">
        <v>#N/A</v>
      </c>
      <c r="KB98" t="e">
        <v>#N/A</v>
      </c>
      <c r="KC98" t="e">
        <v>#N/A</v>
      </c>
      <c r="KD98" t="e">
        <v>#N/A</v>
      </c>
      <c r="KE98" t="e">
        <v>#N/A</v>
      </c>
      <c r="KF98" t="e">
        <v>#N/A</v>
      </c>
      <c r="KG98" t="e">
        <v>#N/A</v>
      </c>
      <c r="KH98" t="e">
        <v>#N/A</v>
      </c>
      <c r="KI98" t="e">
        <v>#N/A</v>
      </c>
      <c r="KJ98" t="e">
        <v>#N/A</v>
      </c>
      <c r="KK98" t="e">
        <v>#N/A</v>
      </c>
      <c r="KL98" t="e">
        <v>#N/A</v>
      </c>
      <c r="KM98" t="e">
        <v>#N/A</v>
      </c>
      <c r="KN98" t="e">
        <v>#N/A</v>
      </c>
      <c r="KO98" t="e">
        <v>#N/A</v>
      </c>
      <c r="KP98" t="e">
        <v>#N/A</v>
      </c>
      <c r="KQ98" t="e">
        <v>#N/A</v>
      </c>
      <c r="KR98" t="e">
        <v>#N/A</v>
      </c>
      <c r="KS98" t="e">
        <v>#N/A</v>
      </c>
      <c r="KT98" t="e">
        <v>#N/A</v>
      </c>
      <c r="KU98" t="e">
        <v>#N/A</v>
      </c>
      <c r="KV98" t="e">
        <v>#N/A</v>
      </c>
      <c r="KW98" t="e">
        <v>#N/A</v>
      </c>
      <c r="KX98" t="e">
        <v>#N/A</v>
      </c>
      <c r="KY98" t="e">
        <v>#N/A</v>
      </c>
      <c r="KZ98" t="e">
        <v>#N/A</v>
      </c>
      <c r="LA98" t="e">
        <v>#N/A</v>
      </c>
      <c r="LB98" t="e">
        <v>#N/A</v>
      </c>
      <c r="LC98" t="e">
        <v>#N/A</v>
      </c>
      <c r="LD98" t="e">
        <v>#N/A</v>
      </c>
    </row>
    <row r="99" spans="1:316" x14ac:dyDescent="0.25">
      <c r="A99" s="16" t="s">
        <v>96</v>
      </c>
      <c r="B99">
        <v>2039</v>
      </c>
      <c r="C99">
        <v>97</v>
      </c>
      <c r="D99">
        <v>1116</v>
      </c>
      <c r="F99">
        <v>93</v>
      </c>
      <c r="V99" s="14">
        <v>222083009048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e">
        <v>#N/A</v>
      </c>
      <c r="CD99" t="e">
        <v>#N/A</v>
      </c>
      <c r="CE99" t="e">
        <v>#N/A</v>
      </c>
      <c r="CF99" t="e">
        <v>#N/A</v>
      </c>
      <c r="CG99" t="e">
        <v>#N/A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  <c r="FG99" t="e">
        <v>#N/A</v>
      </c>
      <c r="FH99" t="e">
        <v>#N/A</v>
      </c>
      <c r="FI99" t="e">
        <v>#N/A</v>
      </c>
      <c r="FJ99" t="e">
        <v>#N/A</v>
      </c>
      <c r="FK99" t="e">
        <v>#N/A</v>
      </c>
      <c r="FL99" t="e">
        <v>#N/A</v>
      </c>
      <c r="FM99" t="e">
        <v>#N/A</v>
      </c>
      <c r="FN99" t="e">
        <v>#N/A</v>
      </c>
      <c r="FO99" t="e">
        <v>#N/A</v>
      </c>
      <c r="FP99" t="e">
        <v>#N/A</v>
      </c>
      <c r="FQ99" t="e">
        <v>#N/A</v>
      </c>
      <c r="FR99" t="e">
        <v>#N/A</v>
      </c>
      <c r="FS99" t="e">
        <v>#N/A</v>
      </c>
      <c r="FT99" t="e">
        <v>#N/A</v>
      </c>
      <c r="FU99" t="e">
        <v>#N/A</v>
      </c>
      <c r="FV99" t="e">
        <v>#N/A</v>
      </c>
      <c r="FW99" t="e">
        <v>#N/A</v>
      </c>
      <c r="FX99" t="e">
        <v>#N/A</v>
      </c>
      <c r="FY99">
        <v>69024</v>
      </c>
      <c r="FZ99">
        <v>64030</v>
      </c>
      <c r="GA99">
        <v>66029</v>
      </c>
      <c r="GB99">
        <v>69027</v>
      </c>
      <c r="GC99" t="e">
        <v>#N/A</v>
      </c>
      <c r="GD99" t="e">
        <v>#N/A</v>
      </c>
      <c r="GE99" t="e">
        <v>#N/A</v>
      </c>
      <c r="GF99" t="e">
        <v>#N/A</v>
      </c>
      <c r="GG99" t="e">
        <v>#N/A</v>
      </c>
      <c r="GH99" t="e">
        <v>#N/A</v>
      </c>
      <c r="GI99" t="e">
        <v>#N/A</v>
      </c>
      <c r="GJ99" t="e">
        <v>#N/A</v>
      </c>
      <c r="GK99" t="e">
        <v>#N/A</v>
      </c>
      <c r="GL99" t="e">
        <v>#N/A</v>
      </c>
      <c r="GM99" t="e">
        <v>#N/A</v>
      </c>
      <c r="GN99" t="e">
        <v>#N/A</v>
      </c>
      <c r="GO99" t="e">
        <v>#N/A</v>
      </c>
      <c r="GP99" t="e">
        <v>#N/A</v>
      </c>
      <c r="GQ99" t="e">
        <v>#N/A</v>
      </c>
      <c r="GR99" t="e">
        <v>#N/A</v>
      </c>
      <c r="GS99" t="e">
        <v>#N/A</v>
      </c>
      <c r="GT99" t="e">
        <v>#N/A</v>
      </c>
      <c r="GU99" t="e">
        <v>#N/A</v>
      </c>
      <c r="GV99" t="e">
        <v>#N/A</v>
      </c>
      <c r="GW99" t="e">
        <v>#N/A</v>
      </c>
      <c r="GX99" t="e">
        <v>#N/A</v>
      </c>
      <c r="GY99" t="e">
        <v>#N/A</v>
      </c>
      <c r="GZ99" t="e">
        <v>#N/A</v>
      </c>
      <c r="HA99" t="e">
        <v>#N/A</v>
      </c>
      <c r="HB99" t="e">
        <v>#N/A</v>
      </c>
      <c r="HC99" t="e">
        <v>#N/A</v>
      </c>
      <c r="HD99" t="e">
        <v>#N/A</v>
      </c>
      <c r="HE99" t="e">
        <v>#N/A</v>
      </c>
      <c r="HF99" t="e">
        <v>#N/A</v>
      </c>
      <c r="HG99" t="e">
        <v>#N/A</v>
      </c>
      <c r="HH99" t="e">
        <v>#N/A</v>
      </c>
      <c r="HI99" t="e">
        <v>#N/A</v>
      </c>
      <c r="HJ99" t="e">
        <v>#N/A</v>
      </c>
      <c r="HK99" t="e">
        <v>#N/A</v>
      </c>
      <c r="HL99" t="e">
        <v>#N/A</v>
      </c>
      <c r="HM99" t="e">
        <v>#N/A</v>
      </c>
      <c r="HN99" t="e">
        <v>#N/A</v>
      </c>
      <c r="HO99" t="e">
        <v>#N/A</v>
      </c>
      <c r="HP99" t="e">
        <v>#N/A</v>
      </c>
      <c r="HQ99" t="e">
        <v>#N/A</v>
      </c>
      <c r="HR99" t="e">
        <v>#N/A</v>
      </c>
      <c r="HS99" t="e">
        <v>#N/A</v>
      </c>
      <c r="HT99" t="e">
        <v>#N/A</v>
      </c>
      <c r="HU99" t="e">
        <v>#N/A</v>
      </c>
      <c r="HV99" t="e">
        <v>#N/A</v>
      </c>
      <c r="HW99" t="e">
        <v>#N/A</v>
      </c>
      <c r="HX99" t="e">
        <v>#N/A</v>
      </c>
      <c r="HY99" t="e">
        <v>#N/A</v>
      </c>
      <c r="HZ99" t="e">
        <v>#N/A</v>
      </c>
      <c r="IA99" t="e">
        <v>#N/A</v>
      </c>
      <c r="IB99" t="e">
        <v>#N/A</v>
      </c>
      <c r="IC99" t="e">
        <v>#N/A</v>
      </c>
      <c r="ID99" t="e">
        <v>#N/A</v>
      </c>
      <c r="IE99" t="e">
        <v>#N/A</v>
      </c>
      <c r="IF99" t="e">
        <v>#N/A</v>
      </c>
      <c r="IG99" t="e">
        <v>#N/A</v>
      </c>
      <c r="IH99" t="e">
        <v>#N/A</v>
      </c>
      <c r="II99" t="e">
        <v>#N/A</v>
      </c>
      <c r="IJ99" t="e">
        <v>#N/A</v>
      </c>
      <c r="IK99" t="e">
        <v>#N/A</v>
      </c>
      <c r="IL99" t="e">
        <v>#N/A</v>
      </c>
      <c r="IM99" t="e">
        <v>#N/A</v>
      </c>
      <c r="IN99" t="e">
        <v>#N/A</v>
      </c>
      <c r="IO99" t="e">
        <v>#N/A</v>
      </c>
      <c r="IP99" t="e">
        <v>#N/A</v>
      </c>
      <c r="IQ99" t="e">
        <v>#N/A</v>
      </c>
      <c r="IR99" t="e">
        <v>#N/A</v>
      </c>
      <c r="IS99" t="e">
        <v>#N/A</v>
      </c>
      <c r="IT99" t="e">
        <v>#N/A</v>
      </c>
      <c r="IU99" t="e">
        <v>#N/A</v>
      </c>
      <c r="IV99" t="e">
        <v>#N/A</v>
      </c>
      <c r="IW99" t="e">
        <v>#N/A</v>
      </c>
      <c r="IX99" t="e">
        <v>#N/A</v>
      </c>
      <c r="IY99" t="e">
        <v>#N/A</v>
      </c>
      <c r="IZ99" t="e">
        <v>#N/A</v>
      </c>
      <c r="JA99" t="e">
        <v>#N/A</v>
      </c>
      <c r="JB99" t="e">
        <v>#N/A</v>
      </c>
      <c r="JC99" t="e">
        <v>#N/A</v>
      </c>
      <c r="JD99" t="e">
        <v>#N/A</v>
      </c>
      <c r="JE99" t="e">
        <v>#N/A</v>
      </c>
      <c r="JF99" t="e">
        <v>#N/A</v>
      </c>
      <c r="JG99" t="e">
        <v>#N/A</v>
      </c>
      <c r="JH99" t="e">
        <v>#N/A</v>
      </c>
      <c r="JI99" t="e">
        <v>#N/A</v>
      </c>
      <c r="JJ99" t="e">
        <v>#N/A</v>
      </c>
      <c r="JK99" t="e">
        <v>#N/A</v>
      </c>
      <c r="JL99" t="e">
        <v>#N/A</v>
      </c>
      <c r="JM99" t="e">
        <v>#N/A</v>
      </c>
      <c r="JN99" t="e">
        <v>#N/A</v>
      </c>
      <c r="JO99" t="e">
        <v>#N/A</v>
      </c>
      <c r="JP99" t="e">
        <v>#N/A</v>
      </c>
      <c r="JQ99" t="e">
        <v>#N/A</v>
      </c>
      <c r="JR99" t="e">
        <v>#N/A</v>
      </c>
      <c r="JS99" t="e">
        <v>#N/A</v>
      </c>
      <c r="JT99" t="e">
        <v>#N/A</v>
      </c>
      <c r="JU99" t="e">
        <v>#N/A</v>
      </c>
      <c r="JV99" t="e">
        <v>#N/A</v>
      </c>
      <c r="JW99" t="e">
        <v>#N/A</v>
      </c>
      <c r="JX99" t="e">
        <v>#N/A</v>
      </c>
      <c r="JY99" t="e">
        <v>#N/A</v>
      </c>
      <c r="JZ99" t="e">
        <v>#N/A</v>
      </c>
      <c r="KA99" t="e">
        <v>#N/A</v>
      </c>
      <c r="KB99" t="e">
        <v>#N/A</v>
      </c>
      <c r="KC99" t="e">
        <v>#N/A</v>
      </c>
      <c r="KD99" t="e">
        <v>#N/A</v>
      </c>
      <c r="KE99" t="e">
        <v>#N/A</v>
      </c>
      <c r="KF99" t="e">
        <v>#N/A</v>
      </c>
      <c r="KG99" t="e">
        <v>#N/A</v>
      </c>
      <c r="KH99" t="e">
        <v>#N/A</v>
      </c>
      <c r="KI99" t="e">
        <v>#N/A</v>
      </c>
      <c r="KJ99" t="e">
        <v>#N/A</v>
      </c>
      <c r="KK99" t="e">
        <v>#N/A</v>
      </c>
      <c r="KL99" t="e">
        <v>#N/A</v>
      </c>
      <c r="KM99" t="e">
        <v>#N/A</v>
      </c>
      <c r="KN99" t="e">
        <v>#N/A</v>
      </c>
      <c r="KO99" t="e">
        <v>#N/A</v>
      </c>
      <c r="KP99" t="e">
        <v>#N/A</v>
      </c>
      <c r="KQ99" t="e">
        <v>#N/A</v>
      </c>
      <c r="KR99" t="e">
        <v>#N/A</v>
      </c>
      <c r="KS99" t="e">
        <v>#N/A</v>
      </c>
      <c r="KT99" t="e">
        <v>#N/A</v>
      </c>
      <c r="KU99" t="e">
        <v>#N/A</v>
      </c>
      <c r="KV99" t="e">
        <v>#N/A</v>
      </c>
      <c r="KW99" t="e">
        <v>#N/A</v>
      </c>
      <c r="KX99" t="e">
        <v>#N/A</v>
      </c>
      <c r="KY99" t="e">
        <v>#N/A</v>
      </c>
      <c r="KZ99" t="e">
        <v>#N/A</v>
      </c>
      <c r="LA99" t="e">
        <v>#N/A</v>
      </c>
      <c r="LB99" t="e">
        <v>#N/A</v>
      </c>
      <c r="LC99" t="e">
        <v>#N/A</v>
      </c>
      <c r="LD99" t="e">
        <v>#N/A</v>
      </c>
    </row>
    <row r="100" spans="1:316" x14ac:dyDescent="0.25">
      <c r="A100" s="16" t="s">
        <v>97</v>
      </c>
      <c r="B100">
        <v>54005</v>
      </c>
      <c r="C100">
        <v>98</v>
      </c>
      <c r="D100">
        <v>1117</v>
      </c>
      <c r="F100">
        <v>94</v>
      </c>
      <c r="V100" s="14">
        <v>222083047010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  <c r="FG100" t="e">
        <v>#N/A</v>
      </c>
      <c r="FH100" t="e">
        <v>#N/A</v>
      </c>
      <c r="FI100" t="e">
        <v>#N/A</v>
      </c>
      <c r="FJ100" t="e">
        <v>#N/A</v>
      </c>
      <c r="FK100" t="e">
        <v>#N/A</v>
      </c>
      <c r="FL100" t="e">
        <v>#N/A</v>
      </c>
      <c r="FM100" t="e">
        <v>#N/A</v>
      </c>
      <c r="FN100" t="e">
        <v>#N/A</v>
      </c>
      <c r="FO100" t="e">
        <v>#N/A</v>
      </c>
      <c r="FP100" t="e">
        <v>#N/A</v>
      </c>
      <c r="FQ100" t="e">
        <v>#N/A</v>
      </c>
      <c r="FR100" t="e">
        <v>#N/A</v>
      </c>
      <c r="FS100" t="e">
        <v>#N/A</v>
      </c>
      <c r="FT100" t="e">
        <v>#N/A</v>
      </c>
      <c r="FU100" t="e">
        <v>#N/A</v>
      </c>
      <c r="FV100" t="e">
        <v>#N/A</v>
      </c>
      <c r="FW100" t="e">
        <v>#N/A</v>
      </c>
      <c r="FX100" t="e">
        <v>#N/A</v>
      </c>
      <c r="FY100">
        <v>70023</v>
      </c>
      <c r="FZ100">
        <v>65029</v>
      </c>
      <c r="GA100">
        <v>67028</v>
      </c>
      <c r="GB100">
        <v>70026</v>
      </c>
      <c r="GC100" t="e">
        <v>#N/A</v>
      </c>
      <c r="GD100" t="e">
        <v>#N/A</v>
      </c>
      <c r="GE100" t="e">
        <v>#N/A</v>
      </c>
      <c r="GF100" t="e">
        <v>#N/A</v>
      </c>
      <c r="GG100" t="e">
        <v>#N/A</v>
      </c>
      <c r="GH100" t="e">
        <v>#N/A</v>
      </c>
      <c r="GI100" t="e">
        <v>#N/A</v>
      </c>
      <c r="GJ100" t="e">
        <v>#N/A</v>
      </c>
      <c r="GK100" t="e">
        <v>#N/A</v>
      </c>
      <c r="GL100" t="e">
        <v>#N/A</v>
      </c>
      <c r="GM100" t="e">
        <v>#N/A</v>
      </c>
      <c r="GN100" t="e">
        <v>#N/A</v>
      </c>
      <c r="GO100" t="e">
        <v>#N/A</v>
      </c>
      <c r="GP100" t="e">
        <v>#N/A</v>
      </c>
      <c r="GQ100" t="e">
        <v>#N/A</v>
      </c>
      <c r="GR100" t="e">
        <v>#N/A</v>
      </c>
      <c r="GS100" t="e">
        <v>#N/A</v>
      </c>
      <c r="GT100" t="e">
        <v>#N/A</v>
      </c>
      <c r="GU100" t="e">
        <v>#N/A</v>
      </c>
      <c r="GV100" t="e">
        <v>#N/A</v>
      </c>
      <c r="GW100" t="e">
        <v>#N/A</v>
      </c>
      <c r="GX100" t="e">
        <v>#N/A</v>
      </c>
      <c r="GY100" t="e">
        <v>#N/A</v>
      </c>
      <c r="GZ100" t="e">
        <v>#N/A</v>
      </c>
      <c r="HA100" t="e">
        <v>#N/A</v>
      </c>
      <c r="HB100" t="e">
        <v>#N/A</v>
      </c>
      <c r="HC100" t="e">
        <v>#N/A</v>
      </c>
      <c r="HD100" t="e">
        <v>#N/A</v>
      </c>
      <c r="HE100" t="e">
        <v>#N/A</v>
      </c>
      <c r="HF100" t="e">
        <v>#N/A</v>
      </c>
      <c r="HG100" t="e">
        <v>#N/A</v>
      </c>
      <c r="HH100" t="e">
        <v>#N/A</v>
      </c>
      <c r="HI100" t="e">
        <v>#N/A</v>
      </c>
      <c r="HJ100" t="e">
        <v>#N/A</v>
      </c>
      <c r="HK100" t="e">
        <v>#N/A</v>
      </c>
      <c r="HL100" t="e">
        <v>#N/A</v>
      </c>
      <c r="HM100" t="e">
        <v>#N/A</v>
      </c>
      <c r="HN100" t="e">
        <v>#N/A</v>
      </c>
      <c r="HO100" t="e">
        <v>#N/A</v>
      </c>
      <c r="HP100" t="e">
        <v>#N/A</v>
      </c>
      <c r="HQ100" t="e">
        <v>#N/A</v>
      </c>
      <c r="HR100" t="e">
        <v>#N/A</v>
      </c>
      <c r="HS100" t="e">
        <v>#N/A</v>
      </c>
      <c r="HT100" t="e">
        <v>#N/A</v>
      </c>
      <c r="HU100" t="e">
        <v>#N/A</v>
      </c>
      <c r="HV100" t="e">
        <v>#N/A</v>
      </c>
      <c r="HW100" t="e">
        <v>#N/A</v>
      </c>
      <c r="HX100" t="e">
        <v>#N/A</v>
      </c>
      <c r="HY100" t="e">
        <v>#N/A</v>
      </c>
      <c r="HZ100" t="e">
        <v>#N/A</v>
      </c>
      <c r="IA100" t="e">
        <v>#N/A</v>
      </c>
      <c r="IB100" t="e">
        <v>#N/A</v>
      </c>
      <c r="IC100" t="e">
        <v>#N/A</v>
      </c>
      <c r="ID100" t="e">
        <v>#N/A</v>
      </c>
      <c r="IE100" t="e">
        <v>#N/A</v>
      </c>
      <c r="IF100" t="e">
        <v>#N/A</v>
      </c>
      <c r="IG100" t="e">
        <v>#N/A</v>
      </c>
      <c r="IH100" t="e">
        <v>#N/A</v>
      </c>
      <c r="II100" t="e">
        <v>#N/A</v>
      </c>
      <c r="IJ100" t="e">
        <v>#N/A</v>
      </c>
      <c r="IK100" t="e">
        <v>#N/A</v>
      </c>
      <c r="IL100" t="e">
        <v>#N/A</v>
      </c>
      <c r="IM100" t="e">
        <v>#N/A</v>
      </c>
      <c r="IN100" t="e">
        <v>#N/A</v>
      </c>
      <c r="IO100" t="e">
        <v>#N/A</v>
      </c>
      <c r="IP100" t="e">
        <v>#N/A</v>
      </c>
      <c r="IQ100" t="e">
        <v>#N/A</v>
      </c>
      <c r="IR100" t="e">
        <v>#N/A</v>
      </c>
      <c r="IS100" t="e">
        <v>#N/A</v>
      </c>
      <c r="IT100" t="e">
        <v>#N/A</v>
      </c>
      <c r="IU100" t="e">
        <v>#N/A</v>
      </c>
      <c r="IV100" t="e">
        <v>#N/A</v>
      </c>
      <c r="IW100" t="e">
        <v>#N/A</v>
      </c>
      <c r="IX100" t="e">
        <v>#N/A</v>
      </c>
      <c r="IY100" t="e">
        <v>#N/A</v>
      </c>
      <c r="IZ100" t="e">
        <v>#N/A</v>
      </c>
      <c r="JA100" t="e">
        <v>#N/A</v>
      </c>
      <c r="JB100" t="e">
        <v>#N/A</v>
      </c>
      <c r="JC100" t="e">
        <v>#N/A</v>
      </c>
      <c r="JD100" t="e">
        <v>#N/A</v>
      </c>
      <c r="JE100" t="e">
        <v>#N/A</v>
      </c>
      <c r="JF100" t="e">
        <v>#N/A</v>
      </c>
      <c r="JG100" t="e">
        <v>#N/A</v>
      </c>
      <c r="JH100" t="e">
        <v>#N/A</v>
      </c>
      <c r="JI100" t="e">
        <v>#N/A</v>
      </c>
      <c r="JJ100" t="e">
        <v>#N/A</v>
      </c>
      <c r="JK100" t="e">
        <v>#N/A</v>
      </c>
      <c r="JL100" t="e">
        <v>#N/A</v>
      </c>
      <c r="JM100" t="e">
        <v>#N/A</v>
      </c>
      <c r="JN100" t="e">
        <v>#N/A</v>
      </c>
      <c r="JO100" t="e">
        <v>#N/A</v>
      </c>
      <c r="JP100" t="e">
        <v>#N/A</v>
      </c>
      <c r="JQ100" t="e">
        <v>#N/A</v>
      </c>
      <c r="JR100" t="e">
        <v>#N/A</v>
      </c>
      <c r="JS100" t="e">
        <v>#N/A</v>
      </c>
      <c r="JT100" t="e">
        <v>#N/A</v>
      </c>
      <c r="JU100" t="e">
        <v>#N/A</v>
      </c>
      <c r="JV100" t="e">
        <v>#N/A</v>
      </c>
      <c r="JW100" t="e">
        <v>#N/A</v>
      </c>
      <c r="JX100" t="e">
        <v>#N/A</v>
      </c>
      <c r="JY100" t="e">
        <v>#N/A</v>
      </c>
      <c r="JZ100" t="e">
        <v>#N/A</v>
      </c>
      <c r="KA100" t="e">
        <v>#N/A</v>
      </c>
      <c r="KB100" t="e">
        <v>#N/A</v>
      </c>
      <c r="KC100" t="e">
        <v>#N/A</v>
      </c>
      <c r="KD100" t="e">
        <v>#N/A</v>
      </c>
      <c r="KE100" t="e">
        <v>#N/A</v>
      </c>
      <c r="KF100" t="e">
        <v>#N/A</v>
      </c>
      <c r="KG100" t="e">
        <v>#N/A</v>
      </c>
      <c r="KH100" t="e">
        <v>#N/A</v>
      </c>
      <c r="KI100" t="e">
        <v>#N/A</v>
      </c>
      <c r="KJ100" t="e">
        <v>#N/A</v>
      </c>
      <c r="KK100" t="e">
        <v>#N/A</v>
      </c>
      <c r="KL100" t="e">
        <v>#N/A</v>
      </c>
      <c r="KM100" t="e">
        <v>#N/A</v>
      </c>
      <c r="KN100" t="e">
        <v>#N/A</v>
      </c>
      <c r="KO100" t="e">
        <v>#N/A</v>
      </c>
      <c r="KP100" t="e">
        <v>#N/A</v>
      </c>
      <c r="KQ100" t="e">
        <v>#N/A</v>
      </c>
      <c r="KR100" t="e">
        <v>#N/A</v>
      </c>
      <c r="KS100" t="e">
        <v>#N/A</v>
      </c>
      <c r="KT100" t="e">
        <v>#N/A</v>
      </c>
      <c r="KU100" t="e">
        <v>#N/A</v>
      </c>
      <c r="KV100" t="e">
        <v>#N/A</v>
      </c>
      <c r="KW100" t="e">
        <v>#N/A</v>
      </c>
      <c r="KX100" t="e">
        <v>#N/A</v>
      </c>
      <c r="KY100" t="e">
        <v>#N/A</v>
      </c>
      <c r="KZ100" t="e">
        <v>#N/A</v>
      </c>
      <c r="LA100" t="e">
        <v>#N/A</v>
      </c>
      <c r="LB100" t="e">
        <v>#N/A</v>
      </c>
      <c r="LC100" t="e">
        <v>#N/A</v>
      </c>
      <c r="LD100" t="e">
        <v>#N/A</v>
      </c>
    </row>
    <row r="101" spans="1:316" x14ac:dyDescent="0.25">
      <c r="A101" s="16" t="s">
        <v>98</v>
      </c>
      <c r="B101">
        <v>25021</v>
      </c>
      <c r="C101">
        <v>99</v>
      </c>
      <c r="D101">
        <v>1118</v>
      </c>
      <c r="F101">
        <v>95</v>
      </c>
      <c r="V101" s="14">
        <v>222084007049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e">
        <v>#N/A</v>
      </c>
      <c r="CE101" t="e">
        <v>#N/A</v>
      </c>
      <c r="CF101" t="e">
        <v>#N/A</v>
      </c>
      <c r="CG101" t="e">
        <v>#N/A</v>
      </c>
      <c r="CH101" t="e">
        <v>#N/A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  <c r="FG101" t="e">
        <v>#N/A</v>
      </c>
      <c r="FH101" t="e">
        <v>#N/A</v>
      </c>
      <c r="FI101" t="e">
        <v>#N/A</v>
      </c>
      <c r="FJ101" t="e">
        <v>#N/A</v>
      </c>
      <c r="FK101" t="e">
        <v>#N/A</v>
      </c>
      <c r="FL101" t="e">
        <v>#N/A</v>
      </c>
      <c r="FM101" t="e">
        <v>#N/A</v>
      </c>
      <c r="FN101" t="e">
        <v>#N/A</v>
      </c>
      <c r="FO101" t="e">
        <v>#N/A</v>
      </c>
      <c r="FP101" t="e">
        <v>#N/A</v>
      </c>
      <c r="FQ101" t="e">
        <v>#N/A</v>
      </c>
      <c r="FR101" t="e">
        <v>#N/A</v>
      </c>
      <c r="FS101" t="e">
        <v>#N/A</v>
      </c>
      <c r="FT101" t="e">
        <v>#N/A</v>
      </c>
      <c r="FU101" t="e">
        <v>#N/A</v>
      </c>
      <c r="FV101" t="e">
        <v>#N/A</v>
      </c>
      <c r="FW101" t="e">
        <v>#N/A</v>
      </c>
      <c r="FX101" t="e">
        <v>#N/A</v>
      </c>
      <c r="FY101" t="e">
        <v>#N/A</v>
      </c>
      <c r="FZ101">
        <v>66028</v>
      </c>
      <c r="GA101">
        <v>68027</v>
      </c>
      <c r="GB101" t="e">
        <v>#N/A</v>
      </c>
      <c r="GC101" t="e">
        <v>#N/A</v>
      </c>
      <c r="GD101" t="e">
        <v>#N/A</v>
      </c>
      <c r="GE101" t="e">
        <v>#N/A</v>
      </c>
      <c r="GF101" t="e">
        <v>#N/A</v>
      </c>
      <c r="GG101" t="e">
        <v>#N/A</v>
      </c>
      <c r="GH101" t="e">
        <v>#N/A</v>
      </c>
      <c r="GI101" t="e">
        <v>#N/A</v>
      </c>
      <c r="GJ101" t="e">
        <v>#N/A</v>
      </c>
      <c r="GK101" t="e">
        <v>#N/A</v>
      </c>
      <c r="GL101" t="e">
        <v>#N/A</v>
      </c>
      <c r="GM101" t="e">
        <v>#N/A</v>
      </c>
      <c r="GN101" t="e">
        <v>#N/A</v>
      </c>
      <c r="GO101" t="e">
        <v>#N/A</v>
      </c>
      <c r="GP101" t="e">
        <v>#N/A</v>
      </c>
      <c r="GQ101" t="e">
        <v>#N/A</v>
      </c>
      <c r="GR101" t="e">
        <v>#N/A</v>
      </c>
      <c r="GS101" t="e">
        <v>#N/A</v>
      </c>
      <c r="GT101" t="e">
        <v>#N/A</v>
      </c>
      <c r="GU101" t="e">
        <v>#N/A</v>
      </c>
      <c r="GV101" t="e">
        <v>#N/A</v>
      </c>
      <c r="GW101" t="e">
        <v>#N/A</v>
      </c>
      <c r="GX101" t="e">
        <v>#N/A</v>
      </c>
      <c r="GY101" t="e">
        <v>#N/A</v>
      </c>
      <c r="GZ101" t="e">
        <v>#N/A</v>
      </c>
      <c r="HA101" t="e">
        <v>#N/A</v>
      </c>
      <c r="HB101" t="e">
        <v>#N/A</v>
      </c>
      <c r="HC101" t="e">
        <v>#N/A</v>
      </c>
      <c r="HD101" t="e">
        <v>#N/A</v>
      </c>
      <c r="HE101" t="e">
        <v>#N/A</v>
      </c>
      <c r="HF101" t="e">
        <v>#N/A</v>
      </c>
      <c r="HG101" t="e">
        <v>#N/A</v>
      </c>
      <c r="HH101" t="e">
        <v>#N/A</v>
      </c>
      <c r="HI101" t="e">
        <v>#N/A</v>
      </c>
      <c r="HJ101" t="e">
        <v>#N/A</v>
      </c>
      <c r="HK101" t="e">
        <v>#N/A</v>
      </c>
      <c r="HL101" t="e">
        <v>#N/A</v>
      </c>
      <c r="HM101" t="e">
        <v>#N/A</v>
      </c>
      <c r="HN101" t="e">
        <v>#N/A</v>
      </c>
      <c r="HO101" t="e">
        <v>#N/A</v>
      </c>
      <c r="HP101" t="e">
        <v>#N/A</v>
      </c>
      <c r="HQ101" t="e">
        <v>#N/A</v>
      </c>
      <c r="HR101" t="e">
        <v>#N/A</v>
      </c>
      <c r="HS101" t="e">
        <v>#N/A</v>
      </c>
      <c r="HT101" t="e">
        <v>#N/A</v>
      </c>
      <c r="HU101" t="e">
        <v>#N/A</v>
      </c>
      <c r="HV101" t="e">
        <v>#N/A</v>
      </c>
      <c r="HW101" t="e">
        <v>#N/A</v>
      </c>
      <c r="HX101" t="e">
        <v>#N/A</v>
      </c>
      <c r="HY101" t="e">
        <v>#N/A</v>
      </c>
      <c r="HZ101" t="e">
        <v>#N/A</v>
      </c>
      <c r="IA101" t="e">
        <v>#N/A</v>
      </c>
      <c r="IB101" t="e">
        <v>#N/A</v>
      </c>
      <c r="IC101" t="e">
        <v>#N/A</v>
      </c>
      <c r="ID101" t="e">
        <v>#N/A</v>
      </c>
      <c r="IE101" t="e">
        <v>#N/A</v>
      </c>
      <c r="IF101" t="e">
        <v>#N/A</v>
      </c>
      <c r="IG101" t="e">
        <v>#N/A</v>
      </c>
      <c r="IH101" t="e">
        <v>#N/A</v>
      </c>
      <c r="II101" t="e">
        <v>#N/A</v>
      </c>
      <c r="IJ101" t="e">
        <v>#N/A</v>
      </c>
      <c r="IK101" t="e">
        <v>#N/A</v>
      </c>
      <c r="IL101" t="e">
        <v>#N/A</v>
      </c>
      <c r="IM101" t="e">
        <v>#N/A</v>
      </c>
      <c r="IN101" t="e">
        <v>#N/A</v>
      </c>
      <c r="IO101" t="e">
        <v>#N/A</v>
      </c>
      <c r="IP101" t="e">
        <v>#N/A</v>
      </c>
      <c r="IQ101" t="e">
        <v>#N/A</v>
      </c>
      <c r="IR101" t="e">
        <v>#N/A</v>
      </c>
      <c r="IS101" t="e">
        <v>#N/A</v>
      </c>
      <c r="IT101" t="e">
        <v>#N/A</v>
      </c>
      <c r="IU101" t="e">
        <v>#N/A</v>
      </c>
      <c r="IV101" t="e">
        <v>#N/A</v>
      </c>
      <c r="IW101" t="e">
        <v>#N/A</v>
      </c>
      <c r="IX101" t="e">
        <v>#N/A</v>
      </c>
      <c r="IY101" t="e">
        <v>#N/A</v>
      </c>
      <c r="IZ101" t="e">
        <v>#N/A</v>
      </c>
      <c r="JA101" t="e">
        <v>#N/A</v>
      </c>
      <c r="JB101" t="e">
        <v>#N/A</v>
      </c>
      <c r="JC101" t="e">
        <v>#N/A</v>
      </c>
      <c r="JD101" t="e">
        <v>#N/A</v>
      </c>
      <c r="JE101" t="e">
        <v>#N/A</v>
      </c>
      <c r="JF101" t="e">
        <v>#N/A</v>
      </c>
      <c r="JG101" t="e">
        <v>#N/A</v>
      </c>
      <c r="JH101" t="e">
        <v>#N/A</v>
      </c>
      <c r="JI101" t="e">
        <v>#N/A</v>
      </c>
      <c r="JJ101" t="e">
        <v>#N/A</v>
      </c>
      <c r="JK101" t="e">
        <v>#N/A</v>
      </c>
      <c r="JL101" t="e">
        <v>#N/A</v>
      </c>
      <c r="JM101" t="e">
        <v>#N/A</v>
      </c>
      <c r="JN101" t="e">
        <v>#N/A</v>
      </c>
      <c r="JO101" t="e">
        <v>#N/A</v>
      </c>
      <c r="JP101" t="e">
        <v>#N/A</v>
      </c>
      <c r="JQ101" t="e">
        <v>#N/A</v>
      </c>
      <c r="JR101" t="e">
        <v>#N/A</v>
      </c>
      <c r="JS101" t="e">
        <v>#N/A</v>
      </c>
      <c r="JT101" t="e">
        <v>#N/A</v>
      </c>
      <c r="JU101" t="e">
        <v>#N/A</v>
      </c>
      <c r="JV101" t="e">
        <v>#N/A</v>
      </c>
      <c r="JW101" t="e">
        <v>#N/A</v>
      </c>
      <c r="JX101" t="e">
        <v>#N/A</v>
      </c>
      <c r="JY101" t="e">
        <v>#N/A</v>
      </c>
      <c r="JZ101" t="e">
        <v>#N/A</v>
      </c>
      <c r="KA101" t="e">
        <v>#N/A</v>
      </c>
      <c r="KB101" t="e">
        <v>#N/A</v>
      </c>
      <c r="KC101" t="e">
        <v>#N/A</v>
      </c>
      <c r="KD101" t="e">
        <v>#N/A</v>
      </c>
      <c r="KE101" t="e">
        <v>#N/A</v>
      </c>
      <c r="KF101" t="e">
        <v>#N/A</v>
      </c>
      <c r="KG101" t="e">
        <v>#N/A</v>
      </c>
      <c r="KH101" t="e">
        <v>#N/A</v>
      </c>
      <c r="KI101" t="e">
        <v>#N/A</v>
      </c>
      <c r="KJ101" t="e">
        <v>#N/A</v>
      </c>
      <c r="KK101" t="e">
        <v>#N/A</v>
      </c>
      <c r="KL101" t="e">
        <v>#N/A</v>
      </c>
      <c r="KM101" t="e">
        <v>#N/A</v>
      </c>
      <c r="KN101" t="e">
        <v>#N/A</v>
      </c>
      <c r="KO101" t="e">
        <v>#N/A</v>
      </c>
      <c r="KP101" t="e">
        <v>#N/A</v>
      </c>
      <c r="KQ101" t="e">
        <v>#N/A</v>
      </c>
      <c r="KR101" t="e">
        <v>#N/A</v>
      </c>
      <c r="KS101" t="e">
        <v>#N/A</v>
      </c>
      <c r="KT101" t="e">
        <v>#N/A</v>
      </c>
      <c r="KU101" t="e">
        <v>#N/A</v>
      </c>
      <c r="KV101" t="e">
        <v>#N/A</v>
      </c>
      <c r="KW101" t="e">
        <v>#N/A</v>
      </c>
      <c r="KX101" t="e">
        <v>#N/A</v>
      </c>
      <c r="KY101" t="e">
        <v>#N/A</v>
      </c>
      <c r="KZ101" t="e">
        <v>#N/A</v>
      </c>
      <c r="LA101" t="e">
        <v>#N/A</v>
      </c>
      <c r="LB101" t="e">
        <v>#N/A</v>
      </c>
      <c r="LC101" t="e">
        <v>#N/A</v>
      </c>
      <c r="LD101" t="e">
        <v>#N/A</v>
      </c>
    </row>
    <row r="102" spans="1:316" x14ac:dyDescent="0.25">
      <c r="A102" s="16" t="s">
        <v>99</v>
      </c>
      <c r="B102">
        <v>23033</v>
      </c>
      <c r="C102">
        <v>100</v>
      </c>
      <c r="D102">
        <v>1119</v>
      </c>
      <c r="F102">
        <v>96</v>
      </c>
      <c r="V102" s="14">
        <v>222085007048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  <c r="FG102" t="e">
        <v>#N/A</v>
      </c>
      <c r="FH102" t="e">
        <v>#N/A</v>
      </c>
      <c r="FI102" t="e">
        <v>#N/A</v>
      </c>
      <c r="FJ102" t="e">
        <v>#N/A</v>
      </c>
      <c r="FK102" t="e">
        <v>#N/A</v>
      </c>
      <c r="FL102" t="e">
        <v>#N/A</v>
      </c>
      <c r="FM102" t="e">
        <v>#N/A</v>
      </c>
      <c r="FN102" t="e">
        <v>#N/A</v>
      </c>
      <c r="FO102" t="e">
        <v>#N/A</v>
      </c>
      <c r="FP102" t="e">
        <v>#N/A</v>
      </c>
      <c r="FQ102" t="e">
        <v>#N/A</v>
      </c>
      <c r="FR102" t="e">
        <v>#N/A</v>
      </c>
      <c r="FS102" t="e">
        <v>#N/A</v>
      </c>
      <c r="FT102" t="e">
        <v>#N/A</v>
      </c>
      <c r="FU102" t="e">
        <v>#N/A</v>
      </c>
      <c r="FV102" t="e">
        <v>#N/A</v>
      </c>
      <c r="FW102" t="e">
        <v>#N/A</v>
      </c>
      <c r="FX102" t="e">
        <v>#N/A</v>
      </c>
      <c r="FY102" t="e">
        <v>#N/A</v>
      </c>
      <c r="FZ102">
        <v>67027</v>
      </c>
      <c r="GA102">
        <v>69026</v>
      </c>
      <c r="GB102" t="e">
        <v>#N/A</v>
      </c>
      <c r="GC102" t="e">
        <v>#N/A</v>
      </c>
      <c r="GD102" t="e">
        <v>#N/A</v>
      </c>
      <c r="GE102" t="e">
        <v>#N/A</v>
      </c>
      <c r="GF102" t="e">
        <v>#N/A</v>
      </c>
      <c r="GG102" t="e">
        <v>#N/A</v>
      </c>
      <c r="GH102" t="e">
        <v>#N/A</v>
      </c>
      <c r="GI102" t="e">
        <v>#N/A</v>
      </c>
      <c r="GJ102" t="e">
        <v>#N/A</v>
      </c>
      <c r="GK102" t="e">
        <v>#N/A</v>
      </c>
      <c r="GL102" t="e">
        <v>#N/A</v>
      </c>
      <c r="GM102" t="e">
        <v>#N/A</v>
      </c>
      <c r="GN102" t="e">
        <v>#N/A</v>
      </c>
      <c r="GO102" t="e">
        <v>#N/A</v>
      </c>
      <c r="GP102" t="e">
        <v>#N/A</v>
      </c>
      <c r="GQ102" t="e">
        <v>#N/A</v>
      </c>
      <c r="GR102" t="e">
        <v>#N/A</v>
      </c>
      <c r="GS102" t="e">
        <v>#N/A</v>
      </c>
      <c r="GT102" t="e">
        <v>#N/A</v>
      </c>
      <c r="GU102" t="e">
        <v>#N/A</v>
      </c>
      <c r="GV102" t="e">
        <v>#N/A</v>
      </c>
      <c r="GW102" t="e">
        <v>#N/A</v>
      </c>
      <c r="GX102" t="e">
        <v>#N/A</v>
      </c>
      <c r="GY102" t="e">
        <v>#N/A</v>
      </c>
      <c r="GZ102" t="e">
        <v>#N/A</v>
      </c>
      <c r="HA102" t="e">
        <v>#N/A</v>
      </c>
      <c r="HB102" t="e">
        <v>#N/A</v>
      </c>
      <c r="HC102" t="e">
        <v>#N/A</v>
      </c>
      <c r="HD102" t="e">
        <v>#N/A</v>
      </c>
      <c r="HE102" t="e">
        <v>#N/A</v>
      </c>
      <c r="HF102" t="e">
        <v>#N/A</v>
      </c>
      <c r="HG102" t="e">
        <v>#N/A</v>
      </c>
      <c r="HH102" t="e">
        <v>#N/A</v>
      </c>
      <c r="HI102" t="e">
        <v>#N/A</v>
      </c>
      <c r="HJ102" t="e">
        <v>#N/A</v>
      </c>
      <c r="HK102" t="e">
        <v>#N/A</v>
      </c>
      <c r="HL102" t="e">
        <v>#N/A</v>
      </c>
      <c r="HM102" t="e">
        <v>#N/A</v>
      </c>
      <c r="HN102" t="e">
        <v>#N/A</v>
      </c>
      <c r="HO102" t="e">
        <v>#N/A</v>
      </c>
      <c r="HP102" t="e">
        <v>#N/A</v>
      </c>
      <c r="HQ102" t="e">
        <v>#N/A</v>
      </c>
      <c r="HR102" t="e">
        <v>#N/A</v>
      </c>
      <c r="HS102" t="e">
        <v>#N/A</v>
      </c>
      <c r="HT102" t="e">
        <v>#N/A</v>
      </c>
      <c r="HU102" t="e">
        <v>#N/A</v>
      </c>
      <c r="HV102" t="e">
        <v>#N/A</v>
      </c>
      <c r="HW102" t="e">
        <v>#N/A</v>
      </c>
      <c r="HX102" t="e">
        <v>#N/A</v>
      </c>
      <c r="HY102" t="e">
        <v>#N/A</v>
      </c>
      <c r="HZ102" t="e">
        <v>#N/A</v>
      </c>
      <c r="IA102" t="e">
        <v>#N/A</v>
      </c>
      <c r="IB102" t="e">
        <v>#N/A</v>
      </c>
      <c r="IC102" t="e">
        <v>#N/A</v>
      </c>
      <c r="ID102" t="e">
        <v>#N/A</v>
      </c>
      <c r="IE102" t="e">
        <v>#N/A</v>
      </c>
      <c r="IF102" t="e">
        <v>#N/A</v>
      </c>
      <c r="IG102" t="e">
        <v>#N/A</v>
      </c>
      <c r="IH102" t="e">
        <v>#N/A</v>
      </c>
      <c r="II102" t="e">
        <v>#N/A</v>
      </c>
      <c r="IJ102" t="e">
        <v>#N/A</v>
      </c>
      <c r="IK102" t="e">
        <v>#N/A</v>
      </c>
      <c r="IL102" t="e">
        <v>#N/A</v>
      </c>
      <c r="IM102" t="e">
        <v>#N/A</v>
      </c>
      <c r="IN102" t="e">
        <v>#N/A</v>
      </c>
      <c r="IO102" t="e">
        <v>#N/A</v>
      </c>
      <c r="IP102" t="e">
        <v>#N/A</v>
      </c>
      <c r="IQ102" t="e">
        <v>#N/A</v>
      </c>
      <c r="IR102" t="e">
        <v>#N/A</v>
      </c>
      <c r="IS102" t="e">
        <v>#N/A</v>
      </c>
      <c r="IT102" t="e">
        <v>#N/A</v>
      </c>
      <c r="IU102" t="e">
        <v>#N/A</v>
      </c>
      <c r="IV102" t="e">
        <v>#N/A</v>
      </c>
      <c r="IW102" t="e">
        <v>#N/A</v>
      </c>
      <c r="IX102" t="e">
        <v>#N/A</v>
      </c>
      <c r="IY102" t="e">
        <v>#N/A</v>
      </c>
      <c r="IZ102" t="e">
        <v>#N/A</v>
      </c>
      <c r="JA102" t="e">
        <v>#N/A</v>
      </c>
      <c r="JB102" t="e">
        <v>#N/A</v>
      </c>
      <c r="JC102" t="e">
        <v>#N/A</v>
      </c>
      <c r="JD102" t="e">
        <v>#N/A</v>
      </c>
      <c r="JE102" t="e">
        <v>#N/A</v>
      </c>
      <c r="JF102" t="e">
        <v>#N/A</v>
      </c>
      <c r="JG102" t="e">
        <v>#N/A</v>
      </c>
      <c r="JH102" t="e">
        <v>#N/A</v>
      </c>
      <c r="JI102" t="e">
        <v>#N/A</v>
      </c>
      <c r="JJ102" t="e">
        <v>#N/A</v>
      </c>
      <c r="JK102" t="e">
        <v>#N/A</v>
      </c>
      <c r="JL102" t="e">
        <v>#N/A</v>
      </c>
      <c r="JM102" t="e">
        <v>#N/A</v>
      </c>
      <c r="JN102" t="e">
        <v>#N/A</v>
      </c>
      <c r="JO102" t="e">
        <v>#N/A</v>
      </c>
      <c r="JP102" t="e">
        <v>#N/A</v>
      </c>
      <c r="JQ102" t="e">
        <v>#N/A</v>
      </c>
      <c r="JR102" t="e">
        <v>#N/A</v>
      </c>
      <c r="JS102" t="e">
        <v>#N/A</v>
      </c>
      <c r="JT102" t="e">
        <v>#N/A</v>
      </c>
      <c r="JU102" t="e">
        <v>#N/A</v>
      </c>
      <c r="JV102" t="e">
        <v>#N/A</v>
      </c>
      <c r="JW102" t="e">
        <v>#N/A</v>
      </c>
      <c r="JX102" t="e">
        <v>#N/A</v>
      </c>
      <c r="JY102" t="e">
        <v>#N/A</v>
      </c>
      <c r="JZ102" t="e">
        <v>#N/A</v>
      </c>
      <c r="KA102" t="e">
        <v>#N/A</v>
      </c>
      <c r="KB102" t="e">
        <v>#N/A</v>
      </c>
      <c r="KC102" t="e">
        <v>#N/A</v>
      </c>
      <c r="KD102" t="e">
        <v>#N/A</v>
      </c>
      <c r="KE102" t="e">
        <v>#N/A</v>
      </c>
      <c r="KF102" t="e">
        <v>#N/A</v>
      </c>
      <c r="KG102" t="e">
        <v>#N/A</v>
      </c>
      <c r="KH102" t="e">
        <v>#N/A</v>
      </c>
      <c r="KI102" t="e">
        <v>#N/A</v>
      </c>
      <c r="KJ102" t="e">
        <v>#N/A</v>
      </c>
      <c r="KK102" t="e">
        <v>#N/A</v>
      </c>
      <c r="KL102" t="e">
        <v>#N/A</v>
      </c>
      <c r="KM102" t="e">
        <v>#N/A</v>
      </c>
      <c r="KN102" t="e">
        <v>#N/A</v>
      </c>
      <c r="KO102" t="e">
        <v>#N/A</v>
      </c>
      <c r="KP102" t="e">
        <v>#N/A</v>
      </c>
      <c r="KQ102" t="e">
        <v>#N/A</v>
      </c>
      <c r="KR102" t="e">
        <v>#N/A</v>
      </c>
      <c r="KS102" t="e">
        <v>#N/A</v>
      </c>
      <c r="KT102" t="e">
        <v>#N/A</v>
      </c>
      <c r="KU102" t="e">
        <v>#N/A</v>
      </c>
      <c r="KV102" t="e">
        <v>#N/A</v>
      </c>
      <c r="KW102" t="e">
        <v>#N/A</v>
      </c>
      <c r="KX102" t="e">
        <v>#N/A</v>
      </c>
      <c r="KY102" t="e">
        <v>#N/A</v>
      </c>
      <c r="KZ102" t="e">
        <v>#N/A</v>
      </c>
      <c r="LA102" t="e">
        <v>#N/A</v>
      </c>
      <c r="LB102" t="e">
        <v>#N/A</v>
      </c>
      <c r="LC102" t="e">
        <v>#N/A</v>
      </c>
      <c r="LD102" t="e">
        <v>#N/A</v>
      </c>
    </row>
    <row r="103" spans="1:316" x14ac:dyDescent="0.25">
      <c r="A103" s="16" t="s">
        <v>100</v>
      </c>
      <c r="B103">
        <v>17034</v>
      </c>
      <c r="C103">
        <v>101</v>
      </c>
      <c r="D103">
        <v>1120</v>
      </c>
      <c r="F103">
        <v>97</v>
      </c>
      <c r="V103" s="14">
        <v>222086007047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  <c r="FG103" t="e">
        <v>#N/A</v>
      </c>
      <c r="FH103" t="e">
        <v>#N/A</v>
      </c>
      <c r="FI103" t="e">
        <v>#N/A</v>
      </c>
      <c r="FJ103" t="e">
        <v>#N/A</v>
      </c>
      <c r="FK103" t="e">
        <v>#N/A</v>
      </c>
      <c r="FL103" t="e">
        <v>#N/A</v>
      </c>
      <c r="FM103" t="e">
        <v>#N/A</v>
      </c>
      <c r="FN103" t="e">
        <v>#N/A</v>
      </c>
      <c r="FO103" t="e">
        <v>#N/A</v>
      </c>
      <c r="FP103" t="e">
        <v>#N/A</v>
      </c>
      <c r="FQ103" t="e">
        <v>#N/A</v>
      </c>
      <c r="FR103" t="e">
        <v>#N/A</v>
      </c>
      <c r="FS103" t="e">
        <v>#N/A</v>
      </c>
      <c r="FT103" t="e">
        <v>#N/A</v>
      </c>
      <c r="FU103" t="e">
        <v>#N/A</v>
      </c>
      <c r="FV103" t="e">
        <v>#N/A</v>
      </c>
      <c r="FW103" t="e">
        <v>#N/A</v>
      </c>
      <c r="FX103" t="e">
        <v>#N/A</v>
      </c>
      <c r="FY103" t="e">
        <v>#N/A</v>
      </c>
      <c r="FZ103">
        <v>68026</v>
      </c>
      <c r="GA103">
        <v>70025</v>
      </c>
      <c r="GB103" t="e">
        <v>#N/A</v>
      </c>
      <c r="GC103" t="e">
        <v>#N/A</v>
      </c>
      <c r="GD103" t="e">
        <v>#N/A</v>
      </c>
      <c r="GE103" t="e">
        <v>#N/A</v>
      </c>
      <c r="GF103" t="e">
        <v>#N/A</v>
      </c>
      <c r="GG103" t="e">
        <v>#N/A</v>
      </c>
      <c r="GH103" t="e">
        <v>#N/A</v>
      </c>
      <c r="GI103" t="e">
        <v>#N/A</v>
      </c>
      <c r="GJ103" t="e">
        <v>#N/A</v>
      </c>
      <c r="GK103" t="e">
        <v>#N/A</v>
      </c>
      <c r="GL103" t="e">
        <v>#N/A</v>
      </c>
      <c r="GM103" t="e">
        <v>#N/A</v>
      </c>
      <c r="GN103" t="e">
        <v>#N/A</v>
      </c>
      <c r="GO103" t="e">
        <v>#N/A</v>
      </c>
      <c r="GP103" t="e">
        <v>#N/A</v>
      </c>
      <c r="GQ103" t="e">
        <v>#N/A</v>
      </c>
      <c r="GR103" t="e">
        <v>#N/A</v>
      </c>
      <c r="GS103" t="e">
        <v>#N/A</v>
      </c>
      <c r="GT103" t="e">
        <v>#N/A</v>
      </c>
      <c r="GU103" t="e">
        <v>#N/A</v>
      </c>
      <c r="GV103" t="e">
        <v>#N/A</v>
      </c>
      <c r="GW103" t="e">
        <v>#N/A</v>
      </c>
      <c r="GX103" t="e">
        <v>#N/A</v>
      </c>
      <c r="GY103" t="e">
        <v>#N/A</v>
      </c>
      <c r="GZ103" t="e">
        <v>#N/A</v>
      </c>
      <c r="HA103" t="e">
        <v>#N/A</v>
      </c>
      <c r="HB103" t="e">
        <v>#N/A</v>
      </c>
      <c r="HC103" t="e">
        <v>#N/A</v>
      </c>
      <c r="HD103" t="e">
        <v>#N/A</v>
      </c>
      <c r="HE103" t="e">
        <v>#N/A</v>
      </c>
      <c r="HF103" t="e">
        <v>#N/A</v>
      </c>
      <c r="HG103" t="e">
        <v>#N/A</v>
      </c>
      <c r="HH103" t="e">
        <v>#N/A</v>
      </c>
      <c r="HI103" t="e">
        <v>#N/A</v>
      </c>
      <c r="HJ103" t="e">
        <v>#N/A</v>
      </c>
      <c r="HK103" t="e">
        <v>#N/A</v>
      </c>
      <c r="HL103" t="e">
        <v>#N/A</v>
      </c>
      <c r="HM103" t="e">
        <v>#N/A</v>
      </c>
      <c r="HN103" t="e">
        <v>#N/A</v>
      </c>
      <c r="HO103" t="e">
        <v>#N/A</v>
      </c>
      <c r="HP103" t="e">
        <v>#N/A</v>
      </c>
      <c r="HQ103" t="e">
        <v>#N/A</v>
      </c>
      <c r="HR103" t="e">
        <v>#N/A</v>
      </c>
      <c r="HS103" t="e">
        <v>#N/A</v>
      </c>
      <c r="HT103" t="e">
        <v>#N/A</v>
      </c>
      <c r="HU103" t="e">
        <v>#N/A</v>
      </c>
      <c r="HV103" t="e">
        <v>#N/A</v>
      </c>
      <c r="HW103" t="e">
        <v>#N/A</v>
      </c>
      <c r="HX103" t="e">
        <v>#N/A</v>
      </c>
      <c r="HY103" t="e">
        <v>#N/A</v>
      </c>
      <c r="HZ103" t="e">
        <v>#N/A</v>
      </c>
      <c r="IA103" t="e">
        <v>#N/A</v>
      </c>
      <c r="IB103" t="e">
        <v>#N/A</v>
      </c>
      <c r="IC103" t="e">
        <v>#N/A</v>
      </c>
      <c r="ID103" t="e">
        <v>#N/A</v>
      </c>
      <c r="IE103" t="e">
        <v>#N/A</v>
      </c>
      <c r="IF103" t="e">
        <v>#N/A</v>
      </c>
      <c r="IG103" t="e">
        <v>#N/A</v>
      </c>
      <c r="IH103" t="e">
        <v>#N/A</v>
      </c>
      <c r="II103" t="e">
        <v>#N/A</v>
      </c>
      <c r="IJ103" t="e">
        <v>#N/A</v>
      </c>
      <c r="IK103" t="e">
        <v>#N/A</v>
      </c>
      <c r="IL103" t="e">
        <v>#N/A</v>
      </c>
      <c r="IM103" t="e">
        <v>#N/A</v>
      </c>
      <c r="IN103" t="e">
        <v>#N/A</v>
      </c>
      <c r="IO103" t="e">
        <v>#N/A</v>
      </c>
      <c r="IP103" t="e">
        <v>#N/A</v>
      </c>
      <c r="IQ103" t="e">
        <v>#N/A</v>
      </c>
      <c r="IR103" t="e">
        <v>#N/A</v>
      </c>
      <c r="IS103" t="e">
        <v>#N/A</v>
      </c>
      <c r="IT103" t="e">
        <v>#N/A</v>
      </c>
      <c r="IU103" t="e">
        <v>#N/A</v>
      </c>
      <c r="IV103" t="e">
        <v>#N/A</v>
      </c>
      <c r="IW103" t="e">
        <v>#N/A</v>
      </c>
      <c r="IX103" t="e">
        <v>#N/A</v>
      </c>
      <c r="IY103" t="e">
        <v>#N/A</v>
      </c>
      <c r="IZ103" t="e">
        <v>#N/A</v>
      </c>
      <c r="JA103" t="e">
        <v>#N/A</v>
      </c>
      <c r="JB103" t="e">
        <v>#N/A</v>
      </c>
      <c r="JC103" t="e">
        <v>#N/A</v>
      </c>
      <c r="JD103" t="e">
        <v>#N/A</v>
      </c>
      <c r="JE103" t="e">
        <v>#N/A</v>
      </c>
      <c r="JF103" t="e">
        <v>#N/A</v>
      </c>
      <c r="JG103" t="e">
        <v>#N/A</v>
      </c>
      <c r="JH103" t="e">
        <v>#N/A</v>
      </c>
      <c r="JI103" t="e">
        <v>#N/A</v>
      </c>
      <c r="JJ103" t="e">
        <v>#N/A</v>
      </c>
      <c r="JK103" t="e">
        <v>#N/A</v>
      </c>
      <c r="JL103" t="e">
        <v>#N/A</v>
      </c>
      <c r="JM103" t="e">
        <v>#N/A</v>
      </c>
      <c r="JN103" t="e">
        <v>#N/A</v>
      </c>
      <c r="JO103" t="e">
        <v>#N/A</v>
      </c>
      <c r="JP103" t="e">
        <v>#N/A</v>
      </c>
      <c r="JQ103" t="e">
        <v>#N/A</v>
      </c>
      <c r="JR103" t="e">
        <v>#N/A</v>
      </c>
      <c r="JS103" t="e">
        <v>#N/A</v>
      </c>
      <c r="JT103" t="e">
        <v>#N/A</v>
      </c>
      <c r="JU103" t="e">
        <v>#N/A</v>
      </c>
      <c r="JV103" t="e">
        <v>#N/A</v>
      </c>
      <c r="JW103" t="e">
        <v>#N/A</v>
      </c>
      <c r="JX103" t="e">
        <v>#N/A</v>
      </c>
      <c r="JY103" t="e">
        <v>#N/A</v>
      </c>
      <c r="JZ103" t="e">
        <v>#N/A</v>
      </c>
      <c r="KA103" t="e">
        <v>#N/A</v>
      </c>
      <c r="KB103" t="e">
        <v>#N/A</v>
      </c>
      <c r="KC103" t="e">
        <v>#N/A</v>
      </c>
      <c r="KD103" t="e">
        <v>#N/A</v>
      </c>
      <c r="KE103" t="e">
        <v>#N/A</v>
      </c>
      <c r="KF103" t="e">
        <v>#N/A</v>
      </c>
      <c r="KG103" t="e">
        <v>#N/A</v>
      </c>
      <c r="KH103" t="e">
        <v>#N/A</v>
      </c>
      <c r="KI103" t="e">
        <v>#N/A</v>
      </c>
      <c r="KJ103" t="e">
        <v>#N/A</v>
      </c>
      <c r="KK103" t="e">
        <v>#N/A</v>
      </c>
      <c r="KL103" t="e">
        <v>#N/A</v>
      </c>
      <c r="KM103" t="e">
        <v>#N/A</v>
      </c>
      <c r="KN103" t="e">
        <v>#N/A</v>
      </c>
      <c r="KO103" t="e">
        <v>#N/A</v>
      </c>
      <c r="KP103" t="e">
        <v>#N/A</v>
      </c>
      <c r="KQ103" t="e">
        <v>#N/A</v>
      </c>
      <c r="KR103" t="e">
        <v>#N/A</v>
      </c>
      <c r="KS103" t="e">
        <v>#N/A</v>
      </c>
      <c r="KT103" t="e">
        <v>#N/A</v>
      </c>
      <c r="KU103" t="e">
        <v>#N/A</v>
      </c>
      <c r="KV103" t="e">
        <v>#N/A</v>
      </c>
      <c r="KW103" t="e">
        <v>#N/A</v>
      </c>
      <c r="KX103" t="e">
        <v>#N/A</v>
      </c>
      <c r="KY103" t="e">
        <v>#N/A</v>
      </c>
      <c r="KZ103" t="e">
        <v>#N/A</v>
      </c>
      <c r="LA103" t="e">
        <v>#N/A</v>
      </c>
      <c r="LB103" t="e">
        <v>#N/A</v>
      </c>
      <c r="LC103" t="e">
        <v>#N/A</v>
      </c>
      <c r="LD103" t="e">
        <v>#N/A</v>
      </c>
    </row>
    <row r="104" spans="1:316" x14ac:dyDescent="0.25">
      <c r="A104" s="16" t="s">
        <v>101</v>
      </c>
      <c r="B104">
        <v>25020</v>
      </c>
      <c r="C104">
        <v>102</v>
      </c>
      <c r="D104">
        <v>1121</v>
      </c>
      <c r="F104">
        <v>98</v>
      </c>
      <c r="V104" s="14">
        <v>222086008046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e">
        <v>#N/A</v>
      </c>
      <c r="CE104" t="e">
        <v>#N/A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  <c r="FG104" t="e">
        <v>#N/A</v>
      </c>
      <c r="FH104" t="e">
        <v>#N/A</v>
      </c>
      <c r="FI104" t="e">
        <v>#N/A</v>
      </c>
      <c r="FJ104" t="e">
        <v>#N/A</v>
      </c>
      <c r="FK104" t="e">
        <v>#N/A</v>
      </c>
      <c r="FL104" t="e">
        <v>#N/A</v>
      </c>
      <c r="FM104" t="e">
        <v>#N/A</v>
      </c>
      <c r="FN104" t="e">
        <v>#N/A</v>
      </c>
      <c r="FO104" t="e">
        <v>#N/A</v>
      </c>
      <c r="FP104" t="e">
        <v>#N/A</v>
      </c>
      <c r="FQ104" t="e">
        <v>#N/A</v>
      </c>
      <c r="FR104" t="e">
        <v>#N/A</v>
      </c>
      <c r="FS104" t="e">
        <v>#N/A</v>
      </c>
      <c r="FT104" t="e">
        <v>#N/A</v>
      </c>
      <c r="FU104" t="e">
        <v>#N/A</v>
      </c>
      <c r="FV104" t="e">
        <v>#N/A</v>
      </c>
      <c r="FW104" t="e">
        <v>#N/A</v>
      </c>
      <c r="FX104" t="e">
        <v>#N/A</v>
      </c>
      <c r="FY104" t="e">
        <v>#N/A</v>
      </c>
      <c r="FZ104">
        <v>69025</v>
      </c>
      <c r="GA104" t="e">
        <v>#N/A</v>
      </c>
      <c r="GB104" t="e">
        <v>#N/A</v>
      </c>
      <c r="GC104" t="e">
        <v>#N/A</v>
      </c>
      <c r="GD104" t="e">
        <v>#N/A</v>
      </c>
      <c r="GE104" t="e">
        <v>#N/A</v>
      </c>
      <c r="GF104" t="e">
        <v>#N/A</v>
      </c>
      <c r="GG104" t="e">
        <v>#N/A</v>
      </c>
      <c r="GH104" t="e">
        <v>#N/A</v>
      </c>
      <c r="GI104" t="e">
        <v>#N/A</v>
      </c>
      <c r="GJ104" t="e">
        <v>#N/A</v>
      </c>
      <c r="GK104" t="e">
        <v>#N/A</v>
      </c>
      <c r="GL104" t="e">
        <v>#N/A</v>
      </c>
      <c r="GM104" t="e">
        <v>#N/A</v>
      </c>
      <c r="GN104" t="e">
        <v>#N/A</v>
      </c>
      <c r="GO104" t="e">
        <v>#N/A</v>
      </c>
      <c r="GP104" t="e">
        <v>#N/A</v>
      </c>
      <c r="GQ104" t="e">
        <v>#N/A</v>
      </c>
      <c r="GR104" t="e">
        <v>#N/A</v>
      </c>
      <c r="GS104" t="e">
        <v>#N/A</v>
      </c>
      <c r="GT104" t="e">
        <v>#N/A</v>
      </c>
      <c r="GU104" t="e">
        <v>#N/A</v>
      </c>
      <c r="GV104" t="e">
        <v>#N/A</v>
      </c>
      <c r="GW104" t="e">
        <v>#N/A</v>
      </c>
      <c r="GX104" t="e">
        <v>#N/A</v>
      </c>
      <c r="GY104" t="e">
        <v>#N/A</v>
      </c>
      <c r="GZ104" t="e">
        <v>#N/A</v>
      </c>
      <c r="HA104" t="e">
        <v>#N/A</v>
      </c>
      <c r="HB104" t="e">
        <v>#N/A</v>
      </c>
      <c r="HC104" t="e">
        <v>#N/A</v>
      </c>
      <c r="HD104" t="e">
        <v>#N/A</v>
      </c>
      <c r="HE104" t="e">
        <v>#N/A</v>
      </c>
      <c r="HF104" t="e">
        <v>#N/A</v>
      </c>
      <c r="HG104" t="e">
        <v>#N/A</v>
      </c>
      <c r="HH104" t="e">
        <v>#N/A</v>
      </c>
      <c r="HI104" t="e">
        <v>#N/A</v>
      </c>
      <c r="HJ104" t="e">
        <v>#N/A</v>
      </c>
      <c r="HK104" t="e">
        <v>#N/A</v>
      </c>
      <c r="HL104" t="e">
        <v>#N/A</v>
      </c>
      <c r="HM104" t="e">
        <v>#N/A</v>
      </c>
      <c r="HN104" t="e">
        <v>#N/A</v>
      </c>
      <c r="HO104" t="e">
        <v>#N/A</v>
      </c>
      <c r="HP104" t="e">
        <v>#N/A</v>
      </c>
      <c r="HQ104" t="e">
        <v>#N/A</v>
      </c>
      <c r="HR104" t="e">
        <v>#N/A</v>
      </c>
      <c r="HS104" t="e">
        <v>#N/A</v>
      </c>
      <c r="HT104" t="e">
        <v>#N/A</v>
      </c>
      <c r="HU104" t="e">
        <v>#N/A</v>
      </c>
      <c r="HV104" t="e">
        <v>#N/A</v>
      </c>
      <c r="HW104" t="e">
        <v>#N/A</v>
      </c>
      <c r="HX104" t="e">
        <v>#N/A</v>
      </c>
      <c r="HY104" t="e">
        <v>#N/A</v>
      </c>
      <c r="HZ104" t="e">
        <v>#N/A</v>
      </c>
      <c r="IA104" t="e">
        <v>#N/A</v>
      </c>
      <c r="IB104" t="e">
        <v>#N/A</v>
      </c>
      <c r="IC104" t="e">
        <v>#N/A</v>
      </c>
      <c r="ID104" t="e">
        <v>#N/A</v>
      </c>
      <c r="IE104" t="e">
        <v>#N/A</v>
      </c>
      <c r="IF104" t="e">
        <v>#N/A</v>
      </c>
      <c r="IG104" t="e">
        <v>#N/A</v>
      </c>
      <c r="IH104" t="e">
        <v>#N/A</v>
      </c>
      <c r="II104" t="e">
        <v>#N/A</v>
      </c>
      <c r="IJ104" t="e">
        <v>#N/A</v>
      </c>
      <c r="IK104" t="e">
        <v>#N/A</v>
      </c>
      <c r="IL104" t="e">
        <v>#N/A</v>
      </c>
      <c r="IM104" t="e">
        <v>#N/A</v>
      </c>
      <c r="IN104" t="e">
        <v>#N/A</v>
      </c>
      <c r="IO104" t="e">
        <v>#N/A</v>
      </c>
      <c r="IP104" t="e">
        <v>#N/A</v>
      </c>
      <c r="IQ104" t="e">
        <v>#N/A</v>
      </c>
      <c r="IR104" t="e">
        <v>#N/A</v>
      </c>
      <c r="IS104" t="e">
        <v>#N/A</v>
      </c>
      <c r="IT104" t="e">
        <v>#N/A</v>
      </c>
      <c r="IU104" t="e">
        <v>#N/A</v>
      </c>
      <c r="IV104" t="e">
        <v>#N/A</v>
      </c>
      <c r="IW104" t="e">
        <v>#N/A</v>
      </c>
      <c r="IX104" t="e">
        <v>#N/A</v>
      </c>
      <c r="IY104" t="e">
        <v>#N/A</v>
      </c>
      <c r="IZ104" t="e">
        <v>#N/A</v>
      </c>
      <c r="JA104" t="e">
        <v>#N/A</v>
      </c>
      <c r="JB104" t="e">
        <v>#N/A</v>
      </c>
      <c r="JC104" t="e">
        <v>#N/A</v>
      </c>
      <c r="JD104" t="e">
        <v>#N/A</v>
      </c>
      <c r="JE104" t="e">
        <v>#N/A</v>
      </c>
      <c r="JF104" t="e">
        <v>#N/A</v>
      </c>
      <c r="JG104" t="e">
        <v>#N/A</v>
      </c>
      <c r="JH104" t="e">
        <v>#N/A</v>
      </c>
      <c r="JI104" t="e">
        <v>#N/A</v>
      </c>
      <c r="JJ104" t="e">
        <v>#N/A</v>
      </c>
      <c r="JK104" t="e">
        <v>#N/A</v>
      </c>
      <c r="JL104" t="e">
        <v>#N/A</v>
      </c>
      <c r="JM104" t="e">
        <v>#N/A</v>
      </c>
      <c r="JN104" t="e">
        <v>#N/A</v>
      </c>
      <c r="JO104" t="e">
        <v>#N/A</v>
      </c>
      <c r="JP104" t="e">
        <v>#N/A</v>
      </c>
      <c r="JQ104" t="e">
        <v>#N/A</v>
      </c>
      <c r="JR104" t="e">
        <v>#N/A</v>
      </c>
      <c r="JS104" t="e">
        <v>#N/A</v>
      </c>
      <c r="JT104" t="e">
        <v>#N/A</v>
      </c>
      <c r="JU104" t="e">
        <v>#N/A</v>
      </c>
      <c r="JV104" t="e">
        <v>#N/A</v>
      </c>
      <c r="JW104" t="e">
        <v>#N/A</v>
      </c>
      <c r="JX104" t="e">
        <v>#N/A</v>
      </c>
      <c r="JY104" t="e">
        <v>#N/A</v>
      </c>
      <c r="JZ104" t="e">
        <v>#N/A</v>
      </c>
      <c r="KA104" t="e">
        <v>#N/A</v>
      </c>
      <c r="KB104" t="e">
        <v>#N/A</v>
      </c>
      <c r="KC104" t="e">
        <v>#N/A</v>
      </c>
      <c r="KD104" t="e">
        <v>#N/A</v>
      </c>
      <c r="KE104" t="e">
        <v>#N/A</v>
      </c>
      <c r="KF104" t="e">
        <v>#N/A</v>
      </c>
      <c r="KG104" t="e">
        <v>#N/A</v>
      </c>
      <c r="KH104" t="e">
        <v>#N/A</v>
      </c>
      <c r="KI104" t="e">
        <v>#N/A</v>
      </c>
      <c r="KJ104" t="e">
        <v>#N/A</v>
      </c>
      <c r="KK104" t="e">
        <v>#N/A</v>
      </c>
      <c r="KL104" t="e">
        <v>#N/A</v>
      </c>
      <c r="KM104" t="e">
        <v>#N/A</v>
      </c>
      <c r="KN104" t="e">
        <v>#N/A</v>
      </c>
      <c r="KO104" t="e">
        <v>#N/A</v>
      </c>
      <c r="KP104" t="e">
        <v>#N/A</v>
      </c>
      <c r="KQ104" t="e">
        <v>#N/A</v>
      </c>
      <c r="KR104" t="e">
        <v>#N/A</v>
      </c>
      <c r="KS104" t="e">
        <v>#N/A</v>
      </c>
      <c r="KT104" t="e">
        <v>#N/A</v>
      </c>
      <c r="KU104" t="e">
        <v>#N/A</v>
      </c>
      <c r="KV104" t="e">
        <v>#N/A</v>
      </c>
      <c r="KW104" t="e">
        <v>#N/A</v>
      </c>
      <c r="KX104" t="e">
        <v>#N/A</v>
      </c>
      <c r="KY104" t="e">
        <v>#N/A</v>
      </c>
      <c r="KZ104" t="e">
        <v>#N/A</v>
      </c>
      <c r="LA104" t="e">
        <v>#N/A</v>
      </c>
      <c r="LB104" t="e">
        <v>#N/A</v>
      </c>
      <c r="LC104" t="e">
        <v>#N/A</v>
      </c>
      <c r="LD104" t="e">
        <v>#N/A</v>
      </c>
    </row>
    <row r="105" spans="1:316" x14ac:dyDescent="0.25">
      <c r="A105" s="16" t="s">
        <v>102</v>
      </c>
      <c r="B105">
        <v>1026</v>
      </c>
      <c r="C105">
        <v>103</v>
      </c>
      <c r="D105">
        <v>1122</v>
      </c>
      <c r="F105">
        <v>99</v>
      </c>
      <c r="V105" s="14">
        <v>222086014040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e">
        <v>#N/A</v>
      </c>
      <c r="CE105" t="e">
        <v>#N/A</v>
      </c>
      <c r="CF105" t="e">
        <v>#N/A</v>
      </c>
      <c r="CG105" t="e">
        <v>#N/A</v>
      </c>
      <c r="CH105" t="e">
        <v>#N/A</v>
      </c>
      <c r="CI105" t="e">
        <v>#N/A</v>
      </c>
      <c r="CJ105" t="e">
        <v>#N/A</v>
      </c>
      <c r="CK105" t="e">
        <v>#N/A</v>
      </c>
      <c r="CL105" t="e">
        <v>#N/A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  <c r="FG105" t="e">
        <v>#N/A</v>
      </c>
      <c r="FH105" t="e">
        <v>#N/A</v>
      </c>
      <c r="FI105" t="e">
        <v>#N/A</v>
      </c>
      <c r="FJ105" t="e">
        <v>#N/A</v>
      </c>
      <c r="FK105" t="e">
        <v>#N/A</v>
      </c>
      <c r="FL105" t="e">
        <v>#N/A</v>
      </c>
      <c r="FM105" t="e">
        <v>#N/A</v>
      </c>
      <c r="FN105" t="e">
        <v>#N/A</v>
      </c>
      <c r="FO105" t="e">
        <v>#N/A</v>
      </c>
      <c r="FP105" t="e">
        <v>#N/A</v>
      </c>
      <c r="FQ105" t="e">
        <v>#N/A</v>
      </c>
      <c r="FR105" t="e">
        <v>#N/A</v>
      </c>
      <c r="FS105" t="e">
        <v>#N/A</v>
      </c>
      <c r="FT105" t="e">
        <v>#N/A</v>
      </c>
      <c r="FU105" t="e">
        <v>#N/A</v>
      </c>
      <c r="FV105" t="e">
        <v>#N/A</v>
      </c>
      <c r="FW105" t="e">
        <v>#N/A</v>
      </c>
      <c r="FX105" t="e">
        <v>#N/A</v>
      </c>
      <c r="FY105" t="e">
        <v>#N/A</v>
      </c>
      <c r="FZ105">
        <v>70024</v>
      </c>
      <c r="GA105" t="e">
        <v>#N/A</v>
      </c>
      <c r="GB105" t="e">
        <v>#N/A</v>
      </c>
      <c r="GC105" t="e">
        <v>#N/A</v>
      </c>
      <c r="GD105" t="e">
        <v>#N/A</v>
      </c>
      <c r="GE105" t="e">
        <v>#N/A</v>
      </c>
      <c r="GF105" t="e">
        <v>#N/A</v>
      </c>
      <c r="GG105" t="e">
        <v>#N/A</v>
      </c>
      <c r="GH105" t="e">
        <v>#N/A</v>
      </c>
      <c r="GI105" t="e">
        <v>#N/A</v>
      </c>
      <c r="GJ105" t="e">
        <v>#N/A</v>
      </c>
      <c r="GK105" t="e">
        <v>#N/A</v>
      </c>
      <c r="GL105" t="e">
        <v>#N/A</v>
      </c>
      <c r="GM105" t="e">
        <v>#N/A</v>
      </c>
      <c r="GN105" t="e">
        <v>#N/A</v>
      </c>
      <c r="GO105" t="e">
        <v>#N/A</v>
      </c>
      <c r="GP105" t="e">
        <v>#N/A</v>
      </c>
      <c r="GQ105" t="e">
        <v>#N/A</v>
      </c>
      <c r="GR105" t="e">
        <v>#N/A</v>
      </c>
      <c r="GS105" t="e">
        <v>#N/A</v>
      </c>
      <c r="GT105" t="e">
        <v>#N/A</v>
      </c>
      <c r="GU105" t="e">
        <v>#N/A</v>
      </c>
      <c r="GV105" t="e">
        <v>#N/A</v>
      </c>
      <c r="GW105" t="e">
        <v>#N/A</v>
      </c>
      <c r="GX105" t="e">
        <v>#N/A</v>
      </c>
      <c r="GY105" t="e">
        <v>#N/A</v>
      </c>
      <c r="GZ105" t="e">
        <v>#N/A</v>
      </c>
      <c r="HA105" t="e">
        <v>#N/A</v>
      </c>
      <c r="HB105" t="e">
        <v>#N/A</v>
      </c>
      <c r="HC105" t="e">
        <v>#N/A</v>
      </c>
      <c r="HD105" t="e">
        <v>#N/A</v>
      </c>
      <c r="HE105" t="e">
        <v>#N/A</v>
      </c>
      <c r="HF105" t="e">
        <v>#N/A</v>
      </c>
      <c r="HG105" t="e">
        <v>#N/A</v>
      </c>
      <c r="HH105" t="e">
        <v>#N/A</v>
      </c>
      <c r="HI105" t="e">
        <v>#N/A</v>
      </c>
      <c r="HJ105" t="e">
        <v>#N/A</v>
      </c>
      <c r="HK105" t="e">
        <v>#N/A</v>
      </c>
      <c r="HL105" t="e">
        <v>#N/A</v>
      </c>
      <c r="HM105" t="e">
        <v>#N/A</v>
      </c>
      <c r="HN105" t="e">
        <v>#N/A</v>
      </c>
      <c r="HO105" t="e">
        <v>#N/A</v>
      </c>
      <c r="HP105" t="e">
        <v>#N/A</v>
      </c>
      <c r="HQ105" t="e">
        <v>#N/A</v>
      </c>
      <c r="HR105" t="e">
        <v>#N/A</v>
      </c>
      <c r="HS105" t="e">
        <v>#N/A</v>
      </c>
      <c r="HT105" t="e">
        <v>#N/A</v>
      </c>
      <c r="HU105" t="e">
        <v>#N/A</v>
      </c>
      <c r="HV105" t="e">
        <v>#N/A</v>
      </c>
      <c r="HW105" t="e">
        <v>#N/A</v>
      </c>
      <c r="HX105" t="e">
        <v>#N/A</v>
      </c>
      <c r="HY105" t="e">
        <v>#N/A</v>
      </c>
      <c r="HZ105" t="e">
        <v>#N/A</v>
      </c>
      <c r="IA105" t="e">
        <v>#N/A</v>
      </c>
      <c r="IB105" t="e">
        <v>#N/A</v>
      </c>
      <c r="IC105" t="e">
        <v>#N/A</v>
      </c>
      <c r="ID105" t="e">
        <v>#N/A</v>
      </c>
      <c r="IE105" t="e">
        <v>#N/A</v>
      </c>
      <c r="IF105" t="e">
        <v>#N/A</v>
      </c>
      <c r="IG105" t="e">
        <v>#N/A</v>
      </c>
      <c r="IH105" t="e">
        <v>#N/A</v>
      </c>
      <c r="II105" t="e">
        <v>#N/A</v>
      </c>
      <c r="IJ105" t="e">
        <v>#N/A</v>
      </c>
      <c r="IK105" t="e">
        <v>#N/A</v>
      </c>
      <c r="IL105" t="e">
        <v>#N/A</v>
      </c>
      <c r="IM105" t="e">
        <v>#N/A</v>
      </c>
      <c r="IN105" t="e">
        <v>#N/A</v>
      </c>
      <c r="IO105" t="e">
        <v>#N/A</v>
      </c>
      <c r="IP105" t="e">
        <v>#N/A</v>
      </c>
      <c r="IQ105" t="e">
        <v>#N/A</v>
      </c>
      <c r="IR105" t="e">
        <v>#N/A</v>
      </c>
      <c r="IS105" t="e">
        <v>#N/A</v>
      </c>
      <c r="IT105" t="e">
        <v>#N/A</v>
      </c>
      <c r="IU105" t="e">
        <v>#N/A</v>
      </c>
      <c r="IV105" t="e">
        <v>#N/A</v>
      </c>
      <c r="IW105" t="e">
        <v>#N/A</v>
      </c>
      <c r="IX105" t="e">
        <v>#N/A</v>
      </c>
      <c r="IY105" t="e">
        <v>#N/A</v>
      </c>
      <c r="IZ105" t="e">
        <v>#N/A</v>
      </c>
      <c r="JA105" t="e">
        <v>#N/A</v>
      </c>
      <c r="JB105" t="e">
        <v>#N/A</v>
      </c>
      <c r="JC105" t="e">
        <v>#N/A</v>
      </c>
      <c r="JD105" t="e">
        <v>#N/A</v>
      </c>
      <c r="JE105" t="e">
        <v>#N/A</v>
      </c>
      <c r="JF105" t="e">
        <v>#N/A</v>
      </c>
      <c r="JG105" t="e">
        <v>#N/A</v>
      </c>
      <c r="JH105" t="e">
        <v>#N/A</v>
      </c>
      <c r="JI105" t="e">
        <v>#N/A</v>
      </c>
      <c r="JJ105" t="e">
        <v>#N/A</v>
      </c>
      <c r="JK105" t="e">
        <v>#N/A</v>
      </c>
      <c r="JL105" t="e">
        <v>#N/A</v>
      </c>
      <c r="JM105" t="e">
        <v>#N/A</v>
      </c>
      <c r="JN105" t="e">
        <v>#N/A</v>
      </c>
      <c r="JO105" t="e">
        <v>#N/A</v>
      </c>
      <c r="JP105" t="e">
        <v>#N/A</v>
      </c>
      <c r="JQ105" t="e">
        <v>#N/A</v>
      </c>
      <c r="JR105" t="e">
        <v>#N/A</v>
      </c>
      <c r="JS105" t="e">
        <v>#N/A</v>
      </c>
      <c r="JT105" t="e">
        <v>#N/A</v>
      </c>
      <c r="JU105" t="e">
        <v>#N/A</v>
      </c>
      <c r="JV105" t="e">
        <v>#N/A</v>
      </c>
      <c r="JW105" t="e">
        <v>#N/A</v>
      </c>
      <c r="JX105" t="e">
        <v>#N/A</v>
      </c>
      <c r="JY105" t="e">
        <v>#N/A</v>
      </c>
      <c r="JZ105" t="e">
        <v>#N/A</v>
      </c>
      <c r="KA105" t="e">
        <v>#N/A</v>
      </c>
      <c r="KB105" t="e">
        <v>#N/A</v>
      </c>
      <c r="KC105" t="e">
        <v>#N/A</v>
      </c>
      <c r="KD105" t="e">
        <v>#N/A</v>
      </c>
      <c r="KE105" t="e">
        <v>#N/A</v>
      </c>
      <c r="KF105" t="e">
        <v>#N/A</v>
      </c>
      <c r="KG105" t="e">
        <v>#N/A</v>
      </c>
      <c r="KH105" t="e">
        <v>#N/A</v>
      </c>
      <c r="KI105" t="e">
        <v>#N/A</v>
      </c>
      <c r="KJ105" t="e">
        <v>#N/A</v>
      </c>
      <c r="KK105" t="e">
        <v>#N/A</v>
      </c>
      <c r="KL105" t="e">
        <v>#N/A</v>
      </c>
      <c r="KM105" t="e">
        <v>#N/A</v>
      </c>
      <c r="KN105" t="e">
        <v>#N/A</v>
      </c>
      <c r="KO105" t="e">
        <v>#N/A</v>
      </c>
      <c r="KP105" t="e">
        <v>#N/A</v>
      </c>
      <c r="KQ105" t="e">
        <v>#N/A</v>
      </c>
      <c r="KR105" t="e">
        <v>#N/A</v>
      </c>
      <c r="KS105" t="e">
        <v>#N/A</v>
      </c>
      <c r="KT105" t="e">
        <v>#N/A</v>
      </c>
      <c r="KU105" t="e">
        <v>#N/A</v>
      </c>
      <c r="KV105" t="e">
        <v>#N/A</v>
      </c>
      <c r="KW105" t="e">
        <v>#N/A</v>
      </c>
      <c r="KX105" t="e">
        <v>#N/A</v>
      </c>
      <c r="KY105" t="e">
        <v>#N/A</v>
      </c>
      <c r="KZ105" t="e">
        <v>#N/A</v>
      </c>
      <c r="LA105" t="e">
        <v>#N/A</v>
      </c>
      <c r="LB105" t="e">
        <v>#N/A</v>
      </c>
      <c r="LC105" t="e">
        <v>#N/A</v>
      </c>
      <c r="LD105" t="e">
        <v>#N/A</v>
      </c>
    </row>
    <row r="106" spans="1:316" x14ac:dyDescent="0.25">
      <c r="A106" s="16" t="s">
        <v>103</v>
      </c>
      <c r="B106">
        <v>2023</v>
      </c>
      <c r="C106">
        <v>104</v>
      </c>
      <c r="D106">
        <v>1123</v>
      </c>
      <c r="F106">
        <v>100</v>
      </c>
      <c r="V106" s="14">
        <v>222087007046</v>
      </c>
    </row>
    <row r="107" spans="1:316" x14ac:dyDescent="0.25">
      <c r="A107" s="16" t="s">
        <v>104</v>
      </c>
      <c r="B107">
        <v>19034</v>
      </c>
      <c r="C107">
        <v>105</v>
      </c>
      <c r="D107">
        <v>1124</v>
      </c>
      <c r="F107">
        <v>101</v>
      </c>
      <c r="V107" s="14">
        <v>222087013040</v>
      </c>
    </row>
    <row r="108" spans="1:316" x14ac:dyDescent="0.25">
      <c r="A108" s="16" t="s">
        <v>105</v>
      </c>
      <c r="B108">
        <v>63037</v>
      </c>
      <c r="C108">
        <v>106</v>
      </c>
      <c r="D108">
        <v>1125</v>
      </c>
      <c r="F108">
        <v>102</v>
      </c>
      <c r="V108" s="14">
        <v>222088011041</v>
      </c>
    </row>
    <row r="109" spans="1:316" x14ac:dyDescent="0.25">
      <c r="A109" s="16" t="s">
        <v>106</v>
      </c>
      <c r="B109">
        <v>39002</v>
      </c>
      <c r="C109">
        <v>107</v>
      </c>
      <c r="D109">
        <v>1126</v>
      </c>
      <c r="F109">
        <v>103</v>
      </c>
      <c r="V109" s="14">
        <v>222088012040</v>
      </c>
    </row>
    <row r="110" spans="1:316" x14ac:dyDescent="0.25">
      <c r="A110" s="16" t="s">
        <v>107</v>
      </c>
      <c r="B110">
        <v>17009</v>
      </c>
      <c r="C110">
        <v>108</v>
      </c>
      <c r="D110">
        <v>1127</v>
      </c>
      <c r="F110">
        <v>104</v>
      </c>
      <c r="V110" s="14">
        <v>222089007044</v>
      </c>
    </row>
    <row r="111" spans="1:316" x14ac:dyDescent="0.25">
      <c r="A111" s="16" t="s">
        <v>108</v>
      </c>
      <c r="B111">
        <v>51069</v>
      </c>
      <c r="C111">
        <v>109</v>
      </c>
      <c r="D111">
        <v>1128</v>
      </c>
      <c r="F111">
        <v>105</v>
      </c>
      <c r="V111" s="14">
        <v>222089013038</v>
      </c>
    </row>
    <row r="112" spans="1:316" x14ac:dyDescent="0.25">
      <c r="A112" s="16" t="s">
        <v>109</v>
      </c>
      <c r="B112">
        <v>33026</v>
      </c>
      <c r="C112">
        <v>110</v>
      </c>
      <c r="D112">
        <v>1129</v>
      </c>
      <c r="F112">
        <v>106</v>
      </c>
      <c r="V112" s="14">
        <v>222089014037</v>
      </c>
    </row>
    <row r="113" spans="1:22" x14ac:dyDescent="0.25">
      <c r="A113" s="16" t="s">
        <v>110</v>
      </c>
      <c r="B113">
        <v>62065</v>
      </c>
      <c r="C113">
        <v>111</v>
      </c>
      <c r="D113">
        <v>1130</v>
      </c>
      <c r="F113">
        <v>107</v>
      </c>
      <c r="V113" s="14">
        <v>222092010038</v>
      </c>
    </row>
    <row r="114" spans="1:22" x14ac:dyDescent="0.25">
      <c r="A114" s="16" t="s">
        <v>111</v>
      </c>
      <c r="B114">
        <v>69053</v>
      </c>
      <c r="C114">
        <v>112</v>
      </c>
      <c r="D114">
        <v>1131</v>
      </c>
      <c r="F114">
        <v>108</v>
      </c>
      <c r="V114" s="14">
        <v>222094016030</v>
      </c>
    </row>
    <row r="115" spans="1:22" x14ac:dyDescent="0.25">
      <c r="A115" s="16" t="s">
        <v>112</v>
      </c>
      <c r="B115">
        <v>27021</v>
      </c>
      <c r="C115">
        <v>113</v>
      </c>
      <c r="D115">
        <v>1132</v>
      </c>
      <c r="F115">
        <v>109</v>
      </c>
      <c r="V115" s="14">
        <v>222094046000</v>
      </c>
    </row>
    <row r="116" spans="1:22" x14ac:dyDescent="0.25">
      <c r="A116" s="16" t="s">
        <v>113</v>
      </c>
      <c r="B116">
        <v>7045</v>
      </c>
      <c r="C116">
        <v>114</v>
      </c>
      <c r="D116">
        <v>1133</v>
      </c>
      <c r="F116">
        <v>110</v>
      </c>
      <c r="V116" s="14">
        <v>222095043002</v>
      </c>
    </row>
    <row r="117" spans="1:22" x14ac:dyDescent="0.25">
      <c r="A117" s="16" t="s">
        <v>114</v>
      </c>
      <c r="B117">
        <v>20021</v>
      </c>
      <c r="C117">
        <v>115</v>
      </c>
      <c r="D117">
        <v>1134</v>
      </c>
      <c r="F117">
        <v>111</v>
      </c>
      <c r="V117" s="14">
        <v>222095044001</v>
      </c>
    </row>
    <row r="118" spans="1:22" x14ac:dyDescent="0.25">
      <c r="A118" s="16" t="s">
        <v>115</v>
      </c>
      <c r="B118">
        <v>43058</v>
      </c>
      <c r="C118">
        <v>116</v>
      </c>
      <c r="D118">
        <v>1135</v>
      </c>
      <c r="F118">
        <v>112</v>
      </c>
      <c r="V118" s="14">
        <v>222095045000</v>
      </c>
    </row>
    <row r="119" spans="1:22" x14ac:dyDescent="0.25">
      <c r="A119" s="16" t="s">
        <v>116</v>
      </c>
      <c r="B119">
        <v>15026</v>
      </c>
      <c r="C119">
        <v>117</v>
      </c>
      <c r="D119">
        <v>1136</v>
      </c>
      <c r="F119">
        <v>113</v>
      </c>
      <c r="V119" s="14">
        <v>222096004040</v>
      </c>
    </row>
    <row r="120" spans="1:22" x14ac:dyDescent="0.25">
      <c r="A120" s="16" t="s">
        <v>117</v>
      </c>
      <c r="B120">
        <v>64041</v>
      </c>
      <c r="C120">
        <v>118</v>
      </c>
      <c r="D120">
        <v>1137</v>
      </c>
      <c r="F120">
        <v>114</v>
      </c>
      <c r="V120" s="14">
        <v>222100004036</v>
      </c>
    </row>
    <row r="121" spans="1:22" x14ac:dyDescent="0.25">
      <c r="A121" s="16" t="s">
        <v>118</v>
      </c>
      <c r="B121">
        <v>53045</v>
      </c>
      <c r="C121">
        <v>119</v>
      </c>
      <c r="D121">
        <v>1138</v>
      </c>
      <c r="F121">
        <v>115</v>
      </c>
      <c r="V121" s="14">
        <v>222104006030</v>
      </c>
    </row>
    <row r="122" spans="1:22" x14ac:dyDescent="0.25">
      <c r="A122" s="16" t="s">
        <v>119</v>
      </c>
      <c r="B122">
        <v>25005</v>
      </c>
      <c r="C122">
        <v>120</v>
      </c>
      <c r="D122">
        <v>1139</v>
      </c>
      <c r="F122">
        <v>116</v>
      </c>
      <c r="V122" s="14">
        <v>222108004028</v>
      </c>
    </row>
    <row r="123" spans="1:22" x14ac:dyDescent="0.25">
      <c r="A123" s="16" t="s">
        <v>120</v>
      </c>
      <c r="B123">
        <v>52063</v>
      </c>
      <c r="C123">
        <v>121</v>
      </c>
      <c r="D123">
        <v>1140</v>
      </c>
      <c r="F123">
        <v>117</v>
      </c>
      <c r="V123" s="14">
        <v>222122000018</v>
      </c>
    </row>
    <row r="124" spans="1:22" x14ac:dyDescent="0.25">
      <c r="A124" s="16" t="s">
        <v>121</v>
      </c>
      <c r="B124">
        <v>13027</v>
      </c>
      <c r="C124">
        <v>122</v>
      </c>
      <c r="D124">
        <v>1141</v>
      </c>
      <c r="F124">
        <v>118</v>
      </c>
      <c r="V124" s="14">
        <v>224026058056</v>
      </c>
    </row>
    <row r="125" spans="1:22" x14ac:dyDescent="0.25">
      <c r="A125" s="16" t="s">
        <v>122</v>
      </c>
      <c r="B125">
        <v>11001</v>
      </c>
      <c r="C125">
        <v>123</v>
      </c>
      <c r="D125">
        <v>1142</v>
      </c>
      <c r="F125">
        <v>119</v>
      </c>
      <c r="V125" s="14">
        <v>224030060050</v>
      </c>
    </row>
    <row r="126" spans="1:22" x14ac:dyDescent="0.25">
      <c r="A126" s="16" t="s">
        <v>123</v>
      </c>
      <c r="B126">
        <v>11044</v>
      </c>
      <c r="C126">
        <v>124</v>
      </c>
      <c r="D126">
        <v>1143</v>
      </c>
      <c r="F126">
        <v>120</v>
      </c>
      <c r="V126" s="14">
        <v>224031060049</v>
      </c>
    </row>
    <row r="127" spans="1:22" x14ac:dyDescent="0.25">
      <c r="A127" s="16" t="s">
        <v>124</v>
      </c>
      <c r="B127">
        <v>45053</v>
      </c>
      <c r="C127">
        <v>125</v>
      </c>
      <c r="D127">
        <v>1144</v>
      </c>
      <c r="F127">
        <v>121</v>
      </c>
      <c r="V127" s="14">
        <v>224032060048</v>
      </c>
    </row>
    <row r="128" spans="1:22" x14ac:dyDescent="0.25">
      <c r="A128" s="16" t="s">
        <v>125</v>
      </c>
      <c r="B128">
        <v>3015</v>
      </c>
      <c r="C128">
        <v>126</v>
      </c>
      <c r="D128">
        <v>1145</v>
      </c>
      <c r="F128">
        <v>122</v>
      </c>
      <c r="V128" s="14">
        <v>224034060046</v>
      </c>
    </row>
    <row r="129" spans="1:22" x14ac:dyDescent="0.25">
      <c r="A129" s="16" t="s">
        <v>126</v>
      </c>
      <c r="B129">
        <v>49045</v>
      </c>
      <c r="C129">
        <v>127</v>
      </c>
      <c r="D129">
        <v>1146</v>
      </c>
      <c r="F129">
        <v>123</v>
      </c>
      <c r="V129" s="14">
        <v>224035059046</v>
      </c>
    </row>
    <row r="130" spans="1:22" x14ac:dyDescent="0.25">
      <c r="A130" s="16" t="s">
        <v>127</v>
      </c>
      <c r="B130">
        <v>26015</v>
      </c>
      <c r="C130">
        <v>128</v>
      </c>
      <c r="D130">
        <v>1147</v>
      </c>
      <c r="F130">
        <v>124</v>
      </c>
      <c r="V130" s="14">
        <v>224036048056</v>
      </c>
    </row>
    <row r="131" spans="1:22" x14ac:dyDescent="0.25">
      <c r="A131" s="16" t="s">
        <v>128</v>
      </c>
      <c r="B131">
        <v>19037</v>
      </c>
      <c r="C131">
        <v>129</v>
      </c>
      <c r="D131">
        <v>1148</v>
      </c>
      <c r="F131">
        <v>125</v>
      </c>
      <c r="V131" s="14">
        <v>224059047034</v>
      </c>
    </row>
    <row r="132" spans="1:22" x14ac:dyDescent="0.25">
      <c r="A132" s="16" t="s">
        <v>129</v>
      </c>
      <c r="B132">
        <v>61035</v>
      </c>
      <c r="C132">
        <v>130</v>
      </c>
      <c r="D132">
        <v>1149</v>
      </c>
      <c r="F132">
        <v>126</v>
      </c>
      <c r="V132" s="14">
        <v>224060046034</v>
      </c>
    </row>
    <row r="133" spans="1:22" x14ac:dyDescent="0.25">
      <c r="A133" s="16" t="s">
        <v>130</v>
      </c>
      <c r="B133">
        <v>13036</v>
      </c>
      <c r="C133">
        <v>131</v>
      </c>
      <c r="D133">
        <v>1150</v>
      </c>
      <c r="F133">
        <v>127</v>
      </c>
      <c r="V133" s="14">
        <v>224060047033</v>
      </c>
    </row>
    <row r="134" spans="1:22" x14ac:dyDescent="0.25">
      <c r="A134" s="16" t="s">
        <v>131</v>
      </c>
      <c r="B134">
        <v>52051</v>
      </c>
      <c r="C134">
        <v>132</v>
      </c>
      <c r="D134">
        <v>1151</v>
      </c>
      <c r="F134">
        <v>128</v>
      </c>
      <c r="V134" s="14">
        <v>224061045034</v>
      </c>
    </row>
    <row r="135" spans="1:22" x14ac:dyDescent="0.25">
      <c r="A135" s="16" t="s">
        <v>132</v>
      </c>
      <c r="B135">
        <v>23025</v>
      </c>
      <c r="C135">
        <v>133</v>
      </c>
      <c r="D135">
        <v>1152</v>
      </c>
      <c r="F135">
        <v>129</v>
      </c>
      <c r="V135" s="14">
        <v>224061046033</v>
      </c>
    </row>
    <row r="136" spans="1:22" x14ac:dyDescent="0.25">
      <c r="A136" s="16" t="s">
        <v>133</v>
      </c>
      <c r="B136">
        <v>26023</v>
      </c>
      <c r="C136">
        <v>134</v>
      </c>
      <c r="D136">
        <v>1153</v>
      </c>
      <c r="F136">
        <v>130</v>
      </c>
      <c r="V136" s="14">
        <v>224061047032</v>
      </c>
    </row>
    <row r="137" spans="1:22" x14ac:dyDescent="0.25">
      <c r="A137" s="16" t="s">
        <v>134</v>
      </c>
      <c r="B137">
        <v>53004</v>
      </c>
      <c r="C137">
        <v>135</v>
      </c>
      <c r="D137">
        <v>1154</v>
      </c>
      <c r="F137">
        <v>131</v>
      </c>
      <c r="V137" s="14">
        <v>224062044034</v>
      </c>
    </row>
    <row r="138" spans="1:22" x14ac:dyDescent="0.25">
      <c r="A138" s="16" t="s">
        <v>135</v>
      </c>
      <c r="B138">
        <v>9023</v>
      </c>
      <c r="C138">
        <v>136</v>
      </c>
      <c r="D138">
        <v>1155</v>
      </c>
      <c r="F138">
        <v>132</v>
      </c>
      <c r="V138" s="14">
        <v>224062045033</v>
      </c>
    </row>
    <row r="139" spans="1:22" x14ac:dyDescent="0.25">
      <c r="A139" s="16" t="s">
        <v>136</v>
      </c>
      <c r="B139">
        <v>43056</v>
      </c>
      <c r="C139">
        <v>137</v>
      </c>
      <c r="D139">
        <v>1156</v>
      </c>
      <c r="F139">
        <v>133</v>
      </c>
      <c r="V139" s="14">
        <v>224062046032</v>
      </c>
    </row>
    <row r="140" spans="1:22" x14ac:dyDescent="0.25">
      <c r="A140" s="16" t="s">
        <v>137</v>
      </c>
      <c r="B140">
        <v>16025</v>
      </c>
      <c r="C140">
        <v>138</v>
      </c>
      <c r="D140">
        <v>1157</v>
      </c>
      <c r="F140">
        <v>134</v>
      </c>
      <c r="V140" s="14">
        <v>224062047031</v>
      </c>
    </row>
    <row r="141" spans="1:22" x14ac:dyDescent="0.25">
      <c r="A141" s="16" t="s">
        <v>138</v>
      </c>
      <c r="B141">
        <v>68053</v>
      </c>
      <c r="C141">
        <v>139</v>
      </c>
      <c r="D141">
        <v>1158</v>
      </c>
      <c r="F141">
        <v>135</v>
      </c>
      <c r="V141" s="14">
        <v>224063043034</v>
      </c>
    </row>
    <row r="142" spans="1:22" x14ac:dyDescent="0.25">
      <c r="A142" s="16" t="s">
        <v>139</v>
      </c>
      <c r="B142">
        <v>47012</v>
      </c>
      <c r="C142">
        <v>140</v>
      </c>
      <c r="D142">
        <v>1159</v>
      </c>
      <c r="F142">
        <v>136</v>
      </c>
      <c r="V142" s="14">
        <v>224063044033</v>
      </c>
    </row>
    <row r="143" spans="1:22" x14ac:dyDescent="0.25">
      <c r="A143" s="16" t="s">
        <v>140</v>
      </c>
      <c r="B143">
        <v>56047</v>
      </c>
      <c r="C143">
        <v>141</v>
      </c>
      <c r="D143">
        <v>1160</v>
      </c>
      <c r="F143">
        <v>137</v>
      </c>
      <c r="V143" s="14">
        <v>224063046031</v>
      </c>
    </row>
    <row r="144" spans="1:22" x14ac:dyDescent="0.25">
      <c r="A144" s="16" t="s">
        <v>141</v>
      </c>
      <c r="B144">
        <v>31025</v>
      </c>
      <c r="C144">
        <v>142</v>
      </c>
      <c r="D144">
        <v>1161</v>
      </c>
      <c r="F144">
        <v>138</v>
      </c>
      <c r="V144" s="14">
        <v>224063047030</v>
      </c>
    </row>
    <row r="145" spans="1:22" x14ac:dyDescent="0.25">
      <c r="A145" s="16" t="s">
        <v>142</v>
      </c>
      <c r="B145">
        <v>61059</v>
      </c>
      <c r="C145">
        <v>143</v>
      </c>
      <c r="D145">
        <v>1162</v>
      </c>
      <c r="F145">
        <v>139</v>
      </c>
      <c r="V145" s="14">
        <v>224064006070</v>
      </c>
    </row>
    <row r="146" spans="1:22" x14ac:dyDescent="0.25">
      <c r="A146" s="16" t="s">
        <v>143</v>
      </c>
      <c r="B146">
        <v>27025</v>
      </c>
      <c r="C146">
        <v>144</v>
      </c>
      <c r="D146">
        <v>1163</v>
      </c>
      <c r="F146">
        <v>140</v>
      </c>
      <c r="V146" s="14">
        <v>224064007069</v>
      </c>
    </row>
    <row r="147" spans="1:22" x14ac:dyDescent="0.25">
      <c r="A147" s="16" t="s">
        <v>144</v>
      </c>
      <c r="B147">
        <v>5033</v>
      </c>
      <c r="C147">
        <v>145</v>
      </c>
      <c r="D147">
        <v>1164</v>
      </c>
      <c r="F147">
        <v>141</v>
      </c>
      <c r="V147" s="14">
        <v>224064042034</v>
      </c>
    </row>
    <row r="148" spans="1:22" x14ac:dyDescent="0.25">
      <c r="A148" s="16" t="s">
        <v>145</v>
      </c>
      <c r="B148">
        <v>51009</v>
      </c>
      <c r="C148">
        <v>146</v>
      </c>
      <c r="D148">
        <v>1165</v>
      </c>
      <c r="F148">
        <v>142</v>
      </c>
      <c r="V148" s="14">
        <v>224064043033</v>
      </c>
    </row>
    <row r="149" spans="1:22" x14ac:dyDescent="0.25">
      <c r="A149" s="16" t="s">
        <v>146</v>
      </c>
      <c r="B149">
        <v>45012</v>
      </c>
      <c r="C149">
        <v>147</v>
      </c>
      <c r="D149">
        <v>1166</v>
      </c>
      <c r="F149">
        <v>143</v>
      </c>
      <c r="V149" s="14">
        <v>224064046030</v>
      </c>
    </row>
    <row r="150" spans="1:22" x14ac:dyDescent="0.25">
      <c r="A150" s="16" t="s">
        <v>147</v>
      </c>
      <c r="B150">
        <v>37006</v>
      </c>
      <c r="C150">
        <v>148</v>
      </c>
      <c r="D150">
        <v>1167</v>
      </c>
      <c r="F150">
        <v>144</v>
      </c>
      <c r="V150" s="14">
        <v>224064047029</v>
      </c>
    </row>
    <row r="151" spans="1:22" x14ac:dyDescent="0.25">
      <c r="A151" s="16" t="s">
        <v>148</v>
      </c>
      <c r="B151">
        <v>15008</v>
      </c>
      <c r="C151">
        <v>149</v>
      </c>
      <c r="D151">
        <v>1168</v>
      </c>
      <c r="F151">
        <v>145</v>
      </c>
      <c r="V151" s="14">
        <v>224065006069</v>
      </c>
    </row>
    <row r="152" spans="1:22" x14ac:dyDescent="0.25">
      <c r="A152" s="16" t="s">
        <v>149</v>
      </c>
      <c r="B152">
        <v>5003</v>
      </c>
      <c r="C152">
        <v>150</v>
      </c>
      <c r="D152">
        <v>1169</v>
      </c>
      <c r="F152">
        <v>146</v>
      </c>
      <c r="V152" s="14">
        <v>224065007068</v>
      </c>
    </row>
    <row r="153" spans="1:22" x14ac:dyDescent="0.25">
      <c r="A153" s="16" t="s">
        <v>150</v>
      </c>
      <c r="B153">
        <v>7023</v>
      </c>
      <c r="C153">
        <v>151</v>
      </c>
      <c r="D153">
        <v>1170</v>
      </c>
      <c r="F153">
        <v>147</v>
      </c>
      <c r="V153" s="14">
        <v>224065041034</v>
      </c>
    </row>
    <row r="154" spans="1:22" x14ac:dyDescent="0.25">
      <c r="A154" s="16" t="s">
        <v>151</v>
      </c>
      <c r="B154">
        <v>9045</v>
      </c>
      <c r="C154">
        <v>152</v>
      </c>
      <c r="D154">
        <v>1171</v>
      </c>
      <c r="F154">
        <v>148</v>
      </c>
      <c r="V154" s="14">
        <v>224065042033</v>
      </c>
    </row>
    <row r="155" spans="1:22" x14ac:dyDescent="0.25">
      <c r="A155" s="16" t="s">
        <v>152</v>
      </c>
      <c r="B155">
        <v>2005</v>
      </c>
      <c r="C155">
        <v>153</v>
      </c>
      <c r="D155">
        <v>1172</v>
      </c>
      <c r="F155">
        <v>149</v>
      </c>
      <c r="V155" s="14">
        <v>224065046029</v>
      </c>
    </row>
    <row r="156" spans="1:22" x14ac:dyDescent="0.25">
      <c r="A156" s="16" t="s">
        <v>153</v>
      </c>
      <c r="B156">
        <v>48005</v>
      </c>
      <c r="C156">
        <v>154</v>
      </c>
      <c r="D156">
        <v>1173</v>
      </c>
      <c r="F156">
        <v>150</v>
      </c>
      <c r="V156" s="14">
        <v>224065047028</v>
      </c>
    </row>
    <row r="157" spans="1:22" x14ac:dyDescent="0.25">
      <c r="A157" s="16" t="s">
        <v>154</v>
      </c>
      <c r="B157">
        <v>48057</v>
      </c>
      <c r="C157">
        <v>155</v>
      </c>
      <c r="D157">
        <v>1174</v>
      </c>
      <c r="F157">
        <v>151</v>
      </c>
      <c r="V157" s="14">
        <v>224066006068</v>
      </c>
    </row>
    <row r="158" spans="1:22" x14ac:dyDescent="0.25">
      <c r="A158" s="16" t="s">
        <v>155</v>
      </c>
      <c r="B158">
        <v>17010</v>
      </c>
      <c r="C158">
        <v>156</v>
      </c>
      <c r="D158">
        <v>1175</v>
      </c>
      <c r="F158">
        <v>152</v>
      </c>
      <c r="V158" s="14">
        <v>224066007067</v>
      </c>
    </row>
    <row r="159" spans="1:22" x14ac:dyDescent="0.25">
      <c r="A159" s="16" t="s">
        <v>156</v>
      </c>
      <c r="B159">
        <v>3031</v>
      </c>
      <c r="C159">
        <v>157</v>
      </c>
      <c r="D159">
        <v>1176</v>
      </c>
      <c r="F159">
        <v>153</v>
      </c>
      <c r="V159" s="14">
        <v>224066040034</v>
      </c>
    </row>
    <row r="160" spans="1:22" x14ac:dyDescent="0.25">
      <c r="A160" s="16" t="s">
        <v>157</v>
      </c>
      <c r="B160">
        <v>57064</v>
      </c>
      <c r="C160">
        <v>158</v>
      </c>
      <c r="D160">
        <v>1177</v>
      </c>
      <c r="F160">
        <v>154</v>
      </c>
      <c r="V160" s="14">
        <v>224066041033</v>
      </c>
    </row>
    <row r="161" spans="1:22" x14ac:dyDescent="0.25">
      <c r="A161" s="16" t="s">
        <v>158</v>
      </c>
      <c r="B161">
        <v>9005</v>
      </c>
      <c r="C161">
        <v>159</v>
      </c>
      <c r="D161">
        <v>1178</v>
      </c>
      <c r="F161">
        <v>155</v>
      </c>
      <c r="V161" s="14">
        <v>1000000000000</v>
      </c>
    </row>
    <row r="162" spans="1:22" x14ac:dyDescent="0.25">
      <c r="A162" s="16" t="s">
        <v>159</v>
      </c>
      <c r="B162">
        <v>33014</v>
      </c>
      <c r="C162">
        <v>160</v>
      </c>
      <c r="D162">
        <v>1179</v>
      </c>
      <c r="F162">
        <v>156</v>
      </c>
      <c r="V162" s="14">
        <v>1140124014002</v>
      </c>
    </row>
    <row r="163" spans="1:22" x14ac:dyDescent="0.25">
      <c r="A163" s="16" t="s">
        <v>160</v>
      </c>
      <c r="B163">
        <v>10035</v>
      </c>
      <c r="C163">
        <v>161</v>
      </c>
      <c r="D163">
        <v>1180</v>
      </c>
      <c r="F163">
        <v>157</v>
      </c>
      <c r="V163" s="14">
        <v>1140125013002</v>
      </c>
    </row>
    <row r="164" spans="1:22" x14ac:dyDescent="0.25">
      <c r="A164" s="16" t="s">
        <v>161</v>
      </c>
      <c r="B164">
        <v>65051</v>
      </c>
      <c r="C164">
        <v>162</v>
      </c>
      <c r="D164">
        <v>1181</v>
      </c>
      <c r="F164">
        <v>158</v>
      </c>
      <c r="V164" s="14">
        <v>1140126012002</v>
      </c>
    </row>
    <row r="165" spans="1:22" x14ac:dyDescent="0.25">
      <c r="A165" s="16" t="s">
        <v>162</v>
      </c>
      <c r="B165">
        <v>3032</v>
      </c>
      <c r="C165">
        <v>163</v>
      </c>
      <c r="D165">
        <v>1182</v>
      </c>
      <c r="F165">
        <v>159</v>
      </c>
      <c r="V165" s="14">
        <v>1140127011002</v>
      </c>
    </row>
    <row r="166" spans="1:22" x14ac:dyDescent="0.25">
      <c r="A166" s="16" t="s">
        <v>163</v>
      </c>
      <c r="B166">
        <v>49069</v>
      </c>
      <c r="C166">
        <v>164</v>
      </c>
      <c r="D166">
        <v>1183</v>
      </c>
      <c r="F166">
        <v>160</v>
      </c>
      <c r="V166" s="14">
        <v>1140128010002</v>
      </c>
    </row>
    <row r="167" spans="1:22" x14ac:dyDescent="0.25">
      <c r="A167" s="16" t="s">
        <v>164</v>
      </c>
      <c r="B167">
        <v>61055</v>
      </c>
      <c r="C167">
        <v>165</v>
      </c>
      <c r="D167">
        <v>1184</v>
      </c>
      <c r="F167">
        <v>161</v>
      </c>
      <c r="V167" s="14">
        <v>1140129009002</v>
      </c>
    </row>
    <row r="168" spans="1:22" x14ac:dyDescent="0.25">
      <c r="A168" s="16" t="s">
        <v>165</v>
      </c>
      <c r="B168">
        <v>11030</v>
      </c>
      <c r="C168">
        <v>166</v>
      </c>
      <c r="D168">
        <v>1185</v>
      </c>
      <c r="F168">
        <v>162</v>
      </c>
      <c r="V168" s="14">
        <v>1140130008002</v>
      </c>
    </row>
    <row r="169" spans="1:22" x14ac:dyDescent="0.25">
      <c r="A169" s="16" t="s">
        <v>166</v>
      </c>
      <c r="B169">
        <v>59049</v>
      </c>
      <c r="C169">
        <v>167</v>
      </c>
      <c r="D169">
        <v>1186</v>
      </c>
      <c r="F169">
        <v>163</v>
      </c>
      <c r="V169" s="14">
        <v>1140131008001</v>
      </c>
    </row>
    <row r="170" spans="1:22" x14ac:dyDescent="0.25">
      <c r="A170" s="16" t="s">
        <v>167</v>
      </c>
      <c r="B170">
        <v>31022</v>
      </c>
      <c r="C170">
        <v>168</v>
      </c>
      <c r="D170">
        <v>1187</v>
      </c>
      <c r="F170">
        <v>164</v>
      </c>
      <c r="V170" s="14">
        <v>1140132008000</v>
      </c>
    </row>
    <row r="171" spans="1:22" x14ac:dyDescent="0.25">
      <c r="A171" s="16" t="s">
        <v>168</v>
      </c>
      <c r="B171">
        <v>5038</v>
      </c>
      <c r="C171">
        <v>169</v>
      </c>
      <c r="D171">
        <v>1188</v>
      </c>
      <c r="F171">
        <v>165</v>
      </c>
      <c r="V171" s="14">
        <v>1140133007000</v>
      </c>
    </row>
    <row r="172" spans="1:22" x14ac:dyDescent="0.25">
      <c r="A172" s="16" t="s">
        <v>169</v>
      </c>
      <c r="B172">
        <v>33035</v>
      </c>
      <c r="C172">
        <v>170</v>
      </c>
      <c r="D172">
        <v>1189</v>
      </c>
      <c r="F172">
        <v>166</v>
      </c>
      <c r="V172" s="14">
        <v>1140134006000</v>
      </c>
    </row>
    <row r="173" spans="1:22" x14ac:dyDescent="0.25">
      <c r="A173" s="16" t="s">
        <v>170</v>
      </c>
      <c r="B173">
        <v>27033</v>
      </c>
      <c r="C173">
        <v>171</v>
      </c>
      <c r="D173">
        <v>1190</v>
      </c>
      <c r="F173">
        <v>167</v>
      </c>
      <c r="V173" s="14">
        <v>1140135005000</v>
      </c>
    </row>
    <row r="174" spans="1:22" x14ac:dyDescent="0.25">
      <c r="A174" s="16" t="s">
        <v>171</v>
      </c>
      <c r="B174">
        <v>25039</v>
      </c>
      <c r="C174">
        <v>172</v>
      </c>
      <c r="D174">
        <v>1191</v>
      </c>
      <c r="F174">
        <v>168</v>
      </c>
      <c r="V174" s="14">
        <v>1140136002002</v>
      </c>
    </row>
    <row r="175" spans="1:22" x14ac:dyDescent="0.25">
      <c r="A175" s="16" t="s">
        <v>172</v>
      </c>
      <c r="B175">
        <v>1016</v>
      </c>
      <c r="C175">
        <v>173</v>
      </c>
      <c r="D175">
        <v>1192</v>
      </c>
      <c r="F175">
        <v>169</v>
      </c>
      <c r="V175" s="14">
        <v>1140136004000</v>
      </c>
    </row>
    <row r="176" spans="1:22" x14ac:dyDescent="0.25">
      <c r="A176" s="16" t="s">
        <v>173</v>
      </c>
      <c r="B176">
        <v>13001</v>
      </c>
      <c r="C176">
        <v>174</v>
      </c>
      <c r="D176">
        <v>1193</v>
      </c>
      <c r="F176">
        <v>170</v>
      </c>
      <c r="V176" s="14">
        <v>1140137002001</v>
      </c>
    </row>
    <row r="177" spans="1:22" x14ac:dyDescent="0.25">
      <c r="A177" s="16" t="s">
        <v>174</v>
      </c>
      <c r="B177">
        <v>21026</v>
      </c>
      <c r="C177">
        <v>175</v>
      </c>
      <c r="D177">
        <v>1194</v>
      </c>
      <c r="F177">
        <v>171</v>
      </c>
      <c r="V177" s="14">
        <v>1140137003000</v>
      </c>
    </row>
    <row r="178" spans="1:22" x14ac:dyDescent="0.25">
      <c r="A178" s="16" t="s">
        <v>175</v>
      </c>
      <c r="B178">
        <v>62047</v>
      </c>
      <c r="C178">
        <v>176</v>
      </c>
      <c r="D178">
        <v>1195</v>
      </c>
      <c r="F178">
        <v>172</v>
      </c>
      <c r="V178" s="14">
        <v>1140138002000</v>
      </c>
    </row>
    <row r="179" spans="1:22" x14ac:dyDescent="0.25">
      <c r="A179" s="16" t="s">
        <v>176</v>
      </c>
      <c r="B179">
        <v>9</v>
      </c>
      <c r="C179">
        <v>177</v>
      </c>
      <c r="D179">
        <v>1196</v>
      </c>
      <c r="F179">
        <v>173</v>
      </c>
      <c r="V179" s="14">
        <v>1140139001000</v>
      </c>
    </row>
    <row r="180" spans="1:22" x14ac:dyDescent="0.25">
      <c r="A180" s="16" t="s">
        <v>177</v>
      </c>
      <c r="B180">
        <v>53069</v>
      </c>
      <c r="C180">
        <v>178</v>
      </c>
      <c r="D180">
        <v>1197</v>
      </c>
      <c r="F180">
        <v>174</v>
      </c>
      <c r="V180" s="14">
        <v>1142125014001</v>
      </c>
    </row>
    <row r="181" spans="1:22" x14ac:dyDescent="0.25">
      <c r="A181" s="16" t="s">
        <v>178</v>
      </c>
      <c r="B181">
        <v>3008</v>
      </c>
      <c r="C181">
        <v>179</v>
      </c>
      <c r="D181">
        <v>1198</v>
      </c>
      <c r="F181">
        <v>175</v>
      </c>
      <c r="V181" s="14">
        <v>1142137001002</v>
      </c>
    </row>
    <row r="182" spans="1:22" x14ac:dyDescent="0.25">
      <c r="A182" s="16" t="s">
        <v>179</v>
      </c>
      <c r="B182">
        <v>37005</v>
      </c>
      <c r="C182">
        <v>180</v>
      </c>
      <c r="D182">
        <v>1199</v>
      </c>
      <c r="F182">
        <v>176</v>
      </c>
      <c r="V182" s="14">
        <v>1144118006016</v>
      </c>
    </row>
    <row r="183" spans="1:22" x14ac:dyDescent="0.25">
      <c r="A183" s="16" t="s">
        <v>180</v>
      </c>
      <c r="B183">
        <v>17027</v>
      </c>
      <c r="C183">
        <v>181</v>
      </c>
      <c r="D183">
        <v>1200</v>
      </c>
      <c r="F183">
        <v>177</v>
      </c>
      <c r="V183" s="14">
        <v>1144118018004</v>
      </c>
    </row>
    <row r="184" spans="1:22" x14ac:dyDescent="0.25">
      <c r="A184" s="16" t="s">
        <v>181</v>
      </c>
      <c r="B184">
        <v>51005</v>
      </c>
      <c r="C184">
        <v>182</v>
      </c>
      <c r="D184">
        <v>1201</v>
      </c>
      <c r="F184">
        <v>178</v>
      </c>
      <c r="V184" s="14">
        <v>1144119006015</v>
      </c>
    </row>
    <row r="185" spans="1:22" x14ac:dyDescent="0.25">
      <c r="A185" s="16" t="s">
        <v>182</v>
      </c>
      <c r="B185">
        <v>43051</v>
      </c>
      <c r="C185">
        <v>183</v>
      </c>
      <c r="D185">
        <v>1202</v>
      </c>
      <c r="F185">
        <v>179</v>
      </c>
      <c r="V185" s="14">
        <v>1144119018003</v>
      </c>
    </row>
    <row r="186" spans="1:22" x14ac:dyDescent="0.25">
      <c r="A186" s="16" t="s">
        <v>183</v>
      </c>
      <c r="B186">
        <v>42063</v>
      </c>
      <c r="C186">
        <v>184</v>
      </c>
      <c r="D186">
        <v>1203</v>
      </c>
      <c r="F186">
        <v>180</v>
      </c>
      <c r="V186" s="14">
        <v>1144120006014</v>
      </c>
    </row>
    <row r="187" spans="1:22" x14ac:dyDescent="0.25">
      <c r="A187" s="16" t="s">
        <v>184</v>
      </c>
      <c r="B187">
        <v>55005</v>
      </c>
      <c r="C187">
        <v>185</v>
      </c>
      <c r="D187">
        <v>1204</v>
      </c>
      <c r="F187">
        <v>181</v>
      </c>
      <c r="V187" s="14">
        <v>1144120018002</v>
      </c>
    </row>
    <row r="188" spans="1:22" x14ac:dyDescent="0.25">
      <c r="A188" s="16" t="s">
        <v>185</v>
      </c>
      <c r="B188">
        <v>47007</v>
      </c>
      <c r="C188">
        <v>186</v>
      </c>
      <c r="D188">
        <v>1205</v>
      </c>
      <c r="F188">
        <v>182</v>
      </c>
      <c r="V188" s="14">
        <v>1144121005014</v>
      </c>
    </row>
    <row r="189" spans="1:22" x14ac:dyDescent="0.25">
      <c r="A189" s="16" t="s">
        <v>186</v>
      </c>
      <c r="B189">
        <v>24035</v>
      </c>
      <c r="C189">
        <v>187</v>
      </c>
      <c r="D189">
        <v>1206</v>
      </c>
      <c r="F189">
        <v>183</v>
      </c>
      <c r="V189" s="14">
        <v>1144121018001</v>
      </c>
    </row>
    <row r="190" spans="1:22" x14ac:dyDescent="0.25">
      <c r="A190" s="16" t="s">
        <v>187</v>
      </c>
      <c r="B190">
        <v>3003</v>
      </c>
      <c r="C190">
        <v>188</v>
      </c>
      <c r="D190">
        <v>1207</v>
      </c>
      <c r="F190">
        <v>184</v>
      </c>
      <c r="V190" s="14">
        <v>1144122004014</v>
      </c>
    </row>
    <row r="191" spans="1:22" x14ac:dyDescent="0.25">
      <c r="A191" s="16" t="s">
        <v>188</v>
      </c>
      <c r="B191">
        <v>16001</v>
      </c>
      <c r="C191">
        <v>189</v>
      </c>
      <c r="D191">
        <v>1208</v>
      </c>
      <c r="F191">
        <v>185</v>
      </c>
      <c r="V191" s="14">
        <v>1144122018000</v>
      </c>
    </row>
    <row r="192" spans="1:22" x14ac:dyDescent="0.25">
      <c r="A192" s="16" t="s">
        <v>189</v>
      </c>
      <c r="B192">
        <v>59055</v>
      </c>
      <c r="C192">
        <v>190</v>
      </c>
      <c r="D192">
        <v>1209</v>
      </c>
      <c r="F192">
        <v>186</v>
      </c>
      <c r="V192" s="14">
        <v>1144123004013</v>
      </c>
    </row>
    <row r="193" spans="1:22" x14ac:dyDescent="0.25">
      <c r="A193" s="16" t="s">
        <v>190</v>
      </c>
      <c r="B193">
        <v>9021</v>
      </c>
      <c r="C193">
        <v>191</v>
      </c>
      <c r="D193">
        <v>1210</v>
      </c>
      <c r="F193">
        <v>187</v>
      </c>
      <c r="V193" s="14">
        <v>1144123017000</v>
      </c>
    </row>
    <row r="194" spans="1:22" x14ac:dyDescent="0.25">
      <c r="A194" s="16" t="s">
        <v>191</v>
      </c>
      <c r="B194">
        <v>27032</v>
      </c>
      <c r="C194">
        <v>192</v>
      </c>
      <c r="D194">
        <v>1211</v>
      </c>
      <c r="F194">
        <v>188</v>
      </c>
      <c r="V194" s="14">
        <v>1144124004012</v>
      </c>
    </row>
    <row r="195" spans="1:22" x14ac:dyDescent="0.25">
      <c r="A195" s="16" t="s">
        <v>192</v>
      </c>
      <c r="B195">
        <v>18021</v>
      </c>
      <c r="C195">
        <v>193</v>
      </c>
      <c r="D195">
        <v>1212</v>
      </c>
      <c r="F195">
        <v>189</v>
      </c>
      <c r="V195" s="14">
        <v>1144124016000</v>
      </c>
    </row>
    <row r="196" spans="1:22" x14ac:dyDescent="0.25">
      <c r="A196" s="16" t="s">
        <v>193</v>
      </c>
      <c r="B196">
        <v>21014</v>
      </c>
      <c r="C196">
        <v>194</v>
      </c>
      <c r="D196">
        <v>1213</v>
      </c>
      <c r="F196">
        <v>190</v>
      </c>
      <c r="V196" s="14">
        <v>1144125004011</v>
      </c>
    </row>
    <row r="197" spans="1:22" x14ac:dyDescent="0.25">
      <c r="A197" s="16" t="s">
        <v>194</v>
      </c>
      <c r="B197">
        <v>26029</v>
      </c>
      <c r="C197">
        <v>195</v>
      </c>
      <c r="D197">
        <v>1214</v>
      </c>
      <c r="F197">
        <v>191</v>
      </c>
      <c r="V197" s="14">
        <v>1144125015000</v>
      </c>
    </row>
    <row r="198" spans="1:22" x14ac:dyDescent="0.25">
      <c r="A198" s="16" t="s">
        <v>195</v>
      </c>
      <c r="B198">
        <v>5004</v>
      </c>
      <c r="C198">
        <v>196</v>
      </c>
      <c r="D198">
        <v>1215</v>
      </c>
      <c r="F198">
        <v>192</v>
      </c>
      <c r="V198" s="14">
        <v>1144126004010</v>
      </c>
    </row>
    <row r="199" spans="1:22" x14ac:dyDescent="0.25">
      <c r="A199" s="16" t="s">
        <v>196</v>
      </c>
      <c r="B199">
        <v>58055</v>
      </c>
      <c r="C199">
        <v>197</v>
      </c>
      <c r="D199">
        <v>1216</v>
      </c>
      <c r="F199">
        <v>193</v>
      </c>
      <c r="V199" s="14">
        <v>1144126014000</v>
      </c>
    </row>
    <row r="200" spans="1:22" x14ac:dyDescent="0.25">
      <c r="A200" s="16" t="s">
        <v>197</v>
      </c>
      <c r="B200">
        <v>21036</v>
      </c>
      <c r="C200">
        <v>198</v>
      </c>
      <c r="D200">
        <v>1217</v>
      </c>
      <c r="F200">
        <v>194</v>
      </c>
      <c r="V200" s="14">
        <v>1144127003010</v>
      </c>
    </row>
    <row r="201" spans="1:22" x14ac:dyDescent="0.25">
      <c r="A201" s="16" t="s">
        <v>198</v>
      </c>
      <c r="B201">
        <v>45010</v>
      </c>
      <c r="C201">
        <v>199</v>
      </c>
      <c r="D201">
        <v>1218</v>
      </c>
      <c r="F201">
        <v>195</v>
      </c>
      <c r="V201" s="14">
        <v>1144128002010</v>
      </c>
    </row>
    <row r="202" spans="1:22" x14ac:dyDescent="0.25">
      <c r="A202" s="16" t="s">
        <v>199</v>
      </c>
      <c r="B202">
        <v>29033</v>
      </c>
      <c r="C202">
        <v>200</v>
      </c>
      <c r="D202">
        <v>1219</v>
      </c>
      <c r="F202">
        <v>196</v>
      </c>
      <c r="V202" s="14">
        <v>1144129002009</v>
      </c>
    </row>
    <row r="203" spans="1:22" x14ac:dyDescent="0.25">
      <c r="A203" s="16" t="s">
        <v>200</v>
      </c>
      <c r="B203">
        <v>12013</v>
      </c>
      <c r="C203">
        <v>201</v>
      </c>
      <c r="D203">
        <v>1220</v>
      </c>
      <c r="F203">
        <v>197</v>
      </c>
      <c r="V203" s="14">
        <v>1144130002008</v>
      </c>
    </row>
    <row r="204" spans="1:22" x14ac:dyDescent="0.25">
      <c r="A204" s="16" t="s">
        <v>201</v>
      </c>
      <c r="B204">
        <v>5021</v>
      </c>
      <c r="C204">
        <v>202</v>
      </c>
      <c r="D204">
        <v>1221</v>
      </c>
      <c r="F204">
        <v>198</v>
      </c>
      <c r="V204" s="14">
        <v>1144131001008</v>
      </c>
    </row>
    <row r="205" spans="1:22" x14ac:dyDescent="0.25">
      <c r="A205" s="16" t="s">
        <v>202</v>
      </c>
      <c r="B205">
        <v>26025</v>
      </c>
      <c r="C205">
        <v>203</v>
      </c>
      <c r="D205">
        <v>1222</v>
      </c>
      <c r="F205">
        <v>199</v>
      </c>
      <c r="V205" s="14">
        <v>1144132000008</v>
      </c>
    </row>
    <row r="206" spans="1:22" x14ac:dyDescent="0.25">
      <c r="A206" s="16" t="s">
        <v>203</v>
      </c>
      <c r="B206">
        <v>1009</v>
      </c>
      <c r="C206">
        <v>204</v>
      </c>
      <c r="D206">
        <v>1223</v>
      </c>
      <c r="F206">
        <v>200</v>
      </c>
      <c r="V206" s="14">
        <v>1144132004004</v>
      </c>
    </row>
    <row r="207" spans="1:22" x14ac:dyDescent="0.25">
      <c r="A207" s="16" t="s">
        <v>204</v>
      </c>
      <c r="B207">
        <v>17023</v>
      </c>
      <c r="C207">
        <v>205</v>
      </c>
      <c r="D207">
        <v>1224</v>
      </c>
      <c r="F207">
        <v>201</v>
      </c>
      <c r="V207" s="14">
        <v>1144133000007</v>
      </c>
    </row>
    <row r="208" spans="1:22" x14ac:dyDescent="0.25">
      <c r="A208" s="16" t="s">
        <v>205</v>
      </c>
      <c r="B208">
        <v>1011</v>
      </c>
      <c r="C208">
        <v>206</v>
      </c>
      <c r="D208">
        <v>1225</v>
      </c>
      <c r="F208">
        <v>202</v>
      </c>
      <c r="V208" s="14">
        <v>1144133003004</v>
      </c>
    </row>
    <row r="209" spans="1:22" x14ac:dyDescent="0.25">
      <c r="A209" s="16" t="s">
        <v>206</v>
      </c>
      <c r="B209">
        <v>29026</v>
      </c>
      <c r="C209">
        <v>207</v>
      </c>
      <c r="D209">
        <v>1226</v>
      </c>
      <c r="F209">
        <v>203</v>
      </c>
      <c r="V209" s="14">
        <v>1144134000006</v>
      </c>
    </row>
    <row r="210" spans="1:22" x14ac:dyDescent="0.25">
      <c r="A210" s="16" t="s">
        <v>207</v>
      </c>
      <c r="B210">
        <v>19021</v>
      </c>
      <c r="C210">
        <v>208</v>
      </c>
      <c r="D210">
        <v>1227</v>
      </c>
      <c r="F210">
        <v>204</v>
      </c>
      <c r="V210" s="14">
        <v>1144134002004</v>
      </c>
    </row>
    <row r="211" spans="1:22" x14ac:dyDescent="0.25">
      <c r="A211" s="16" t="s">
        <v>208</v>
      </c>
      <c r="B211">
        <v>55068</v>
      </c>
      <c r="C211">
        <v>209</v>
      </c>
      <c r="D211">
        <v>1228</v>
      </c>
      <c r="F211">
        <v>205</v>
      </c>
      <c r="V211" s="14">
        <v>1144135000005</v>
      </c>
    </row>
    <row r="212" spans="1:22" x14ac:dyDescent="0.25">
      <c r="A212" s="16" t="s">
        <v>209</v>
      </c>
      <c r="B212">
        <v>43006</v>
      </c>
      <c r="C212">
        <v>210</v>
      </c>
      <c r="D212">
        <v>1229</v>
      </c>
      <c r="F212">
        <v>206</v>
      </c>
      <c r="V212" s="14">
        <v>1144135001004</v>
      </c>
    </row>
    <row r="213" spans="1:22" x14ac:dyDescent="0.25">
      <c r="A213" s="16" t="s">
        <v>210</v>
      </c>
      <c r="B213">
        <v>9011</v>
      </c>
      <c r="C213">
        <v>211</v>
      </c>
      <c r="D213">
        <v>1230</v>
      </c>
      <c r="F213">
        <v>207</v>
      </c>
      <c r="V213" s="14">
        <v>1144136000004</v>
      </c>
    </row>
    <row r="214" spans="1:22" x14ac:dyDescent="0.25">
      <c r="A214" s="16" t="s">
        <v>211</v>
      </c>
      <c r="B214">
        <v>19017</v>
      </c>
      <c r="C214">
        <v>212</v>
      </c>
      <c r="D214">
        <v>1231</v>
      </c>
      <c r="F214">
        <v>208</v>
      </c>
      <c r="V214" s="14">
        <v>1144137000003</v>
      </c>
    </row>
    <row r="215" spans="1:22" x14ac:dyDescent="0.25">
      <c r="A215" s="16" t="s">
        <v>212</v>
      </c>
      <c r="B215">
        <v>27023</v>
      </c>
      <c r="C215">
        <v>213</v>
      </c>
      <c r="D215">
        <v>1232</v>
      </c>
      <c r="F215">
        <v>209</v>
      </c>
      <c r="V215" s="14">
        <v>1144138000002</v>
      </c>
    </row>
    <row r="216" spans="1:22" x14ac:dyDescent="0.25">
      <c r="A216" s="16" t="s">
        <v>213</v>
      </c>
      <c r="B216">
        <v>4023</v>
      </c>
      <c r="C216">
        <v>214</v>
      </c>
      <c r="D216">
        <v>1233</v>
      </c>
      <c r="F216">
        <v>210</v>
      </c>
      <c r="V216" s="14">
        <v>1146119005016</v>
      </c>
    </row>
    <row r="217" spans="1:22" x14ac:dyDescent="0.25">
      <c r="A217" s="16" t="s">
        <v>214</v>
      </c>
      <c r="B217">
        <v>7026</v>
      </c>
      <c r="C217">
        <v>215</v>
      </c>
      <c r="D217">
        <v>1234</v>
      </c>
      <c r="F217">
        <v>211</v>
      </c>
      <c r="V217" s="14">
        <v>1146119017004</v>
      </c>
    </row>
    <row r="218" spans="1:22" x14ac:dyDescent="0.25">
      <c r="A218" s="16" t="s">
        <v>215</v>
      </c>
      <c r="B218">
        <v>3012</v>
      </c>
      <c r="C218">
        <v>216</v>
      </c>
      <c r="D218">
        <v>1235</v>
      </c>
      <c r="F218">
        <v>212</v>
      </c>
      <c r="V218" s="14">
        <v>1146127013000</v>
      </c>
    </row>
    <row r="219" spans="1:22" x14ac:dyDescent="0.25">
      <c r="A219" s="16" t="s">
        <v>216</v>
      </c>
      <c r="B219">
        <v>55058</v>
      </c>
      <c r="C219">
        <v>217</v>
      </c>
      <c r="D219">
        <v>1236</v>
      </c>
      <c r="F219">
        <v>213</v>
      </c>
      <c r="V219" s="14">
        <v>1146133004003</v>
      </c>
    </row>
    <row r="220" spans="1:22" x14ac:dyDescent="0.25">
      <c r="A220" s="16" t="s">
        <v>217</v>
      </c>
      <c r="B220">
        <v>1018</v>
      </c>
      <c r="C220">
        <v>218</v>
      </c>
      <c r="D220">
        <v>1237</v>
      </c>
      <c r="F220">
        <v>214</v>
      </c>
      <c r="V220" s="14">
        <v>1148110023007</v>
      </c>
    </row>
    <row r="221" spans="1:22" x14ac:dyDescent="0.25">
      <c r="A221" s="16" t="s">
        <v>218</v>
      </c>
      <c r="B221">
        <v>7001</v>
      </c>
      <c r="C221">
        <v>219</v>
      </c>
      <c r="D221">
        <v>1238</v>
      </c>
      <c r="F221">
        <v>215</v>
      </c>
      <c r="V221" s="14">
        <v>1148110024006</v>
      </c>
    </row>
    <row r="222" spans="1:22" x14ac:dyDescent="0.25">
      <c r="A222" s="16" t="s">
        <v>219</v>
      </c>
      <c r="B222">
        <v>26009</v>
      </c>
      <c r="C222">
        <v>220</v>
      </c>
      <c r="D222">
        <v>1239</v>
      </c>
      <c r="F222">
        <v>216</v>
      </c>
      <c r="V222" s="14">
        <v>1148111023006</v>
      </c>
    </row>
    <row r="223" spans="1:22" x14ac:dyDescent="0.25">
      <c r="A223" s="16" t="s">
        <v>220</v>
      </c>
      <c r="B223">
        <v>42011</v>
      </c>
      <c r="C223">
        <v>221</v>
      </c>
      <c r="D223">
        <v>1240</v>
      </c>
      <c r="F223">
        <v>217</v>
      </c>
      <c r="V223" s="14">
        <v>1148112022006</v>
      </c>
    </row>
    <row r="224" spans="1:22" x14ac:dyDescent="0.25">
      <c r="A224" s="16" t="s">
        <v>221</v>
      </c>
      <c r="B224">
        <v>6013</v>
      </c>
      <c r="C224">
        <v>222</v>
      </c>
      <c r="D224">
        <v>1241</v>
      </c>
      <c r="F224">
        <v>218</v>
      </c>
      <c r="V224" s="14">
        <v>1148113021006</v>
      </c>
    </row>
    <row r="225" spans="1:22" x14ac:dyDescent="0.25">
      <c r="A225" s="16" t="s">
        <v>222</v>
      </c>
      <c r="B225">
        <v>11027</v>
      </c>
      <c r="C225">
        <v>223</v>
      </c>
      <c r="D225">
        <v>1242</v>
      </c>
      <c r="F225">
        <v>219</v>
      </c>
      <c r="V225" s="14">
        <v>1148114019007</v>
      </c>
    </row>
    <row r="226" spans="1:22" x14ac:dyDescent="0.25">
      <c r="A226" s="16" t="s">
        <v>223</v>
      </c>
      <c r="B226">
        <v>59047</v>
      </c>
      <c r="C226">
        <v>224</v>
      </c>
      <c r="D226">
        <v>1243</v>
      </c>
      <c r="F226">
        <v>220</v>
      </c>
      <c r="V226" s="14">
        <v>1148114020006</v>
      </c>
    </row>
    <row r="227" spans="1:22" x14ac:dyDescent="0.25">
      <c r="A227" s="16" t="s">
        <v>224</v>
      </c>
      <c r="B227">
        <v>29002</v>
      </c>
      <c r="C227">
        <v>225</v>
      </c>
      <c r="D227">
        <v>1244</v>
      </c>
      <c r="F227">
        <v>221</v>
      </c>
      <c r="V227" s="14">
        <v>1148115019006</v>
      </c>
    </row>
    <row r="228" spans="1:22" x14ac:dyDescent="0.25">
      <c r="A228" s="16" t="s">
        <v>225</v>
      </c>
      <c r="B228">
        <v>52047</v>
      </c>
      <c r="C228">
        <v>226</v>
      </c>
      <c r="D228">
        <v>1245</v>
      </c>
      <c r="F228">
        <v>222</v>
      </c>
      <c r="V228" s="14">
        <v>1148116018006</v>
      </c>
    </row>
    <row r="229" spans="1:22" x14ac:dyDescent="0.25">
      <c r="A229" s="16" t="s">
        <v>226</v>
      </c>
      <c r="B229">
        <v>10041</v>
      </c>
      <c r="C229">
        <v>227</v>
      </c>
      <c r="D229">
        <v>1246</v>
      </c>
      <c r="F229">
        <v>223</v>
      </c>
      <c r="V229" s="14">
        <v>1148117017006</v>
      </c>
    </row>
    <row r="230" spans="1:22" x14ac:dyDescent="0.25">
      <c r="A230" s="16" t="s">
        <v>227</v>
      </c>
      <c r="B230">
        <v>25031</v>
      </c>
      <c r="C230">
        <v>228</v>
      </c>
      <c r="D230">
        <v>1247</v>
      </c>
      <c r="F230">
        <v>224</v>
      </c>
      <c r="V230" s="14">
        <v>1148118014008</v>
      </c>
    </row>
    <row r="231" spans="1:22" x14ac:dyDescent="0.25">
      <c r="A231" s="16" t="s">
        <v>228</v>
      </c>
      <c r="B231">
        <v>25019</v>
      </c>
      <c r="C231">
        <v>229</v>
      </c>
      <c r="D231">
        <v>1248</v>
      </c>
      <c r="F231">
        <v>225</v>
      </c>
      <c r="V231" s="14">
        <v>1148118016006</v>
      </c>
    </row>
    <row r="232" spans="1:22" x14ac:dyDescent="0.25">
      <c r="A232" s="16" t="s">
        <v>229</v>
      </c>
      <c r="B232">
        <v>13043</v>
      </c>
      <c r="C232">
        <v>230</v>
      </c>
      <c r="D232">
        <v>1249</v>
      </c>
      <c r="F232">
        <v>226</v>
      </c>
      <c r="V232" s="14">
        <v>1148119014007</v>
      </c>
    </row>
    <row r="233" spans="1:22" x14ac:dyDescent="0.25">
      <c r="A233" s="16" t="s">
        <v>230</v>
      </c>
      <c r="B233">
        <v>41018</v>
      </c>
      <c r="C233">
        <v>231</v>
      </c>
      <c r="D233">
        <v>1250</v>
      </c>
      <c r="F233">
        <v>227</v>
      </c>
      <c r="V233" s="14">
        <v>1148119016005</v>
      </c>
    </row>
    <row r="234" spans="1:22" x14ac:dyDescent="0.25">
      <c r="A234" s="16" t="s">
        <v>231</v>
      </c>
      <c r="B234">
        <v>45009</v>
      </c>
      <c r="C234">
        <v>232</v>
      </c>
      <c r="D234">
        <v>1251</v>
      </c>
      <c r="F234">
        <v>228</v>
      </c>
      <c r="V234" s="14">
        <v>1148120004016</v>
      </c>
    </row>
    <row r="235" spans="1:22" x14ac:dyDescent="0.25">
      <c r="A235" s="16" t="s">
        <v>232</v>
      </c>
      <c r="B235">
        <v>42053</v>
      </c>
      <c r="C235">
        <v>233</v>
      </c>
      <c r="D235">
        <v>1252</v>
      </c>
      <c r="F235">
        <v>229</v>
      </c>
      <c r="V235" s="14">
        <v>1148120014006</v>
      </c>
    </row>
    <row r="236" spans="1:22" x14ac:dyDescent="0.25">
      <c r="A236" s="16" t="s">
        <v>233</v>
      </c>
      <c r="B236">
        <v>4005</v>
      </c>
      <c r="C236">
        <v>234</v>
      </c>
      <c r="D236">
        <v>1253</v>
      </c>
      <c r="F236">
        <v>230</v>
      </c>
      <c r="V236" s="14">
        <v>1148120016004</v>
      </c>
    </row>
    <row r="237" spans="1:22" x14ac:dyDescent="0.25">
      <c r="A237" s="16" t="s">
        <v>234</v>
      </c>
      <c r="B237">
        <v>64069</v>
      </c>
      <c r="C237">
        <v>235</v>
      </c>
      <c r="D237">
        <v>1254</v>
      </c>
      <c r="F237">
        <v>231</v>
      </c>
      <c r="V237" s="14">
        <v>1148121014005</v>
      </c>
    </row>
    <row r="238" spans="1:22" x14ac:dyDescent="0.25">
      <c r="A238" s="16" t="s">
        <v>235</v>
      </c>
      <c r="B238">
        <v>9047</v>
      </c>
      <c r="C238">
        <v>236</v>
      </c>
      <c r="D238">
        <v>1255</v>
      </c>
      <c r="F238">
        <v>232</v>
      </c>
      <c r="V238" s="14">
        <v>1148122014004</v>
      </c>
    </row>
    <row r="239" spans="1:22" x14ac:dyDescent="0.25">
      <c r="A239" s="16" t="s">
        <v>236</v>
      </c>
      <c r="B239">
        <v>5031</v>
      </c>
      <c r="C239">
        <v>237</v>
      </c>
      <c r="D239">
        <v>1256</v>
      </c>
      <c r="F239">
        <v>233</v>
      </c>
      <c r="V239" s="14">
        <v>1148123013004</v>
      </c>
    </row>
    <row r="240" spans="1:22" x14ac:dyDescent="0.25">
      <c r="A240" s="16" t="s">
        <v>237</v>
      </c>
      <c r="B240">
        <v>14031</v>
      </c>
      <c r="C240">
        <v>238</v>
      </c>
      <c r="D240">
        <v>1257</v>
      </c>
      <c r="F240">
        <v>234</v>
      </c>
      <c r="V240" s="14">
        <v>1148124012004</v>
      </c>
    </row>
    <row r="241" spans="1:22" x14ac:dyDescent="0.25">
      <c r="A241" s="16" t="s">
        <v>238</v>
      </c>
      <c r="B241">
        <v>60051</v>
      </c>
      <c r="C241">
        <v>239</v>
      </c>
      <c r="D241">
        <v>1258</v>
      </c>
      <c r="F241">
        <v>235</v>
      </c>
      <c r="V241" s="14">
        <v>1148125011004</v>
      </c>
    </row>
    <row r="242" spans="1:22" x14ac:dyDescent="0.25">
      <c r="A242" s="16" t="s">
        <v>239</v>
      </c>
      <c r="B242">
        <v>12039</v>
      </c>
      <c r="C242">
        <v>240</v>
      </c>
      <c r="D242">
        <v>1259</v>
      </c>
      <c r="F242">
        <v>236</v>
      </c>
      <c r="V242" s="14">
        <v>1148126010004</v>
      </c>
    </row>
    <row r="243" spans="1:22" x14ac:dyDescent="0.25">
      <c r="A243" s="16" t="s">
        <v>240</v>
      </c>
      <c r="B243">
        <v>15023</v>
      </c>
      <c r="C243">
        <v>241</v>
      </c>
      <c r="D243">
        <v>1260</v>
      </c>
      <c r="F243">
        <v>237</v>
      </c>
      <c r="V243" s="14">
        <v>1148127009004</v>
      </c>
    </row>
    <row r="244" spans="1:22" x14ac:dyDescent="0.25">
      <c r="A244" s="16" t="s">
        <v>241</v>
      </c>
      <c r="B244">
        <v>57049</v>
      </c>
      <c r="C244">
        <v>242</v>
      </c>
      <c r="D244">
        <v>1261</v>
      </c>
      <c r="F244">
        <v>238</v>
      </c>
      <c r="V244" s="14">
        <v>1148128008004</v>
      </c>
    </row>
    <row r="245" spans="1:22" x14ac:dyDescent="0.25">
      <c r="A245" s="16" t="s">
        <v>242</v>
      </c>
      <c r="B245">
        <v>39049</v>
      </c>
      <c r="C245">
        <v>243</v>
      </c>
      <c r="D245">
        <v>1262</v>
      </c>
      <c r="F245">
        <v>239</v>
      </c>
      <c r="V245" s="14">
        <v>1148128012000</v>
      </c>
    </row>
    <row r="246" spans="1:22" x14ac:dyDescent="0.25">
      <c r="A246" s="16" t="s">
        <v>243</v>
      </c>
      <c r="B246">
        <v>14035</v>
      </c>
      <c r="C246">
        <v>244</v>
      </c>
      <c r="D246">
        <v>1263</v>
      </c>
      <c r="F246">
        <v>240</v>
      </c>
      <c r="V246" s="14">
        <v>1148129007004</v>
      </c>
    </row>
    <row r="247" spans="1:22" x14ac:dyDescent="0.25">
      <c r="A247" s="16" t="s">
        <v>244</v>
      </c>
      <c r="B247">
        <v>65066</v>
      </c>
      <c r="C247">
        <v>245</v>
      </c>
      <c r="D247">
        <v>1264</v>
      </c>
      <c r="F247">
        <v>241</v>
      </c>
      <c r="V247" s="14">
        <v>1148130006004</v>
      </c>
    </row>
    <row r="248" spans="1:22" x14ac:dyDescent="0.25">
      <c r="A248" s="16" t="s">
        <v>245</v>
      </c>
      <c r="B248">
        <v>43003</v>
      </c>
      <c r="C248">
        <v>246</v>
      </c>
      <c r="D248">
        <v>1265</v>
      </c>
      <c r="F248">
        <v>242</v>
      </c>
      <c r="V248" s="14">
        <v>1148131006003</v>
      </c>
    </row>
    <row r="249" spans="1:22" x14ac:dyDescent="0.25">
      <c r="A249" s="16" t="s">
        <v>246</v>
      </c>
      <c r="B249">
        <v>61067</v>
      </c>
      <c r="C249">
        <v>247</v>
      </c>
      <c r="D249">
        <v>1266</v>
      </c>
      <c r="F249">
        <v>243</v>
      </c>
      <c r="V249" s="14">
        <v>1148132006002</v>
      </c>
    </row>
    <row r="250" spans="1:22" x14ac:dyDescent="0.25">
      <c r="A250" s="16" t="s">
        <v>247</v>
      </c>
      <c r="B250">
        <v>17025</v>
      </c>
      <c r="C250">
        <v>248</v>
      </c>
      <c r="D250">
        <v>1267</v>
      </c>
      <c r="F250">
        <v>244</v>
      </c>
      <c r="V250" s="14">
        <v>1148133005002</v>
      </c>
    </row>
    <row r="251" spans="1:22" x14ac:dyDescent="0.25">
      <c r="A251" s="16" t="s">
        <v>248</v>
      </c>
      <c r="B251">
        <v>1021</v>
      </c>
      <c r="C251">
        <v>249</v>
      </c>
      <c r="D251">
        <v>1268</v>
      </c>
      <c r="F251">
        <v>245</v>
      </c>
      <c r="V251" s="14">
        <v>1148134004002</v>
      </c>
    </row>
    <row r="252" spans="1:22" x14ac:dyDescent="0.25">
      <c r="A252" s="16" t="s">
        <v>249</v>
      </c>
      <c r="B252">
        <v>23001</v>
      </c>
      <c r="C252">
        <v>250</v>
      </c>
      <c r="D252">
        <v>1269</v>
      </c>
      <c r="F252">
        <v>246</v>
      </c>
      <c r="V252" s="14">
        <v>1150111024005</v>
      </c>
    </row>
    <row r="253" spans="1:22" x14ac:dyDescent="0.25">
      <c r="A253" s="16" t="s">
        <v>250</v>
      </c>
      <c r="B253">
        <v>51067</v>
      </c>
      <c r="C253">
        <v>251</v>
      </c>
      <c r="D253">
        <v>1270</v>
      </c>
      <c r="F253">
        <v>247</v>
      </c>
      <c r="V253" s="14">
        <v>1150121003016</v>
      </c>
    </row>
    <row r="254" spans="1:22" x14ac:dyDescent="0.25">
      <c r="A254" s="16" t="s">
        <v>251</v>
      </c>
      <c r="B254">
        <v>58049</v>
      </c>
      <c r="C254">
        <v>252</v>
      </c>
      <c r="D254">
        <v>1271</v>
      </c>
      <c r="F254">
        <v>248</v>
      </c>
      <c r="V254" s="14">
        <v>1150121013006</v>
      </c>
    </row>
    <row r="255" spans="1:22" x14ac:dyDescent="0.25">
      <c r="A255" s="16" t="s">
        <v>252</v>
      </c>
      <c r="B255">
        <v>58067</v>
      </c>
      <c r="C255">
        <v>253</v>
      </c>
      <c r="D255">
        <v>1272</v>
      </c>
      <c r="F255">
        <v>249</v>
      </c>
      <c r="V255" s="14">
        <v>1150121016003</v>
      </c>
    </row>
    <row r="256" spans="1:22" x14ac:dyDescent="0.25">
      <c r="A256" s="16" t="s">
        <v>253</v>
      </c>
      <c r="B256">
        <v>51051</v>
      </c>
      <c r="C256">
        <v>254</v>
      </c>
      <c r="D256">
        <v>1273</v>
      </c>
      <c r="F256">
        <v>250</v>
      </c>
      <c r="V256" s="14">
        <v>1150129011000</v>
      </c>
    </row>
    <row r="257" spans="1:22" x14ac:dyDescent="0.25">
      <c r="A257" s="16" t="s">
        <v>254</v>
      </c>
      <c r="B257">
        <v>57057</v>
      </c>
      <c r="C257">
        <v>255</v>
      </c>
      <c r="D257">
        <v>1274</v>
      </c>
      <c r="F257">
        <v>251</v>
      </c>
      <c r="V257" s="14">
        <v>1152100016024</v>
      </c>
    </row>
    <row r="258" spans="1:22" x14ac:dyDescent="0.25">
      <c r="A258" s="16" t="s">
        <v>255</v>
      </c>
      <c r="B258">
        <v>46009</v>
      </c>
      <c r="C258">
        <v>256</v>
      </c>
      <c r="D258">
        <v>1275</v>
      </c>
      <c r="F258">
        <v>252</v>
      </c>
      <c r="V258" s="14">
        <v>1152101016023</v>
      </c>
    </row>
    <row r="259" spans="1:22" x14ac:dyDescent="0.25">
      <c r="A259" s="16" t="s">
        <v>256</v>
      </c>
      <c r="B259">
        <v>15025</v>
      </c>
      <c r="C259">
        <v>257</v>
      </c>
      <c r="D259">
        <v>1276</v>
      </c>
      <c r="F259">
        <v>253</v>
      </c>
      <c r="V259" s="14">
        <v>1152102016022</v>
      </c>
    </row>
    <row r="260" spans="1:22" x14ac:dyDescent="0.25">
      <c r="A260" s="16" t="s">
        <v>257</v>
      </c>
      <c r="B260">
        <v>27039</v>
      </c>
      <c r="C260">
        <v>258</v>
      </c>
      <c r="D260">
        <v>1277</v>
      </c>
      <c r="F260">
        <v>254</v>
      </c>
      <c r="V260" s="14">
        <v>1152103015022</v>
      </c>
    </row>
    <row r="261" spans="1:22" x14ac:dyDescent="0.25">
      <c r="A261" s="16" t="s">
        <v>258</v>
      </c>
      <c r="B261">
        <v>25006</v>
      </c>
      <c r="C261">
        <v>259</v>
      </c>
      <c r="D261">
        <v>1278</v>
      </c>
      <c r="F261">
        <v>255</v>
      </c>
      <c r="V261" s="14">
        <v>1152104014022</v>
      </c>
    </row>
    <row r="262" spans="1:22" x14ac:dyDescent="0.25">
      <c r="A262" s="16" t="s">
        <v>259</v>
      </c>
      <c r="B262">
        <v>7002</v>
      </c>
      <c r="C262">
        <v>260</v>
      </c>
      <c r="D262">
        <v>1279</v>
      </c>
      <c r="F262">
        <v>256</v>
      </c>
      <c r="V262" s="14">
        <v>1152105014021</v>
      </c>
    </row>
    <row r="263" spans="1:22" x14ac:dyDescent="0.25">
      <c r="A263" s="16" t="s">
        <v>260</v>
      </c>
      <c r="B263">
        <v>62057</v>
      </c>
      <c r="C263">
        <v>261</v>
      </c>
      <c r="D263">
        <v>1280</v>
      </c>
      <c r="F263">
        <v>257</v>
      </c>
      <c r="V263" s="14">
        <v>1152106014020</v>
      </c>
    </row>
    <row r="264" spans="1:22" x14ac:dyDescent="0.25">
      <c r="A264" s="16" t="s">
        <v>261</v>
      </c>
      <c r="B264">
        <v>68041</v>
      </c>
      <c r="C264">
        <v>262</v>
      </c>
      <c r="D264">
        <v>1281</v>
      </c>
      <c r="F264">
        <v>258</v>
      </c>
      <c r="V264" s="14">
        <v>1152107013020</v>
      </c>
    </row>
    <row r="265" spans="1:22" x14ac:dyDescent="0.25">
      <c r="A265" s="16" t="s">
        <v>262</v>
      </c>
      <c r="B265">
        <v>27003</v>
      </c>
      <c r="C265">
        <v>263</v>
      </c>
      <c r="D265">
        <v>1282</v>
      </c>
      <c r="F265">
        <v>259</v>
      </c>
      <c r="V265" s="14">
        <v>1152108012020</v>
      </c>
    </row>
    <row r="266" spans="1:22" x14ac:dyDescent="0.25">
      <c r="A266" s="16" t="s">
        <v>263</v>
      </c>
      <c r="B266">
        <v>9010</v>
      </c>
      <c r="C266">
        <v>264</v>
      </c>
      <c r="D266">
        <v>1283</v>
      </c>
      <c r="F266">
        <v>260</v>
      </c>
      <c r="V266" s="14">
        <v>1152109011020</v>
      </c>
    </row>
    <row r="267" spans="1:22" x14ac:dyDescent="0.25">
      <c r="A267" s="16" t="s">
        <v>264</v>
      </c>
      <c r="B267">
        <v>19008</v>
      </c>
      <c r="C267">
        <v>265</v>
      </c>
      <c r="D267">
        <v>1284</v>
      </c>
      <c r="F267">
        <v>261</v>
      </c>
      <c r="V267" s="14">
        <v>1152110010020</v>
      </c>
    </row>
    <row r="268" spans="1:22" x14ac:dyDescent="0.25">
      <c r="A268" s="16" t="s">
        <v>265</v>
      </c>
      <c r="B268">
        <v>63052</v>
      </c>
      <c r="C268">
        <v>266</v>
      </c>
      <c r="D268">
        <v>1285</v>
      </c>
      <c r="F268">
        <v>262</v>
      </c>
      <c r="V268" s="14">
        <v>1152111009020</v>
      </c>
    </row>
    <row r="269" spans="1:22" x14ac:dyDescent="0.25">
      <c r="A269" s="16" t="s">
        <v>266</v>
      </c>
      <c r="B269">
        <v>7009</v>
      </c>
      <c r="C269">
        <v>267</v>
      </c>
      <c r="D269">
        <v>1286</v>
      </c>
      <c r="F269">
        <v>263</v>
      </c>
      <c r="V269" s="14">
        <v>1152112008020</v>
      </c>
    </row>
    <row r="270" spans="1:22" x14ac:dyDescent="0.25">
      <c r="A270" s="16" t="s">
        <v>267</v>
      </c>
      <c r="B270">
        <v>46023</v>
      </c>
      <c r="C270">
        <v>268</v>
      </c>
      <c r="D270">
        <v>1287</v>
      </c>
      <c r="F270">
        <v>264</v>
      </c>
      <c r="V270" s="14">
        <v>1152112024004</v>
      </c>
    </row>
    <row r="271" spans="1:22" x14ac:dyDescent="0.25">
      <c r="A271" s="16" t="s">
        <v>268</v>
      </c>
      <c r="B271">
        <v>9051</v>
      </c>
      <c r="C271">
        <v>269</v>
      </c>
      <c r="D271">
        <v>1288</v>
      </c>
      <c r="F271">
        <v>265</v>
      </c>
      <c r="V271" s="14">
        <v>1152113007020</v>
      </c>
    </row>
    <row r="272" spans="1:22" x14ac:dyDescent="0.25">
      <c r="A272" s="16" t="s">
        <v>269</v>
      </c>
      <c r="B272">
        <v>46059</v>
      </c>
      <c r="C272">
        <v>270</v>
      </c>
      <c r="D272">
        <v>1289</v>
      </c>
      <c r="F272">
        <v>266</v>
      </c>
      <c r="V272" s="14">
        <v>1152114006020</v>
      </c>
    </row>
    <row r="273" spans="1:22" x14ac:dyDescent="0.25">
      <c r="A273" s="16" t="s">
        <v>270</v>
      </c>
      <c r="B273">
        <v>29007</v>
      </c>
      <c r="C273">
        <v>271</v>
      </c>
      <c r="D273">
        <v>1290</v>
      </c>
      <c r="F273">
        <v>267</v>
      </c>
      <c r="V273" s="14">
        <v>1152114016010</v>
      </c>
    </row>
    <row r="274" spans="1:22" x14ac:dyDescent="0.25">
      <c r="A274" s="16" t="s">
        <v>271</v>
      </c>
      <c r="B274">
        <v>66059</v>
      </c>
      <c r="C274">
        <v>272</v>
      </c>
      <c r="D274">
        <v>1291</v>
      </c>
      <c r="F274">
        <v>268</v>
      </c>
      <c r="V274" s="14">
        <v>1152115006019</v>
      </c>
    </row>
    <row r="275" spans="1:22" x14ac:dyDescent="0.25">
      <c r="A275" s="16" t="s">
        <v>272</v>
      </c>
      <c r="B275">
        <v>60067</v>
      </c>
      <c r="C275">
        <v>273</v>
      </c>
      <c r="D275">
        <v>1292</v>
      </c>
      <c r="F275">
        <v>269</v>
      </c>
      <c r="V275" s="14">
        <v>1152115015010</v>
      </c>
    </row>
    <row r="276" spans="1:22" x14ac:dyDescent="0.25">
      <c r="A276" s="16" t="s">
        <v>273</v>
      </c>
      <c r="B276">
        <v>23029</v>
      </c>
      <c r="C276">
        <v>274</v>
      </c>
      <c r="D276">
        <v>1293</v>
      </c>
      <c r="F276">
        <v>270</v>
      </c>
      <c r="V276" s="14">
        <v>1152116006018</v>
      </c>
    </row>
    <row r="277" spans="1:22" x14ac:dyDescent="0.25">
      <c r="A277" s="16" t="s">
        <v>274</v>
      </c>
      <c r="B277">
        <v>11008</v>
      </c>
      <c r="C277">
        <v>275</v>
      </c>
      <c r="D277">
        <v>1294</v>
      </c>
      <c r="F277">
        <v>271</v>
      </c>
      <c r="V277" s="14">
        <v>1152116014010</v>
      </c>
    </row>
    <row r="278" spans="1:22" x14ac:dyDescent="0.25">
      <c r="A278" s="16" t="s">
        <v>275</v>
      </c>
      <c r="B278">
        <v>69061</v>
      </c>
      <c r="C278">
        <v>276</v>
      </c>
      <c r="D278">
        <v>1295</v>
      </c>
      <c r="F278">
        <v>272</v>
      </c>
      <c r="V278" s="14">
        <v>1152117005018</v>
      </c>
    </row>
    <row r="279" spans="1:22" x14ac:dyDescent="0.25">
      <c r="A279" s="16" t="s">
        <v>276</v>
      </c>
      <c r="B279">
        <v>25013</v>
      </c>
      <c r="C279">
        <v>277</v>
      </c>
      <c r="D279">
        <v>1296</v>
      </c>
      <c r="F279">
        <v>273</v>
      </c>
      <c r="V279" s="14">
        <v>1152117013010</v>
      </c>
    </row>
    <row r="280" spans="1:22" x14ac:dyDescent="0.25">
      <c r="A280" s="16" t="s">
        <v>277</v>
      </c>
      <c r="B280">
        <v>1001</v>
      </c>
      <c r="C280">
        <v>278</v>
      </c>
      <c r="D280">
        <v>1297</v>
      </c>
      <c r="F280">
        <v>274</v>
      </c>
      <c r="V280" s="14">
        <v>1152118004018</v>
      </c>
    </row>
    <row r="281" spans="1:22" x14ac:dyDescent="0.25">
      <c r="A281" s="16" t="s">
        <v>278</v>
      </c>
      <c r="B281">
        <v>41015</v>
      </c>
      <c r="C281">
        <v>279</v>
      </c>
      <c r="D281">
        <v>1298</v>
      </c>
      <c r="F281">
        <v>275</v>
      </c>
      <c r="V281" s="14">
        <v>1152118012010</v>
      </c>
    </row>
    <row r="282" spans="1:22" x14ac:dyDescent="0.25">
      <c r="A282" s="16" t="s">
        <v>279</v>
      </c>
      <c r="B282">
        <v>8043</v>
      </c>
      <c r="C282">
        <v>280</v>
      </c>
      <c r="D282">
        <v>1299</v>
      </c>
      <c r="F282">
        <v>276</v>
      </c>
      <c r="V282" s="14">
        <v>1152119003018</v>
      </c>
    </row>
    <row r="283" spans="1:22" x14ac:dyDescent="0.25">
      <c r="A283" s="16" t="s">
        <v>280</v>
      </c>
      <c r="B283">
        <v>56059</v>
      </c>
      <c r="C283">
        <v>281</v>
      </c>
      <c r="D283">
        <v>1300</v>
      </c>
      <c r="F283">
        <v>277</v>
      </c>
      <c r="V283" s="14">
        <v>1152119012009</v>
      </c>
    </row>
    <row r="284" spans="1:22" x14ac:dyDescent="0.25">
      <c r="A284" s="16" t="s">
        <v>281</v>
      </c>
      <c r="B284">
        <v>61061</v>
      </c>
      <c r="C284">
        <v>282</v>
      </c>
      <c r="D284">
        <v>1301</v>
      </c>
      <c r="F284">
        <v>278</v>
      </c>
      <c r="V284" s="14">
        <v>1152120002018</v>
      </c>
    </row>
    <row r="285" spans="1:22" x14ac:dyDescent="0.25">
      <c r="A285" s="16" t="s">
        <v>282</v>
      </c>
      <c r="B285">
        <v>21037</v>
      </c>
      <c r="C285">
        <v>283</v>
      </c>
      <c r="D285">
        <v>1302</v>
      </c>
      <c r="F285">
        <v>279</v>
      </c>
      <c r="V285" s="14">
        <v>1152120012008</v>
      </c>
    </row>
    <row r="286" spans="1:22" x14ac:dyDescent="0.25">
      <c r="A286" s="16" t="s">
        <v>283</v>
      </c>
      <c r="B286">
        <v>4021</v>
      </c>
      <c r="C286">
        <v>284</v>
      </c>
      <c r="D286">
        <v>1303</v>
      </c>
      <c r="F286">
        <v>280</v>
      </c>
      <c r="V286" s="14">
        <v>1152121002017</v>
      </c>
    </row>
    <row r="287" spans="1:22" x14ac:dyDescent="0.25">
      <c r="A287" s="16" t="s">
        <v>284</v>
      </c>
      <c r="B287">
        <v>44007</v>
      </c>
      <c r="C287">
        <v>285</v>
      </c>
      <c r="D287">
        <v>1304</v>
      </c>
      <c r="F287">
        <v>281</v>
      </c>
      <c r="V287" s="14">
        <v>1152121012007</v>
      </c>
    </row>
    <row r="288" spans="1:22" x14ac:dyDescent="0.25">
      <c r="A288" s="16" t="s">
        <v>285</v>
      </c>
      <c r="B288">
        <v>41010</v>
      </c>
      <c r="C288">
        <v>286</v>
      </c>
      <c r="D288">
        <v>1305</v>
      </c>
      <c r="F288">
        <v>282</v>
      </c>
      <c r="V288" s="14">
        <v>1152122002016</v>
      </c>
    </row>
    <row r="289" spans="1:22" x14ac:dyDescent="0.25">
      <c r="A289" s="16" t="s">
        <v>286</v>
      </c>
      <c r="B289">
        <v>7035</v>
      </c>
      <c r="C289">
        <v>287</v>
      </c>
      <c r="D289">
        <v>1306</v>
      </c>
      <c r="F289">
        <v>283</v>
      </c>
      <c r="V289" s="14">
        <v>1152122012006</v>
      </c>
    </row>
    <row r="290" spans="1:22" x14ac:dyDescent="0.25">
      <c r="A290" s="16" t="s">
        <v>287</v>
      </c>
      <c r="B290">
        <v>41057</v>
      </c>
      <c r="C290">
        <v>288</v>
      </c>
      <c r="D290">
        <v>1307</v>
      </c>
      <c r="F290">
        <v>284</v>
      </c>
      <c r="V290" s="14">
        <v>1152122016002</v>
      </c>
    </row>
    <row r="291" spans="1:22" x14ac:dyDescent="0.25">
      <c r="A291" s="16" t="s">
        <v>288</v>
      </c>
      <c r="B291">
        <v>63039</v>
      </c>
      <c r="C291">
        <v>289</v>
      </c>
      <c r="D291">
        <v>1308</v>
      </c>
      <c r="F291">
        <v>285</v>
      </c>
      <c r="V291" s="14">
        <v>1152130010000</v>
      </c>
    </row>
    <row r="292" spans="1:22" x14ac:dyDescent="0.25">
      <c r="A292" s="16" t="s">
        <v>289</v>
      </c>
      <c r="B292">
        <v>45011</v>
      </c>
      <c r="C292">
        <v>290</v>
      </c>
      <c r="D292">
        <v>1309</v>
      </c>
      <c r="F292">
        <v>286</v>
      </c>
      <c r="V292" s="14">
        <v>1154101015024</v>
      </c>
    </row>
    <row r="293" spans="1:22" x14ac:dyDescent="0.25">
      <c r="A293" s="16" t="s">
        <v>290</v>
      </c>
      <c r="B293">
        <v>30003</v>
      </c>
      <c r="C293">
        <v>291</v>
      </c>
      <c r="D293">
        <v>1310</v>
      </c>
      <c r="F293">
        <v>287</v>
      </c>
      <c r="V293" s="14">
        <v>1154103016021</v>
      </c>
    </row>
    <row r="294" spans="1:22" x14ac:dyDescent="0.25">
      <c r="A294" s="16" t="s">
        <v>291</v>
      </c>
      <c r="B294">
        <v>45018</v>
      </c>
      <c r="C294">
        <v>292</v>
      </c>
      <c r="D294">
        <v>1311</v>
      </c>
      <c r="F294">
        <v>288</v>
      </c>
      <c r="V294" s="14">
        <v>1154113023004</v>
      </c>
    </row>
    <row r="295" spans="1:22" x14ac:dyDescent="0.25">
      <c r="A295" s="16" t="s">
        <v>292</v>
      </c>
      <c r="B295">
        <v>45004</v>
      </c>
      <c r="C295">
        <v>293</v>
      </c>
      <c r="D295">
        <v>1312</v>
      </c>
      <c r="F295">
        <v>289</v>
      </c>
      <c r="V295" s="14">
        <v>1154115016009</v>
      </c>
    </row>
    <row r="296" spans="1:22" x14ac:dyDescent="0.25">
      <c r="A296" s="16" t="s">
        <v>293</v>
      </c>
      <c r="B296">
        <v>49047</v>
      </c>
      <c r="C296">
        <v>294</v>
      </c>
      <c r="D296">
        <v>1313</v>
      </c>
      <c r="F296">
        <v>290</v>
      </c>
      <c r="V296" s="14">
        <v>1156098014028</v>
      </c>
    </row>
    <row r="297" spans="1:22" x14ac:dyDescent="0.25">
      <c r="A297" s="16" t="s">
        <v>294</v>
      </c>
      <c r="B297">
        <v>24031</v>
      </c>
      <c r="C297">
        <v>295</v>
      </c>
      <c r="D297">
        <v>1314</v>
      </c>
      <c r="F297">
        <v>291</v>
      </c>
      <c r="V297" s="14">
        <v>1156099014027</v>
      </c>
    </row>
    <row r="298" spans="1:22" x14ac:dyDescent="0.25">
      <c r="A298" s="16" t="s">
        <v>295</v>
      </c>
      <c r="B298">
        <v>61060</v>
      </c>
      <c r="C298">
        <v>296</v>
      </c>
      <c r="D298">
        <v>1315</v>
      </c>
      <c r="F298">
        <v>292</v>
      </c>
      <c r="V298" s="14">
        <v>1156100014026</v>
      </c>
    </row>
    <row r="299" spans="1:22" x14ac:dyDescent="0.25">
      <c r="A299" s="16" t="s">
        <v>296</v>
      </c>
      <c r="B299">
        <v>21021</v>
      </c>
      <c r="C299">
        <v>297</v>
      </c>
      <c r="D299">
        <v>1316</v>
      </c>
      <c r="F299">
        <v>293</v>
      </c>
      <c r="V299" s="14">
        <v>1156101014025</v>
      </c>
    </row>
    <row r="300" spans="1:22" x14ac:dyDescent="0.25">
      <c r="A300" s="16" t="s">
        <v>297</v>
      </c>
      <c r="B300">
        <v>57061</v>
      </c>
      <c r="C300">
        <v>298</v>
      </c>
      <c r="D300">
        <v>1317</v>
      </c>
      <c r="F300">
        <v>294</v>
      </c>
      <c r="V300" s="14">
        <v>1156102014024</v>
      </c>
    </row>
    <row r="301" spans="1:22" x14ac:dyDescent="0.25">
      <c r="A301" s="16" t="s">
        <v>298</v>
      </c>
      <c r="B301">
        <v>63047</v>
      </c>
      <c r="C301">
        <v>299</v>
      </c>
      <c r="D301">
        <v>1318</v>
      </c>
      <c r="F301">
        <v>295</v>
      </c>
      <c r="V301" s="14">
        <v>1156104016020</v>
      </c>
    </row>
    <row r="302" spans="1:22" x14ac:dyDescent="0.25">
      <c r="A302" s="16" t="s">
        <v>299</v>
      </c>
      <c r="B302">
        <v>13035</v>
      </c>
      <c r="C302">
        <v>300</v>
      </c>
      <c r="D302">
        <v>1319</v>
      </c>
      <c r="F302">
        <v>296</v>
      </c>
      <c r="V302" s="14">
        <v>1156110020010</v>
      </c>
    </row>
    <row r="303" spans="1:22" x14ac:dyDescent="0.25">
      <c r="A303" s="16" t="s">
        <v>300</v>
      </c>
      <c r="B303">
        <v>40013</v>
      </c>
      <c r="C303">
        <v>301</v>
      </c>
      <c r="D303">
        <v>1320</v>
      </c>
      <c r="F303">
        <v>297</v>
      </c>
      <c r="V303" s="14">
        <v>1156111019010</v>
      </c>
    </row>
    <row r="304" spans="1:22" x14ac:dyDescent="0.25">
      <c r="A304" s="16" t="s">
        <v>301</v>
      </c>
      <c r="B304">
        <v>52069</v>
      </c>
      <c r="C304">
        <v>302</v>
      </c>
      <c r="D304">
        <v>1321</v>
      </c>
      <c r="F304">
        <v>298</v>
      </c>
      <c r="V304" s="14">
        <v>1156112018010</v>
      </c>
    </row>
    <row r="305" spans="1:22" x14ac:dyDescent="0.25">
      <c r="A305" s="16" t="s">
        <v>302</v>
      </c>
      <c r="B305">
        <v>7029</v>
      </c>
      <c r="C305">
        <v>303</v>
      </c>
      <c r="D305">
        <v>1322</v>
      </c>
      <c r="F305">
        <v>299</v>
      </c>
      <c r="V305" s="14">
        <v>1156113018009</v>
      </c>
    </row>
    <row r="306" spans="1:22" x14ac:dyDescent="0.25">
      <c r="A306" s="16" t="s">
        <v>303</v>
      </c>
      <c r="B306">
        <v>57059</v>
      </c>
      <c r="C306">
        <v>304</v>
      </c>
      <c r="D306">
        <v>1323</v>
      </c>
      <c r="F306">
        <v>300</v>
      </c>
      <c r="V306" s="14">
        <v>1156114018008</v>
      </c>
    </row>
    <row r="307" spans="1:22" x14ac:dyDescent="0.25">
      <c r="A307" s="16" t="s">
        <v>304</v>
      </c>
      <c r="B307">
        <v>34015</v>
      </c>
      <c r="C307">
        <v>305</v>
      </c>
      <c r="D307">
        <v>1324</v>
      </c>
      <c r="F307">
        <v>301</v>
      </c>
      <c r="V307" s="14">
        <v>1156114022004</v>
      </c>
    </row>
    <row r="308" spans="1:22" x14ac:dyDescent="0.25">
      <c r="A308" s="16" t="s">
        <v>305</v>
      </c>
      <c r="B308">
        <v>5027</v>
      </c>
      <c r="C308">
        <v>306</v>
      </c>
      <c r="D308">
        <v>1325</v>
      </c>
      <c r="F308">
        <v>302</v>
      </c>
      <c r="V308" s="14">
        <v>1156115017008</v>
      </c>
    </row>
    <row r="309" spans="1:22" x14ac:dyDescent="0.25">
      <c r="A309" s="16" t="s">
        <v>306</v>
      </c>
      <c r="B309">
        <v>6029</v>
      </c>
      <c r="C309">
        <v>307</v>
      </c>
      <c r="D309">
        <v>1326</v>
      </c>
      <c r="F309">
        <v>303</v>
      </c>
      <c r="V309" s="14">
        <v>1156116016008</v>
      </c>
    </row>
    <row r="310" spans="1:22" x14ac:dyDescent="0.25">
      <c r="A310" s="16" t="s">
        <v>307</v>
      </c>
      <c r="B310">
        <v>39013</v>
      </c>
      <c r="C310">
        <v>308</v>
      </c>
      <c r="D310">
        <v>1327</v>
      </c>
      <c r="F310">
        <v>304</v>
      </c>
      <c r="V310" s="14">
        <v>1158099013028</v>
      </c>
    </row>
    <row r="311" spans="1:22" x14ac:dyDescent="0.25">
      <c r="A311" s="16" t="s">
        <v>308</v>
      </c>
      <c r="B311">
        <v>7027</v>
      </c>
      <c r="C311">
        <v>309</v>
      </c>
      <c r="D311">
        <v>1328</v>
      </c>
      <c r="F311">
        <v>305</v>
      </c>
      <c r="V311" s="14">
        <v>1158105016019</v>
      </c>
    </row>
    <row r="312" spans="1:22" x14ac:dyDescent="0.25">
      <c r="A312" s="16" t="s">
        <v>309</v>
      </c>
      <c r="B312">
        <v>18011</v>
      </c>
      <c r="C312">
        <v>310</v>
      </c>
      <c r="D312">
        <v>1329</v>
      </c>
      <c r="F312">
        <v>306</v>
      </c>
      <c r="V312" s="14">
        <v>1158111020009</v>
      </c>
    </row>
    <row r="313" spans="1:22" x14ac:dyDescent="0.25">
      <c r="A313" s="16" t="s">
        <v>310</v>
      </c>
      <c r="B313">
        <v>68055</v>
      </c>
      <c r="C313">
        <v>311</v>
      </c>
      <c r="D313">
        <v>1330</v>
      </c>
      <c r="F313">
        <v>307</v>
      </c>
      <c r="V313" s="14">
        <v>1158115022003</v>
      </c>
    </row>
    <row r="314" spans="1:22" x14ac:dyDescent="0.25">
      <c r="A314" s="16" t="s">
        <v>311</v>
      </c>
      <c r="B314">
        <v>31023</v>
      </c>
      <c r="C314">
        <v>312</v>
      </c>
      <c r="D314">
        <v>1331</v>
      </c>
      <c r="F314">
        <v>308</v>
      </c>
      <c r="V314" s="14">
        <v>1160092014034</v>
      </c>
    </row>
    <row r="315" spans="1:22" x14ac:dyDescent="0.25">
      <c r="A315" s="16" t="s">
        <v>312</v>
      </c>
      <c r="B315">
        <v>6005</v>
      </c>
      <c r="C315">
        <v>313</v>
      </c>
      <c r="D315">
        <v>1332</v>
      </c>
      <c r="F315">
        <v>309</v>
      </c>
      <c r="V315" s="14">
        <v>1160093014033</v>
      </c>
    </row>
    <row r="316" spans="1:22" x14ac:dyDescent="0.25">
      <c r="A316" s="16" t="s">
        <v>313</v>
      </c>
      <c r="B316">
        <v>48009</v>
      </c>
      <c r="C316">
        <v>314</v>
      </c>
      <c r="D316">
        <v>1333</v>
      </c>
      <c r="F316">
        <v>310</v>
      </c>
      <c r="V316" s="14">
        <v>1160094014032</v>
      </c>
    </row>
    <row r="317" spans="1:22" x14ac:dyDescent="0.25">
      <c r="A317" s="16" t="s">
        <v>314</v>
      </c>
      <c r="B317">
        <v>29030</v>
      </c>
      <c r="C317">
        <v>315</v>
      </c>
      <c r="D317">
        <v>1334</v>
      </c>
      <c r="F317">
        <v>311</v>
      </c>
      <c r="V317" s="14">
        <v>1160095013032</v>
      </c>
    </row>
    <row r="318" spans="1:22" x14ac:dyDescent="0.25">
      <c r="A318" s="16" t="s">
        <v>315</v>
      </c>
      <c r="B318">
        <v>22005</v>
      </c>
      <c r="C318">
        <v>316</v>
      </c>
      <c r="D318">
        <v>1335</v>
      </c>
      <c r="F318">
        <v>312</v>
      </c>
      <c r="V318" s="14">
        <v>1160096012032</v>
      </c>
    </row>
    <row r="319" spans="1:22" x14ac:dyDescent="0.25">
      <c r="A319" s="16" t="s">
        <v>316</v>
      </c>
      <c r="B319">
        <v>63045</v>
      </c>
      <c r="C319">
        <v>317</v>
      </c>
      <c r="D319">
        <v>1336</v>
      </c>
      <c r="F319">
        <v>313</v>
      </c>
      <c r="V319" s="14">
        <v>1160097012031</v>
      </c>
    </row>
    <row r="320" spans="1:22" x14ac:dyDescent="0.25">
      <c r="A320" s="16" t="s">
        <v>317</v>
      </c>
      <c r="B320">
        <v>4019</v>
      </c>
      <c r="C320">
        <v>318</v>
      </c>
      <c r="D320">
        <v>1337</v>
      </c>
      <c r="F320">
        <v>314</v>
      </c>
      <c r="V320" s="14">
        <v>1160098012030</v>
      </c>
    </row>
    <row r="321" spans="1:22" x14ac:dyDescent="0.25">
      <c r="A321" s="16" t="s">
        <v>318</v>
      </c>
      <c r="B321">
        <v>15003</v>
      </c>
      <c r="C321">
        <v>319</v>
      </c>
      <c r="D321">
        <v>1338</v>
      </c>
      <c r="F321">
        <v>315</v>
      </c>
      <c r="V321" s="14">
        <v>1160099012029</v>
      </c>
    </row>
    <row r="322" spans="1:22" x14ac:dyDescent="0.25">
      <c r="A322" s="16" t="s">
        <v>319</v>
      </c>
      <c r="B322">
        <v>30011</v>
      </c>
      <c r="C322">
        <v>320</v>
      </c>
      <c r="D322">
        <v>1339</v>
      </c>
      <c r="F322">
        <v>316</v>
      </c>
      <c r="V322" s="14">
        <v>1160100012028</v>
      </c>
    </row>
    <row r="323" spans="1:22" x14ac:dyDescent="0.25">
      <c r="A323" s="16" t="s">
        <v>320</v>
      </c>
      <c r="B323">
        <v>59054</v>
      </c>
      <c r="C323">
        <v>321</v>
      </c>
      <c r="D323">
        <v>1340</v>
      </c>
      <c r="F323">
        <v>317</v>
      </c>
      <c r="V323" s="14">
        <v>1160106016018</v>
      </c>
    </row>
    <row r="324" spans="1:22" x14ac:dyDescent="0.25">
      <c r="A324" s="16" t="s">
        <v>321</v>
      </c>
      <c r="B324">
        <v>21017</v>
      </c>
      <c r="C324">
        <v>322</v>
      </c>
      <c r="D324">
        <v>1341</v>
      </c>
      <c r="F324">
        <v>318</v>
      </c>
      <c r="V324" s="14">
        <v>1160106022012</v>
      </c>
    </row>
    <row r="325" spans="1:22" x14ac:dyDescent="0.25">
      <c r="A325" s="16" t="s">
        <v>322</v>
      </c>
      <c r="B325">
        <v>35057</v>
      </c>
      <c r="C325">
        <v>323</v>
      </c>
      <c r="D325">
        <v>1342</v>
      </c>
      <c r="F325">
        <v>319</v>
      </c>
      <c r="V325" s="14">
        <v>1160107022011</v>
      </c>
    </row>
    <row r="326" spans="1:22" x14ac:dyDescent="0.25">
      <c r="A326" s="16" t="s">
        <v>323</v>
      </c>
      <c r="B326">
        <v>59051</v>
      </c>
      <c r="C326">
        <v>324</v>
      </c>
      <c r="D326">
        <v>1343</v>
      </c>
      <c r="F326">
        <v>320</v>
      </c>
      <c r="V326" s="14">
        <v>1160108022010</v>
      </c>
    </row>
    <row r="327" spans="1:22" x14ac:dyDescent="0.25">
      <c r="A327" s="16" t="s">
        <v>324</v>
      </c>
      <c r="B327">
        <v>33001</v>
      </c>
      <c r="C327">
        <v>325</v>
      </c>
      <c r="D327">
        <v>1344</v>
      </c>
      <c r="F327">
        <v>321</v>
      </c>
      <c r="V327" s="14">
        <v>1160109022009</v>
      </c>
    </row>
    <row r="328" spans="1:22" x14ac:dyDescent="0.25">
      <c r="A328" s="16" t="s">
        <v>325</v>
      </c>
      <c r="B328">
        <v>9035</v>
      </c>
      <c r="C328">
        <v>326</v>
      </c>
      <c r="D328">
        <v>1345</v>
      </c>
      <c r="F328">
        <v>322</v>
      </c>
      <c r="V328" s="14">
        <v>1160110022008</v>
      </c>
    </row>
    <row r="329" spans="1:22" x14ac:dyDescent="0.25">
      <c r="A329" s="16" t="s">
        <v>326</v>
      </c>
      <c r="B329">
        <v>37010</v>
      </c>
      <c r="C329">
        <v>327</v>
      </c>
      <c r="D329">
        <v>1346</v>
      </c>
      <c r="F329">
        <v>323</v>
      </c>
      <c r="V329" s="14">
        <v>1160110028002</v>
      </c>
    </row>
    <row r="330" spans="1:22" x14ac:dyDescent="0.25">
      <c r="A330" s="16" t="s">
        <v>327</v>
      </c>
      <c r="B330">
        <v>66061</v>
      </c>
      <c r="C330">
        <v>328</v>
      </c>
      <c r="D330">
        <v>1347</v>
      </c>
      <c r="F330">
        <v>324</v>
      </c>
      <c r="V330" s="14">
        <v>1160111021008</v>
      </c>
    </row>
    <row r="331" spans="1:22" x14ac:dyDescent="0.25">
      <c r="A331" s="16" t="s">
        <v>328</v>
      </c>
      <c r="B331">
        <v>69057</v>
      </c>
      <c r="C331">
        <v>329</v>
      </c>
      <c r="D331">
        <v>1348</v>
      </c>
      <c r="F331">
        <v>325</v>
      </c>
      <c r="V331" s="14">
        <v>1160111027002</v>
      </c>
    </row>
    <row r="332" spans="1:22" x14ac:dyDescent="0.25">
      <c r="A332" s="16" t="s">
        <v>329</v>
      </c>
      <c r="B332">
        <v>17021</v>
      </c>
      <c r="C332">
        <v>330</v>
      </c>
      <c r="D332">
        <v>1349</v>
      </c>
      <c r="F332">
        <v>326</v>
      </c>
      <c r="V332" s="14">
        <v>1160112020008</v>
      </c>
    </row>
    <row r="333" spans="1:22" x14ac:dyDescent="0.25">
      <c r="A333" s="16" t="s">
        <v>330</v>
      </c>
      <c r="B333">
        <v>11006</v>
      </c>
      <c r="C333">
        <v>331</v>
      </c>
      <c r="D333">
        <v>1350</v>
      </c>
      <c r="F333">
        <v>327</v>
      </c>
      <c r="V333" s="14">
        <v>1160112025003</v>
      </c>
    </row>
    <row r="334" spans="1:22" x14ac:dyDescent="0.25">
      <c r="A334" s="16" t="s">
        <v>331</v>
      </c>
      <c r="B334">
        <v>55065</v>
      </c>
      <c r="C334">
        <v>332</v>
      </c>
      <c r="D334">
        <v>1351</v>
      </c>
      <c r="F334">
        <v>328</v>
      </c>
      <c r="V334" s="14">
        <v>1160112026002</v>
      </c>
    </row>
    <row r="335" spans="1:22" x14ac:dyDescent="0.25">
      <c r="A335" s="16" t="s">
        <v>332</v>
      </c>
      <c r="B335">
        <v>39012</v>
      </c>
      <c r="C335">
        <v>333</v>
      </c>
      <c r="D335">
        <v>1352</v>
      </c>
      <c r="F335">
        <v>329</v>
      </c>
      <c r="V335" s="14">
        <v>1160113025002</v>
      </c>
    </row>
    <row r="336" spans="1:22" x14ac:dyDescent="0.25">
      <c r="A336" s="16" t="s">
        <v>333</v>
      </c>
      <c r="B336">
        <v>25022</v>
      </c>
      <c r="C336">
        <v>334</v>
      </c>
      <c r="D336">
        <v>1353</v>
      </c>
      <c r="F336">
        <v>330</v>
      </c>
      <c r="V336" s="14">
        <v>1160114024002</v>
      </c>
    </row>
    <row r="337" spans="1:22" x14ac:dyDescent="0.25">
      <c r="A337" s="16" t="s">
        <v>334</v>
      </c>
      <c r="B337">
        <v>36029</v>
      </c>
      <c r="C337">
        <v>335</v>
      </c>
      <c r="D337">
        <v>1354</v>
      </c>
      <c r="F337">
        <v>331</v>
      </c>
      <c r="V337" s="14">
        <v>1160115023002</v>
      </c>
    </row>
    <row r="338" spans="1:22" x14ac:dyDescent="0.25">
      <c r="A338" s="16" t="s">
        <v>335</v>
      </c>
      <c r="B338">
        <v>67067</v>
      </c>
      <c r="C338">
        <v>336</v>
      </c>
      <c r="D338">
        <v>1355</v>
      </c>
      <c r="F338">
        <v>332</v>
      </c>
      <c r="V338" s="14">
        <v>1160116022002</v>
      </c>
    </row>
    <row r="339" spans="1:22" x14ac:dyDescent="0.25">
      <c r="A339" s="16" t="s">
        <v>336</v>
      </c>
      <c r="B339">
        <v>42015</v>
      </c>
      <c r="C339">
        <v>337</v>
      </c>
      <c r="D339">
        <v>1356</v>
      </c>
      <c r="F339">
        <v>333</v>
      </c>
      <c r="V339" s="14">
        <v>1162093013034</v>
      </c>
    </row>
    <row r="340" spans="1:22" x14ac:dyDescent="0.25">
      <c r="A340" s="16" t="s">
        <v>337</v>
      </c>
      <c r="B340">
        <v>56039</v>
      </c>
      <c r="C340">
        <v>338</v>
      </c>
      <c r="D340">
        <v>1357</v>
      </c>
      <c r="F340">
        <v>334</v>
      </c>
      <c r="V340" s="14">
        <v>1162107015018</v>
      </c>
    </row>
    <row r="341" spans="1:22" x14ac:dyDescent="0.25">
      <c r="A341" s="16" t="s">
        <v>338</v>
      </c>
      <c r="B341">
        <v>61036</v>
      </c>
      <c r="C341">
        <v>339</v>
      </c>
      <c r="D341">
        <v>1358</v>
      </c>
      <c r="F341">
        <v>335</v>
      </c>
      <c r="V341" s="14">
        <v>1162107016017</v>
      </c>
    </row>
    <row r="342" spans="1:22" x14ac:dyDescent="0.25">
      <c r="A342" s="16" t="s">
        <v>339</v>
      </c>
      <c r="B342">
        <v>59050</v>
      </c>
      <c r="C342">
        <v>340</v>
      </c>
      <c r="D342">
        <v>1359</v>
      </c>
      <c r="F342">
        <v>336</v>
      </c>
      <c r="V342" s="14">
        <v>1162107021012</v>
      </c>
    </row>
    <row r="343" spans="1:22" x14ac:dyDescent="0.25">
      <c r="A343" s="16" t="s">
        <v>340</v>
      </c>
      <c r="B343">
        <v>9016</v>
      </c>
      <c r="C343">
        <v>341</v>
      </c>
      <c r="D343">
        <v>1360</v>
      </c>
      <c r="F343">
        <v>337</v>
      </c>
      <c r="V343" s="14">
        <v>1162111028001</v>
      </c>
    </row>
    <row r="344" spans="1:22" x14ac:dyDescent="0.25">
      <c r="A344" s="16" t="s">
        <v>341</v>
      </c>
      <c r="B344">
        <v>43011</v>
      </c>
      <c r="C344">
        <v>342</v>
      </c>
      <c r="D344">
        <v>1361</v>
      </c>
      <c r="F344">
        <v>338</v>
      </c>
      <c r="V344" s="14">
        <v>1164094012034</v>
      </c>
    </row>
    <row r="345" spans="1:22" x14ac:dyDescent="0.25">
      <c r="A345" s="16" t="s">
        <v>342</v>
      </c>
      <c r="B345">
        <v>57047</v>
      </c>
      <c r="C345">
        <v>343</v>
      </c>
      <c r="D345">
        <v>1362</v>
      </c>
      <c r="F345">
        <v>339</v>
      </c>
      <c r="V345" s="14">
        <v>1164104020016</v>
      </c>
    </row>
    <row r="346" spans="1:22" x14ac:dyDescent="0.25">
      <c r="A346" s="16" t="s">
        <v>343</v>
      </c>
      <c r="B346">
        <v>31028</v>
      </c>
      <c r="C346">
        <v>344</v>
      </c>
      <c r="D346">
        <v>1363</v>
      </c>
      <c r="F346">
        <v>340</v>
      </c>
      <c r="V346" s="14">
        <v>1164104034002</v>
      </c>
    </row>
    <row r="347" spans="1:22" x14ac:dyDescent="0.25">
      <c r="A347" s="16" t="s">
        <v>344</v>
      </c>
      <c r="B347">
        <v>15007</v>
      </c>
      <c r="C347">
        <v>345</v>
      </c>
      <c r="D347">
        <v>1364</v>
      </c>
      <c r="F347">
        <v>341</v>
      </c>
      <c r="V347" s="14">
        <v>1164105020015</v>
      </c>
    </row>
    <row r="348" spans="1:22" x14ac:dyDescent="0.25">
      <c r="A348" s="16" t="s">
        <v>345</v>
      </c>
      <c r="B348">
        <v>53040</v>
      </c>
      <c r="C348">
        <v>346</v>
      </c>
      <c r="D348">
        <v>1365</v>
      </c>
      <c r="F348">
        <v>342</v>
      </c>
      <c r="V348" s="14">
        <v>1164105033002</v>
      </c>
    </row>
    <row r="349" spans="1:22" x14ac:dyDescent="0.25">
      <c r="A349" s="16" t="s">
        <v>346</v>
      </c>
      <c r="B349">
        <v>58059</v>
      </c>
      <c r="C349">
        <v>347</v>
      </c>
      <c r="D349">
        <v>1366</v>
      </c>
      <c r="F349">
        <v>343</v>
      </c>
      <c r="V349" s="14">
        <v>1164106020014</v>
      </c>
    </row>
    <row r="350" spans="1:22" x14ac:dyDescent="0.25">
      <c r="A350" s="16" t="s">
        <v>347</v>
      </c>
      <c r="B350">
        <v>63049</v>
      </c>
      <c r="C350">
        <v>348</v>
      </c>
      <c r="D350">
        <v>1367</v>
      </c>
      <c r="F350">
        <v>344</v>
      </c>
      <c r="V350" s="14">
        <v>1164106032002</v>
      </c>
    </row>
    <row r="351" spans="1:22" x14ac:dyDescent="0.25">
      <c r="A351" s="16" t="s">
        <v>348</v>
      </c>
      <c r="B351">
        <v>22027</v>
      </c>
      <c r="C351">
        <v>349</v>
      </c>
      <c r="D351">
        <v>1368</v>
      </c>
      <c r="F351">
        <v>345</v>
      </c>
      <c r="V351" s="14">
        <v>1164107020013</v>
      </c>
    </row>
    <row r="352" spans="1:22" x14ac:dyDescent="0.25">
      <c r="A352" s="16" t="s">
        <v>349</v>
      </c>
      <c r="B352">
        <v>41003</v>
      </c>
      <c r="C352">
        <v>350</v>
      </c>
      <c r="D352">
        <v>1369</v>
      </c>
      <c r="F352">
        <v>346</v>
      </c>
      <c r="V352" s="14">
        <v>1164107031002</v>
      </c>
    </row>
    <row r="353" spans="1:22" x14ac:dyDescent="0.25">
      <c r="A353" s="16" t="s">
        <v>350</v>
      </c>
      <c r="B353">
        <v>49048</v>
      </c>
      <c r="C353">
        <v>351</v>
      </c>
      <c r="D353">
        <v>1370</v>
      </c>
      <c r="F353">
        <v>347</v>
      </c>
      <c r="V353" s="14">
        <v>1164108014018</v>
      </c>
    </row>
    <row r="354" spans="1:22" x14ac:dyDescent="0.25">
      <c r="A354" s="16" t="s">
        <v>351</v>
      </c>
      <c r="B354">
        <v>6017</v>
      </c>
      <c r="C354">
        <v>352</v>
      </c>
      <c r="D354">
        <v>1371</v>
      </c>
      <c r="F354">
        <v>348</v>
      </c>
      <c r="V354" s="14">
        <v>1164108015017</v>
      </c>
    </row>
    <row r="355" spans="1:22" x14ac:dyDescent="0.25">
      <c r="A355" s="16" t="s">
        <v>352</v>
      </c>
      <c r="B355">
        <v>38001</v>
      </c>
      <c r="C355">
        <v>353</v>
      </c>
      <c r="D355">
        <v>1372</v>
      </c>
      <c r="F355">
        <v>349</v>
      </c>
      <c r="V355" s="14">
        <v>1164108016016</v>
      </c>
    </row>
    <row r="356" spans="1:22" x14ac:dyDescent="0.25">
      <c r="A356" s="16" t="s">
        <v>353</v>
      </c>
      <c r="B356">
        <v>69059</v>
      </c>
      <c r="C356">
        <v>354</v>
      </c>
      <c r="D356">
        <v>1373</v>
      </c>
      <c r="F356">
        <v>350</v>
      </c>
      <c r="V356" s="14">
        <v>1164108020012</v>
      </c>
    </row>
    <row r="357" spans="1:22" x14ac:dyDescent="0.25">
      <c r="A357" s="16" t="s">
        <v>354</v>
      </c>
      <c r="B357">
        <v>25025</v>
      </c>
      <c r="C357">
        <v>355</v>
      </c>
      <c r="D357">
        <v>1374</v>
      </c>
      <c r="F357">
        <v>351</v>
      </c>
      <c r="V357" s="14">
        <v>1164108030002</v>
      </c>
    </row>
    <row r="358" spans="1:22" x14ac:dyDescent="0.25">
      <c r="A358" s="16" t="s">
        <v>355</v>
      </c>
      <c r="B358">
        <v>51066</v>
      </c>
      <c r="C358">
        <v>356</v>
      </c>
      <c r="D358">
        <v>1375</v>
      </c>
      <c r="F358">
        <v>352</v>
      </c>
      <c r="V358" s="14">
        <v>1164109030001</v>
      </c>
    </row>
    <row r="359" spans="1:22" x14ac:dyDescent="0.25">
      <c r="A359" s="16" t="s">
        <v>356</v>
      </c>
      <c r="B359">
        <v>13019</v>
      </c>
      <c r="C359">
        <v>357</v>
      </c>
      <c r="D359">
        <v>1376</v>
      </c>
      <c r="F359">
        <v>353</v>
      </c>
      <c r="V359" s="14">
        <v>1164110030000</v>
      </c>
    </row>
    <row r="360" spans="1:22" x14ac:dyDescent="0.25">
      <c r="A360" s="16" t="s">
        <v>357</v>
      </c>
      <c r="B360">
        <v>41011</v>
      </c>
      <c r="C360">
        <v>358</v>
      </c>
      <c r="D360">
        <v>1377</v>
      </c>
      <c r="F360">
        <v>354</v>
      </c>
      <c r="V360" s="14">
        <v>1164111029000</v>
      </c>
    </row>
    <row r="361" spans="1:22" x14ac:dyDescent="0.25">
      <c r="A361" s="16" t="s">
        <v>358</v>
      </c>
      <c r="B361">
        <v>35036</v>
      </c>
      <c r="C361">
        <v>359</v>
      </c>
      <c r="D361">
        <v>1378</v>
      </c>
      <c r="F361">
        <v>355</v>
      </c>
      <c r="V361" s="14">
        <v>1164112028000</v>
      </c>
    </row>
    <row r="362" spans="1:22" x14ac:dyDescent="0.25">
      <c r="A362" s="16" t="s">
        <v>359</v>
      </c>
      <c r="B362">
        <v>68069</v>
      </c>
      <c r="C362">
        <v>360</v>
      </c>
      <c r="D362">
        <v>1379</v>
      </c>
      <c r="F362">
        <v>356</v>
      </c>
      <c r="V362" s="14">
        <v>1166095011034</v>
      </c>
    </row>
    <row r="363" spans="1:22" x14ac:dyDescent="0.25">
      <c r="A363" s="16" t="s">
        <v>360</v>
      </c>
      <c r="B363">
        <v>12033</v>
      </c>
      <c r="C363">
        <v>361</v>
      </c>
      <c r="D363">
        <v>1380</v>
      </c>
      <c r="F363">
        <v>357</v>
      </c>
      <c r="V363" s="14">
        <v>1166105019016</v>
      </c>
    </row>
    <row r="364" spans="1:22" x14ac:dyDescent="0.25">
      <c r="A364" s="16" t="s">
        <v>361</v>
      </c>
      <c r="B364">
        <v>64055</v>
      </c>
      <c r="C364">
        <v>362</v>
      </c>
      <c r="D364">
        <v>1381</v>
      </c>
      <c r="F364">
        <v>358</v>
      </c>
      <c r="V364" s="14">
        <v>1166105034001</v>
      </c>
    </row>
    <row r="365" spans="1:22" x14ac:dyDescent="0.25">
      <c r="A365" s="16" t="s">
        <v>362</v>
      </c>
      <c r="B365">
        <v>17019</v>
      </c>
      <c r="C365">
        <v>363</v>
      </c>
      <c r="D365">
        <v>1382</v>
      </c>
      <c r="F365">
        <v>359</v>
      </c>
      <c r="V365" s="14">
        <v>1166108017015</v>
      </c>
    </row>
    <row r="366" spans="1:22" x14ac:dyDescent="0.25">
      <c r="A366" s="16" t="s">
        <v>363</v>
      </c>
      <c r="B366">
        <v>52055</v>
      </c>
      <c r="C366">
        <v>364</v>
      </c>
      <c r="D366">
        <v>1383</v>
      </c>
      <c r="F366">
        <v>360</v>
      </c>
      <c r="V366" s="14">
        <v>1166108019013</v>
      </c>
    </row>
    <row r="367" spans="1:22" x14ac:dyDescent="0.25">
      <c r="A367" s="16" t="s">
        <v>364</v>
      </c>
      <c r="B367">
        <v>2031</v>
      </c>
      <c r="C367">
        <v>365</v>
      </c>
      <c r="D367">
        <v>1384</v>
      </c>
      <c r="F367">
        <v>361</v>
      </c>
      <c r="V367" s="14">
        <v>1166109013018</v>
      </c>
    </row>
    <row r="368" spans="1:22" x14ac:dyDescent="0.25">
      <c r="A368" s="16" t="s">
        <v>365</v>
      </c>
      <c r="B368">
        <v>13011</v>
      </c>
      <c r="C368">
        <v>366</v>
      </c>
      <c r="D368">
        <v>1385</v>
      </c>
      <c r="F368">
        <v>362</v>
      </c>
      <c r="V368" s="14">
        <v>1166109015016</v>
      </c>
    </row>
    <row r="369" spans="1:22" x14ac:dyDescent="0.25">
      <c r="A369" s="16" t="s">
        <v>366</v>
      </c>
      <c r="B369">
        <v>9031</v>
      </c>
      <c r="C369">
        <v>367</v>
      </c>
      <c r="D369">
        <v>1386</v>
      </c>
      <c r="F369">
        <v>363</v>
      </c>
      <c r="V369" s="14">
        <v>1166109016015</v>
      </c>
    </row>
    <row r="370" spans="1:22" x14ac:dyDescent="0.25">
      <c r="A370" s="16" t="s">
        <v>367</v>
      </c>
      <c r="B370">
        <v>44003</v>
      </c>
      <c r="C370">
        <v>368</v>
      </c>
      <c r="D370">
        <v>1387</v>
      </c>
      <c r="F370">
        <v>364</v>
      </c>
      <c r="V370" s="14">
        <v>1166113027000</v>
      </c>
    </row>
    <row r="371" spans="1:22" x14ac:dyDescent="0.25">
      <c r="A371" s="16" t="s">
        <v>368</v>
      </c>
      <c r="B371">
        <v>70065</v>
      </c>
      <c r="C371">
        <v>369</v>
      </c>
      <c r="D371">
        <v>1388</v>
      </c>
      <c r="F371">
        <v>365</v>
      </c>
      <c r="V371" s="14">
        <v>1168094024022</v>
      </c>
    </row>
    <row r="372" spans="1:22" x14ac:dyDescent="0.25">
      <c r="A372" s="16" t="s">
        <v>369</v>
      </c>
      <c r="B372">
        <v>16011</v>
      </c>
      <c r="C372">
        <v>370</v>
      </c>
      <c r="D372">
        <v>1389</v>
      </c>
      <c r="F372">
        <v>366</v>
      </c>
      <c r="V372" s="14">
        <v>1168094040006</v>
      </c>
    </row>
    <row r="373" spans="1:22" x14ac:dyDescent="0.25">
      <c r="A373" s="16" t="s">
        <v>370</v>
      </c>
      <c r="B373">
        <v>47013</v>
      </c>
      <c r="C373">
        <v>371</v>
      </c>
      <c r="D373">
        <v>1390</v>
      </c>
      <c r="F373">
        <v>367</v>
      </c>
      <c r="V373" s="14">
        <v>1168095024021</v>
      </c>
    </row>
    <row r="374" spans="1:22" x14ac:dyDescent="0.25">
      <c r="A374" s="16" t="s">
        <v>371</v>
      </c>
      <c r="B374">
        <v>59065</v>
      </c>
      <c r="C374">
        <v>372</v>
      </c>
      <c r="D374">
        <v>1391</v>
      </c>
      <c r="F374">
        <v>368</v>
      </c>
      <c r="V374" s="14">
        <v>1168095040005</v>
      </c>
    </row>
    <row r="375" spans="1:22" x14ac:dyDescent="0.25">
      <c r="A375" s="16" t="s">
        <v>372</v>
      </c>
      <c r="B375">
        <v>17032</v>
      </c>
      <c r="C375">
        <v>373</v>
      </c>
      <c r="D375">
        <v>1392</v>
      </c>
      <c r="F375">
        <v>369</v>
      </c>
      <c r="V375" s="14">
        <v>1168096010034</v>
      </c>
    </row>
    <row r="376" spans="1:22" x14ac:dyDescent="0.25">
      <c r="A376" s="16" t="s">
        <v>373</v>
      </c>
      <c r="B376">
        <v>31032</v>
      </c>
      <c r="C376">
        <v>374</v>
      </c>
      <c r="D376">
        <v>1393</v>
      </c>
      <c r="F376">
        <v>370</v>
      </c>
      <c r="V376" s="14">
        <v>1168096024020</v>
      </c>
    </row>
    <row r="377" spans="1:22" x14ac:dyDescent="0.25">
      <c r="A377" s="16" t="s">
        <v>374</v>
      </c>
      <c r="B377">
        <v>7018</v>
      </c>
      <c r="C377">
        <v>375</v>
      </c>
      <c r="D377">
        <v>1394</v>
      </c>
      <c r="F377">
        <v>371</v>
      </c>
      <c r="V377" s="14">
        <v>1168096040004</v>
      </c>
    </row>
    <row r="378" spans="1:22" x14ac:dyDescent="0.25">
      <c r="A378" s="16" t="s">
        <v>375</v>
      </c>
      <c r="B378">
        <v>56043</v>
      </c>
      <c r="C378">
        <v>376</v>
      </c>
      <c r="D378">
        <v>1395</v>
      </c>
      <c r="F378">
        <v>372</v>
      </c>
      <c r="V378" s="14">
        <v>1168097023020</v>
      </c>
    </row>
    <row r="379" spans="1:22" x14ac:dyDescent="0.25">
      <c r="A379" s="16" t="s">
        <v>376</v>
      </c>
      <c r="B379">
        <v>5019</v>
      </c>
      <c r="C379">
        <v>377</v>
      </c>
      <c r="D379">
        <v>1396</v>
      </c>
      <c r="F379">
        <v>373</v>
      </c>
      <c r="V379" s="14">
        <v>1168097039004</v>
      </c>
    </row>
    <row r="380" spans="1:22" x14ac:dyDescent="0.25">
      <c r="A380" s="16" t="s">
        <v>377</v>
      </c>
      <c r="B380">
        <v>61063</v>
      </c>
      <c r="C380">
        <v>378</v>
      </c>
      <c r="D380">
        <v>1397</v>
      </c>
      <c r="F380">
        <v>374</v>
      </c>
      <c r="V380" s="14">
        <v>1168098022020</v>
      </c>
    </row>
    <row r="381" spans="1:22" x14ac:dyDescent="0.25">
      <c r="A381" s="16" t="s">
        <v>378</v>
      </c>
      <c r="B381">
        <v>17029</v>
      </c>
      <c r="C381">
        <v>379</v>
      </c>
      <c r="D381">
        <v>1398</v>
      </c>
      <c r="F381">
        <v>375</v>
      </c>
      <c r="V381" s="14">
        <v>1168098038004</v>
      </c>
    </row>
    <row r="382" spans="1:22" x14ac:dyDescent="0.25">
      <c r="A382" s="16" t="s">
        <v>379</v>
      </c>
      <c r="B382">
        <v>12005</v>
      </c>
      <c r="C382">
        <v>380</v>
      </c>
      <c r="D382">
        <v>1399</v>
      </c>
      <c r="F382">
        <v>376</v>
      </c>
      <c r="V382" s="14">
        <v>1168099021020</v>
      </c>
    </row>
    <row r="383" spans="1:22" x14ac:dyDescent="0.25">
      <c r="A383" s="16" t="s">
        <v>380</v>
      </c>
      <c r="B383">
        <v>53039</v>
      </c>
      <c r="C383">
        <v>381</v>
      </c>
      <c r="D383">
        <v>1400</v>
      </c>
      <c r="F383">
        <v>377</v>
      </c>
      <c r="V383" s="14">
        <v>1168099038003</v>
      </c>
    </row>
    <row r="384" spans="1:22" x14ac:dyDescent="0.25">
      <c r="A384" s="16" t="s">
        <v>381</v>
      </c>
      <c r="B384">
        <v>10047</v>
      </c>
      <c r="C384">
        <v>382</v>
      </c>
      <c r="D384">
        <v>1401</v>
      </c>
      <c r="F384">
        <v>378</v>
      </c>
      <c r="V384" s="14">
        <v>1168100020020</v>
      </c>
    </row>
    <row r="385" spans="1:22" x14ac:dyDescent="0.25">
      <c r="A385" s="16" t="s">
        <v>382</v>
      </c>
      <c r="B385">
        <v>32011</v>
      </c>
      <c r="C385">
        <v>383</v>
      </c>
      <c r="D385">
        <v>1402</v>
      </c>
      <c r="F385">
        <v>379</v>
      </c>
      <c r="V385" s="14">
        <v>1168100038002</v>
      </c>
    </row>
    <row r="386" spans="1:22" x14ac:dyDescent="0.25">
      <c r="A386" s="16" t="s">
        <v>383</v>
      </c>
      <c r="B386">
        <v>19033</v>
      </c>
      <c r="C386">
        <v>384</v>
      </c>
      <c r="D386">
        <v>1403</v>
      </c>
      <c r="F386">
        <v>380</v>
      </c>
      <c r="V386" s="14">
        <v>1168101019020</v>
      </c>
    </row>
    <row r="387" spans="1:22" x14ac:dyDescent="0.25">
      <c r="A387" s="16" t="s">
        <v>384</v>
      </c>
      <c r="B387">
        <v>19026</v>
      </c>
      <c r="C387">
        <v>385</v>
      </c>
      <c r="D387">
        <v>1404</v>
      </c>
      <c r="F387">
        <v>381</v>
      </c>
      <c r="V387" s="14">
        <v>1168101037002</v>
      </c>
    </row>
    <row r="388" spans="1:22" x14ac:dyDescent="0.25">
      <c r="A388" s="16" t="s">
        <v>385</v>
      </c>
      <c r="B388">
        <v>26039</v>
      </c>
      <c r="C388">
        <v>386</v>
      </c>
      <c r="D388">
        <v>1405</v>
      </c>
      <c r="F388">
        <v>382</v>
      </c>
      <c r="V388" s="14">
        <v>1168102018020</v>
      </c>
    </row>
    <row r="389" spans="1:22" x14ac:dyDescent="0.25">
      <c r="A389" s="16" t="s">
        <v>386</v>
      </c>
      <c r="B389">
        <v>39010</v>
      </c>
      <c r="C389">
        <v>387</v>
      </c>
      <c r="D389">
        <v>1406</v>
      </c>
      <c r="F389">
        <v>383</v>
      </c>
      <c r="V389" s="14">
        <v>1168102036002</v>
      </c>
    </row>
    <row r="390" spans="1:22" x14ac:dyDescent="0.25">
      <c r="A390" s="16" t="s">
        <v>387</v>
      </c>
      <c r="B390">
        <v>35004</v>
      </c>
      <c r="C390">
        <v>388</v>
      </c>
      <c r="D390">
        <v>1407</v>
      </c>
      <c r="F390">
        <v>384</v>
      </c>
      <c r="V390" s="14">
        <v>1168103018019</v>
      </c>
    </row>
    <row r="391" spans="1:22" x14ac:dyDescent="0.25">
      <c r="A391" s="16" t="s">
        <v>388</v>
      </c>
      <c r="B391">
        <v>1024</v>
      </c>
      <c r="C391">
        <v>389</v>
      </c>
      <c r="D391">
        <v>1408</v>
      </c>
      <c r="F391">
        <v>385</v>
      </c>
      <c r="V391" s="14">
        <v>1168103036001</v>
      </c>
    </row>
    <row r="392" spans="1:22" x14ac:dyDescent="0.25">
      <c r="A392" s="16" t="s">
        <v>389</v>
      </c>
      <c r="B392">
        <v>55045</v>
      </c>
      <c r="C392">
        <v>390</v>
      </c>
      <c r="D392">
        <v>1409</v>
      </c>
      <c r="F392">
        <v>386</v>
      </c>
      <c r="V392" s="14">
        <v>1168104018018</v>
      </c>
    </row>
    <row r="393" spans="1:22" x14ac:dyDescent="0.25">
      <c r="A393" s="16" t="s">
        <v>390</v>
      </c>
      <c r="B393">
        <v>35011</v>
      </c>
      <c r="C393">
        <v>391</v>
      </c>
      <c r="D393">
        <v>1410</v>
      </c>
      <c r="F393">
        <v>387</v>
      </c>
      <c r="V393" s="14">
        <v>1168104036000</v>
      </c>
    </row>
    <row r="394" spans="1:22" x14ac:dyDescent="0.25">
      <c r="A394" s="16" t="s">
        <v>391</v>
      </c>
      <c r="B394">
        <v>45005</v>
      </c>
      <c r="C394">
        <v>392</v>
      </c>
      <c r="D394">
        <v>1411</v>
      </c>
      <c r="F394">
        <v>388</v>
      </c>
      <c r="V394" s="14">
        <v>1168105018017</v>
      </c>
    </row>
    <row r="395" spans="1:22" x14ac:dyDescent="0.25">
      <c r="A395" s="16" t="s">
        <v>392</v>
      </c>
      <c r="B395">
        <v>14009</v>
      </c>
      <c r="C395">
        <v>393</v>
      </c>
      <c r="D395">
        <v>1412</v>
      </c>
      <c r="F395">
        <v>389</v>
      </c>
      <c r="V395" s="14">
        <v>1168105035000</v>
      </c>
    </row>
    <row r="396" spans="1:22" x14ac:dyDescent="0.25">
      <c r="A396" s="16" t="s">
        <v>393</v>
      </c>
      <c r="B396">
        <v>67059</v>
      </c>
      <c r="C396">
        <v>394</v>
      </c>
      <c r="D396">
        <v>1413</v>
      </c>
      <c r="F396">
        <v>390</v>
      </c>
      <c r="V396" s="14">
        <v>1168106018016</v>
      </c>
    </row>
    <row r="397" spans="1:22" x14ac:dyDescent="0.25">
      <c r="A397" s="16" t="s">
        <v>394</v>
      </c>
      <c r="B397">
        <v>15019</v>
      </c>
      <c r="C397">
        <v>395</v>
      </c>
      <c r="D397">
        <v>1414</v>
      </c>
      <c r="F397">
        <v>391</v>
      </c>
      <c r="V397" s="14">
        <v>1168106034000</v>
      </c>
    </row>
    <row r="398" spans="1:22" x14ac:dyDescent="0.25">
      <c r="A398" s="16" t="s">
        <v>395</v>
      </c>
      <c r="B398">
        <v>35015</v>
      </c>
      <c r="C398">
        <v>396</v>
      </c>
      <c r="D398">
        <v>1415</v>
      </c>
      <c r="F398">
        <v>392</v>
      </c>
      <c r="V398" s="14">
        <v>1168108018014</v>
      </c>
    </row>
    <row r="399" spans="1:22" x14ac:dyDescent="0.25">
      <c r="A399" s="16" t="s">
        <v>396</v>
      </c>
      <c r="B399">
        <v>63061</v>
      </c>
      <c r="C399">
        <v>397</v>
      </c>
      <c r="D399">
        <v>1416</v>
      </c>
      <c r="F399">
        <v>393</v>
      </c>
      <c r="V399" s="14">
        <v>1168109017014</v>
      </c>
    </row>
    <row r="400" spans="1:22" x14ac:dyDescent="0.25">
      <c r="A400" s="16" t="s">
        <v>397</v>
      </c>
      <c r="B400">
        <v>10021</v>
      </c>
      <c r="C400">
        <v>398</v>
      </c>
      <c r="D400">
        <v>1417</v>
      </c>
      <c r="F400">
        <v>394</v>
      </c>
      <c r="V400" s="14">
        <v>1168109018013</v>
      </c>
    </row>
    <row r="401" spans="1:22" x14ac:dyDescent="0.25">
      <c r="A401" s="16" t="s">
        <v>398</v>
      </c>
      <c r="B401">
        <v>2027</v>
      </c>
      <c r="C401">
        <v>399</v>
      </c>
      <c r="D401">
        <v>1418</v>
      </c>
      <c r="F401">
        <v>395</v>
      </c>
      <c r="V401" s="14">
        <v>1168110012018</v>
      </c>
    </row>
    <row r="402" spans="1:22" x14ac:dyDescent="0.25">
      <c r="A402" s="16" t="s">
        <v>399</v>
      </c>
      <c r="B402">
        <v>1006</v>
      </c>
      <c r="C402">
        <v>400</v>
      </c>
      <c r="D402">
        <v>1419</v>
      </c>
      <c r="F402">
        <v>396</v>
      </c>
      <c r="V402" s="14">
        <v>1168110014016</v>
      </c>
    </row>
    <row r="403" spans="1:22" x14ac:dyDescent="0.25">
      <c r="A403" s="16" t="s">
        <v>400</v>
      </c>
      <c r="B403">
        <v>43057</v>
      </c>
      <c r="C403">
        <v>401</v>
      </c>
      <c r="D403">
        <v>1420</v>
      </c>
      <c r="F403">
        <v>397</v>
      </c>
      <c r="V403" s="14">
        <v>1168110015015</v>
      </c>
    </row>
    <row r="404" spans="1:22" x14ac:dyDescent="0.25">
      <c r="A404" s="16" t="s">
        <v>401</v>
      </c>
      <c r="B404">
        <v>64063</v>
      </c>
      <c r="C404">
        <v>402</v>
      </c>
      <c r="D404">
        <v>1421</v>
      </c>
      <c r="F404">
        <v>398</v>
      </c>
      <c r="V404" s="14">
        <v>1168110016014</v>
      </c>
    </row>
    <row r="405" spans="1:22" x14ac:dyDescent="0.25">
      <c r="A405" s="16" t="s">
        <v>402</v>
      </c>
      <c r="B405">
        <v>3021</v>
      </c>
      <c r="C405">
        <v>403</v>
      </c>
      <c r="D405">
        <v>1422</v>
      </c>
      <c r="F405">
        <v>399</v>
      </c>
      <c r="V405" s="14">
        <v>1168114026000</v>
      </c>
    </row>
    <row r="406" spans="1:22" x14ac:dyDescent="0.25">
      <c r="A406" s="16" t="s">
        <v>403</v>
      </c>
      <c r="B406">
        <v>5037</v>
      </c>
      <c r="C406">
        <v>404</v>
      </c>
      <c r="D406">
        <v>1423</v>
      </c>
      <c r="F406">
        <v>400</v>
      </c>
      <c r="V406" s="14">
        <v>1170095023022</v>
      </c>
    </row>
    <row r="407" spans="1:22" x14ac:dyDescent="0.25">
      <c r="A407" s="16" t="s">
        <v>404</v>
      </c>
      <c r="B407">
        <v>23034</v>
      </c>
      <c r="C407">
        <v>405</v>
      </c>
      <c r="D407">
        <v>1424</v>
      </c>
      <c r="F407">
        <v>401</v>
      </c>
      <c r="V407" s="14">
        <v>1170095039006</v>
      </c>
    </row>
    <row r="408" spans="1:22" x14ac:dyDescent="0.25">
      <c r="A408" s="16" t="s">
        <v>405</v>
      </c>
      <c r="B408">
        <v>19009</v>
      </c>
      <c r="C408">
        <v>406</v>
      </c>
      <c r="D408">
        <v>1425</v>
      </c>
      <c r="F408">
        <v>402</v>
      </c>
      <c r="V408" s="14">
        <v>1170097010033</v>
      </c>
    </row>
    <row r="409" spans="1:22" x14ac:dyDescent="0.25">
      <c r="A409" s="16" t="s">
        <v>406</v>
      </c>
      <c r="B409">
        <v>1025</v>
      </c>
      <c r="C409">
        <v>407</v>
      </c>
      <c r="D409">
        <v>1426</v>
      </c>
      <c r="F409">
        <v>403</v>
      </c>
      <c r="V409" s="14">
        <v>1170107033000</v>
      </c>
    </row>
    <row r="410" spans="1:22" x14ac:dyDescent="0.25">
      <c r="A410" s="16" t="s">
        <v>407</v>
      </c>
      <c r="B410">
        <v>2011</v>
      </c>
      <c r="C410">
        <v>408</v>
      </c>
      <c r="D410">
        <v>1427</v>
      </c>
      <c r="F410">
        <v>404</v>
      </c>
      <c r="V410" s="14">
        <v>1170109018013</v>
      </c>
    </row>
    <row r="411" spans="1:22" x14ac:dyDescent="0.25">
      <c r="A411" s="16" t="s">
        <v>408</v>
      </c>
      <c r="B411">
        <v>17016</v>
      </c>
      <c r="C411">
        <v>409</v>
      </c>
      <c r="D411">
        <v>1428</v>
      </c>
      <c r="F411">
        <v>405</v>
      </c>
      <c r="V411" s="14">
        <v>1170110016014</v>
      </c>
    </row>
    <row r="412" spans="1:22" x14ac:dyDescent="0.25">
      <c r="A412" s="16" t="s">
        <v>409</v>
      </c>
      <c r="B412">
        <v>7033</v>
      </c>
      <c r="C412">
        <v>410</v>
      </c>
      <c r="D412">
        <v>1429</v>
      </c>
      <c r="F412">
        <v>406</v>
      </c>
      <c r="V412" s="14">
        <v>1170110017013</v>
      </c>
    </row>
    <row r="413" spans="1:22" x14ac:dyDescent="0.25">
      <c r="A413" s="16" t="s">
        <v>410</v>
      </c>
      <c r="B413">
        <v>21033</v>
      </c>
      <c r="C413">
        <v>411</v>
      </c>
      <c r="D413">
        <v>1430</v>
      </c>
      <c r="F413">
        <v>407</v>
      </c>
      <c r="V413" s="14">
        <v>1170110018012</v>
      </c>
    </row>
    <row r="414" spans="1:22" x14ac:dyDescent="0.25">
      <c r="A414" s="16" t="s">
        <v>411</v>
      </c>
      <c r="B414">
        <v>26031</v>
      </c>
      <c r="C414">
        <v>412</v>
      </c>
      <c r="D414">
        <v>1431</v>
      </c>
      <c r="F414">
        <v>408</v>
      </c>
      <c r="V414" s="14">
        <v>1170111011018</v>
      </c>
    </row>
    <row r="415" spans="1:22" x14ac:dyDescent="0.25">
      <c r="A415" s="16" t="s">
        <v>412</v>
      </c>
      <c r="B415">
        <v>21025</v>
      </c>
      <c r="C415">
        <v>413</v>
      </c>
      <c r="D415">
        <v>1432</v>
      </c>
      <c r="F415">
        <v>409</v>
      </c>
      <c r="V415" s="14">
        <v>1170111012017</v>
      </c>
    </row>
    <row r="416" spans="1:22" x14ac:dyDescent="0.25">
      <c r="A416" s="16" t="s">
        <v>413</v>
      </c>
      <c r="B416">
        <v>3028</v>
      </c>
      <c r="C416">
        <v>414</v>
      </c>
      <c r="D416">
        <v>1433</v>
      </c>
      <c r="F416">
        <v>410</v>
      </c>
      <c r="V416" s="14">
        <v>1170111013016</v>
      </c>
    </row>
    <row r="417" spans="1:22" x14ac:dyDescent="0.25">
      <c r="A417" s="16" t="s">
        <v>414</v>
      </c>
      <c r="B417">
        <v>53006</v>
      </c>
      <c r="C417">
        <v>415</v>
      </c>
      <c r="D417">
        <v>1434</v>
      </c>
      <c r="F417">
        <v>411</v>
      </c>
      <c r="V417" s="14">
        <v>1170111014015</v>
      </c>
    </row>
    <row r="418" spans="1:22" x14ac:dyDescent="0.25">
      <c r="A418" s="16" t="s">
        <v>415</v>
      </c>
      <c r="B418">
        <v>27018</v>
      </c>
      <c r="C418">
        <v>416</v>
      </c>
      <c r="D418">
        <v>1435</v>
      </c>
      <c r="F418">
        <v>412</v>
      </c>
      <c r="V418" s="14">
        <v>1170111015014</v>
      </c>
    </row>
    <row r="419" spans="1:22" x14ac:dyDescent="0.25">
      <c r="A419" s="16" t="s">
        <v>416</v>
      </c>
      <c r="B419">
        <v>62041</v>
      </c>
      <c r="C419">
        <v>417</v>
      </c>
      <c r="D419">
        <v>1436</v>
      </c>
      <c r="F419">
        <v>413</v>
      </c>
      <c r="V419" s="14">
        <v>1170115025000</v>
      </c>
    </row>
    <row r="420" spans="1:22" x14ac:dyDescent="0.25">
      <c r="A420" s="16" t="s">
        <v>417</v>
      </c>
      <c r="B420">
        <v>67070</v>
      </c>
      <c r="C420">
        <v>418</v>
      </c>
      <c r="D420">
        <v>1437</v>
      </c>
      <c r="F420">
        <v>414</v>
      </c>
      <c r="V420" s="14">
        <v>1172084044012</v>
      </c>
    </row>
    <row r="421" spans="1:22" x14ac:dyDescent="0.25">
      <c r="A421" s="16" t="s">
        <v>418</v>
      </c>
      <c r="B421">
        <v>19030</v>
      </c>
      <c r="C421">
        <v>419</v>
      </c>
      <c r="D421">
        <v>1438</v>
      </c>
      <c r="F421">
        <v>415</v>
      </c>
      <c r="V421" s="14">
        <v>1172085043012</v>
      </c>
    </row>
    <row r="422" spans="1:22" x14ac:dyDescent="0.25">
      <c r="A422" s="16" t="s">
        <v>419</v>
      </c>
      <c r="B422">
        <v>31008</v>
      </c>
      <c r="C422">
        <v>420</v>
      </c>
      <c r="D422">
        <v>1439</v>
      </c>
      <c r="F422">
        <v>416</v>
      </c>
      <c r="V422" s="14">
        <v>1172086042012</v>
      </c>
    </row>
    <row r="423" spans="1:22" x14ac:dyDescent="0.25">
      <c r="A423" s="16" t="s">
        <v>420</v>
      </c>
      <c r="B423">
        <v>5011</v>
      </c>
      <c r="C423">
        <v>421</v>
      </c>
      <c r="D423">
        <v>1440</v>
      </c>
      <c r="F423">
        <v>417</v>
      </c>
      <c r="V423" s="14">
        <v>1172087041012</v>
      </c>
    </row>
    <row r="424" spans="1:22" x14ac:dyDescent="0.25">
      <c r="A424" s="16" t="s">
        <v>421</v>
      </c>
      <c r="B424">
        <v>49008</v>
      </c>
      <c r="C424">
        <v>422</v>
      </c>
      <c r="D424">
        <v>1441</v>
      </c>
      <c r="F424">
        <v>418</v>
      </c>
      <c r="V424" s="14">
        <v>1172088040012</v>
      </c>
    </row>
    <row r="425" spans="1:22" x14ac:dyDescent="0.25">
      <c r="A425" s="16" t="s">
        <v>422</v>
      </c>
      <c r="B425">
        <v>35003</v>
      </c>
      <c r="C425">
        <v>423</v>
      </c>
      <c r="D425">
        <v>1442</v>
      </c>
      <c r="F425">
        <v>419</v>
      </c>
      <c r="V425" s="14">
        <v>1172089040011</v>
      </c>
    </row>
    <row r="426" spans="1:22" x14ac:dyDescent="0.25">
      <c r="A426" s="16" t="s">
        <v>423</v>
      </c>
      <c r="B426">
        <v>1014</v>
      </c>
      <c r="C426">
        <v>424</v>
      </c>
      <c r="D426">
        <v>1443</v>
      </c>
      <c r="F426">
        <v>420</v>
      </c>
      <c r="V426" s="14">
        <v>1172090024026</v>
      </c>
    </row>
    <row r="427" spans="1:22" x14ac:dyDescent="0.25">
      <c r="A427" s="16" t="s">
        <v>424</v>
      </c>
      <c r="B427">
        <v>14023</v>
      </c>
      <c r="C427">
        <v>425</v>
      </c>
      <c r="D427">
        <v>1444</v>
      </c>
      <c r="F427">
        <v>421</v>
      </c>
      <c r="V427" s="14">
        <v>1172090040010</v>
      </c>
    </row>
    <row r="428" spans="1:22" x14ac:dyDescent="0.25">
      <c r="A428" s="16" t="s">
        <v>425</v>
      </c>
      <c r="B428">
        <v>33019</v>
      </c>
      <c r="C428">
        <v>426</v>
      </c>
      <c r="D428">
        <v>1445</v>
      </c>
      <c r="F428">
        <v>422</v>
      </c>
      <c r="V428" s="14">
        <v>1172091023026</v>
      </c>
    </row>
    <row r="429" spans="1:22" x14ac:dyDescent="0.25">
      <c r="A429" s="16" t="s">
        <v>426</v>
      </c>
      <c r="B429">
        <v>7012</v>
      </c>
      <c r="C429">
        <v>427</v>
      </c>
      <c r="D429">
        <v>1446</v>
      </c>
      <c r="F429">
        <v>423</v>
      </c>
      <c r="V429" s="14">
        <v>1172091040009</v>
      </c>
    </row>
    <row r="430" spans="1:22" x14ac:dyDescent="0.25">
      <c r="A430" s="16" t="s">
        <v>427</v>
      </c>
      <c r="B430">
        <v>7011</v>
      </c>
      <c r="C430">
        <v>428</v>
      </c>
      <c r="D430">
        <v>1447</v>
      </c>
      <c r="F430">
        <v>424</v>
      </c>
      <c r="V430" s="14">
        <v>1172092022026</v>
      </c>
    </row>
    <row r="431" spans="1:22" x14ac:dyDescent="0.25">
      <c r="A431" s="16" t="s">
        <v>428</v>
      </c>
      <c r="B431">
        <v>51007</v>
      </c>
      <c r="C431">
        <v>429</v>
      </c>
      <c r="D431">
        <v>1448</v>
      </c>
      <c r="F431">
        <v>425</v>
      </c>
      <c r="V431" s="14">
        <v>1172092040008</v>
      </c>
    </row>
    <row r="432" spans="1:22" x14ac:dyDescent="0.25">
      <c r="A432" s="16" t="s">
        <v>429</v>
      </c>
      <c r="B432">
        <v>15028</v>
      </c>
      <c r="C432">
        <v>430</v>
      </c>
      <c r="D432">
        <v>1449</v>
      </c>
      <c r="F432">
        <v>426</v>
      </c>
      <c r="V432" s="14">
        <v>1172093022025</v>
      </c>
    </row>
    <row r="433" spans="1:22" x14ac:dyDescent="0.25">
      <c r="A433" s="16" t="s">
        <v>430</v>
      </c>
      <c r="B433">
        <v>55041</v>
      </c>
      <c r="C433">
        <v>431</v>
      </c>
      <c r="D433">
        <v>1450</v>
      </c>
      <c r="F433">
        <v>427</v>
      </c>
      <c r="V433" s="14">
        <v>1172093039008</v>
      </c>
    </row>
    <row r="434" spans="1:22" x14ac:dyDescent="0.25">
      <c r="A434" s="16" t="s">
        <v>431</v>
      </c>
      <c r="B434">
        <v>20011</v>
      </c>
      <c r="C434">
        <v>432</v>
      </c>
      <c r="D434">
        <v>1451</v>
      </c>
      <c r="F434">
        <v>428</v>
      </c>
      <c r="V434" s="14">
        <v>1172094022024</v>
      </c>
    </row>
    <row r="435" spans="1:22" x14ac:dyDescent="0.25">
      <c r="A435" s="16" t="s">
        <v>432</v>
      </c>
      <c r="B435">
        <v>63055</v>
      </c>
      <c r="C435">
        <v>433</v>
      </c>
      <c r="D435">
        <v>1452</v>
      </c>
      <c r="F435">
        <v>429</v>
      </c>
      <c r="V435" s="14">
        <v>1172094038008</v>
      </c>
    </row>
    <row r="436" spans="1:22" x14ac:dyDescent="0.25">
      <c r="A436" s="16" t="s">
        <v>433</v>
      </c>
      <c r="B436">
        <v>60045</v>
      </c>
      <c r="C436">
        <v>434</v>
      </c>
      <c r="D436">
        <v>1453</v>
      </c>
      <c r="F436">
        <v>430</v>
      </c>
      <c r="V436" s="14">
        <v>1172095022023</v>
      </c>
    </row>
    <row r="437" spans="1:22" x14ac:dyDescent="0.25">
      <c r="A437" s="16" t="s">
        <v>434</v>
      </c>
      <c r="B437">
        <v>5043</v>
      </c>
      <c r="C437">
        <v>435</v>
      </c>
      <c r="D437">
        <v>1454</v>
      </c>
      <c r="F437">
        <v>431</v>
      </c>
      <c r="V437" s="14">
        <v>1172095038007</v>
      </c>
    </row>
    <row r="438" spans="1:22" x14ac:dyDescent="0.25">
      <c r="A438" s="16" t="s">
        <v>435</v>
      </c>
      <c r="B438">
        <v>41004</v>
      </c>
      <c r="C438">
        <v>436</v>
      </c>
      <c r="D438">
        <v>1455</v>
      </c>
      <c r="F438">
        <v>432</v>
      </c>
      <c r="V438" s="14">
        <v>1172096022022</v>
      </c>
    </row>
    <row r="439" spans="1:22" x14ac:dyDescent="0.25">
      <c r="A439" s="16" t="s">
        <v>436</v>
      </c>
      <c r="B439">
        <v>23009</v>
      </c>
      <c r="C439">
        <v>437</v>
      </c>
      <c r="D439">
        <v>1456</v>
      </c>
      <c r="F439">
        <v>433</v>
      </c>
      <c r="V439" s="14">
        <v>1172096038006</v>
      </c>
    </row>
    <row r="440" spans="1:22" x14ac:dyDescent="0.25">
      <c r="A440" s="16" t="s">
        <v>437</v>
      </c>
      <c r="B440">
        <v>63067</v>
      </c>
      <c r="C440">
        <v>438</v>
      </c>
      <c r="D440">
        <v>1457</v>
      </c>
      <c r="F440">
        <v>434</v>
      </c>
      <c r="V440" s="14">
        <v>1172098010032</v>
      </c>
    </row>
    <row r="441" spans="1:22" x14ac:dyDescent="0.25">
      <c r="A441" s="16" t="s">
        <v>438</v>
      </c>
      <c r="B441">
        <v>66041</v>
      </c>
      <c r="C441">
        <v>439</v>
      </c>
      <c r="D441">
        <v>1458</v>
      </c>
      <c r="F441">
        <v>435</v>
      </c>
      <c r="V441" s="14">
        <v>1172108032000</v>
      </c>
    </row>
    <row r="442" spans="1:22" x14ac:dyDescent="0.25">
      <c r="A442" s="16" t="s">
        <v>439</v>
      </c>
      <c r="B442">
        <v>54047</v>
      </c>
      <c r="C442">
        <v>440</v>
      </c>
      <c r="D442">
        <v>1459</v>
      </c>
      <c r="F442">
        <v>436</v>
      </c>
      <c r="V442" s="14">
        <v>1172110017013</v>
      </c>
    </row>
    <row r="443" spans="1:22" x14ac:dyDescent="0.25">
      <c r="A443" s="16" t="s">
        <v>440</v>
      </c>
      <c r="B443">
        <v>63058</v>
      </c>
      <c r="C443">
        <v>441</v>
      </c>
      <c r="D443">
        <v>1460</v>
      </c>
      <c r="F443">
        <v>437</v>
      </c>
      <c r="V443" s="14">
        <v>1172110018012</v>
      </c>
    </row>
    <row r="444" spans="1:22" x14ac:dyDescent="0.25">
      <c r="A444" s="16" t="s">
        <v>441</v>
      </c>
      <c r="B444">
        <v>9007</v>
      </c>
      <c r="C444">
        <v>442</v>
      </c>
      <c r="D444">
        <v>1461</v>
      </c>
      <c r="F444">
        <v>438</v>
      </c>
      <c r="V444" s="14">
        <v>1172111015014</v>
      </c>
    </row>
    <row r="445" spans="1:22" x14ac:dyDescent="0.25">
      <c r="A445" s="16" t="s">
        <v>442</v>
      </c>
      <c r="B445">
        <v>32001</v>
      </c>
      <c r="C445">
        <v>443</v>
      </c>
      <c r="D445">
        <v>1462</v>
      </c>
      <c r="F445">
        <v>439</v>
      </c>
      <c r="V445" s="14">
        <v>1172111017012</v>
      </c>
    </row>
    <row r="446" spans="1:22" x14ac:dyDescent="0.25">
      <c r="A446" s="16" t="s">
        <v>443</v>
      </c>
      <c r="B446">
        <v>31019</v>
      </c>
      <c r="C446">
        <v>444</v>
      </c>
      <c r="D446">
        <v>1463</v>
      </c>
      <c r="F446">
        <v>440</v>
      </c>
      <c r="V446" s="14">
        <v>1172112010018</v>
      </c>
    </row>
    <row r="447" spans="1:22" x14ac:dyDescent="0.25">
      <c r="A447" s="16" t="s">
        <v>444</v>
      </c>
      <c r="B447">
        <v>19000</v>
      </c>
      <c r="C447">
        <v>445</v>
      </c>
      <c r="D447">
        <v>1464</v>
      </c>
      <c r="F447">
        <v>441</v>
      </c>
      <c r="V447" s="14">
        <v>1172112011017</v>
      </c>
    </row>
    <row r="448" spans="1:22" x14ac:dyDescent="0.25">
      <c r="A448" s="16" t="s">
        <v>445</v>
      </c>
      <c r="B448">
        <v>13033</v>
      </c>
      <c r="C448">
        <v>446</v>
      </c>
      <c r="D448">
        <v>1465</v>
      </c>
      <c r="F448">
        <v>442</v>
      </c>
      <c r="V448" s="14">
        <v>1172112012016</v>
      </c>
    </row>
    <row r="449" spans="1:22" x14ac:dyDescent="0.25">
      <c r="A449" s="16" t="s">
        <v>446</v>
      </c>
      <c r="B449">
        <v>29</v>
      </c>
      <c r="C449">
        <v>447</v>
      </c>
      <c r="D449">
        <v>1466</v>
      </c>
      <c r="F449">
        <v>443</v>
      </c>
      <c r="V449" s="14">
        <v>1172112013015</v>
      </c>
    </row>
    <row r="450" spans="1:22" x14ac:dyDescent="0.25">
      <c r="A450" s="16" t="s">
        <v>447</v>
      </c>
      <c r="B450">
        <v>50007</v>
      </c>
      <c r="C450">
        <v>448</v>
      </c>
      <c r="D450">
        <v>1467</v>
      </c>
      <c r="F450">
        <v>444</v>
      </c>
      <c r="V450" s="14">
        <v>1172112014014</v>
      </c>
    </row>
    <row r="451" spans="1:22" x14ac:dyDescent="0.25">
      <c r="A451" s="16" t="s">
        <v>448</v>
      </c>
      <c r="B451">
        <v>37011</v>
      </c>
      <c r="C451">
        <v>449</v>
      </c>
      <c r="D451">
        <v>1468</v>
      </c>
      <c r="F451">
        <v>445</v>
      </c>
      <c r="V451" s="14">
        <v>1172116024000</v>
      </c>
    </row>
    <row r="452" spans="1:22" x14ac:dyDescent="0.25">
      <c r="A452" s="16" t="s">
        <v>449</v>
      </c>
      <c r="B452">
        <v>45013</v>
      </c>
      <c r="C452">
        <v>450</v>
      </c>
      <c r="D452">
        <v>1469</v>
      </c>
      <c r="F452">
        <v>446</v>
      </c>
      <c r="V452" s="14">
        <v>1174085044011</v>
      </c>
    </row>
    <row r="453" spans="1:22" x14ac:dyDescent="0.25">
      <c r="A453" s="16" t="s">
        <v>450</v>
      </c>
      <c r="B453">
        <v>3013</v>
      </c>
      <c r="C453">
        <v>451</v>
      </c>
      <c r="D453">
        <v>1470</v>
      </c>
      <c r="F453">
        <v>447</v>
      </c>
      <c r="V453" s="14">
        <v>1174091024025</v>
      </c>
    </row>
    <row r="454" spans="1:22" x14ac:dyDescent="0.25">
      <c r="A454" s="16" t="s">
        <v>451</v>
      </c>
      <c r="B454">
        <v>18007</v>
      </c>
      <c r="C454">
        <v>452</v>
      </c>
      <c r="D454">
        <v>1471</v>
      </c>
      <c r="F454">
        <v>448</v>
      </c>
      <c r="V454" s="14">
        <v>1174099010031</v>
      </c>
    </row>
    <row r="455" spans="1:22" x14ac:dyDescent="0.25">
      <c r="A455" s="16" t="s">
        <v>452</v>
      </c>
      <c r="B455">
        <v>60039</v>
      </c>
      <c r="C455">
        <v>453</v>
      </c>
      <c r="D455">
        <v>1472</v>
      </c>
      <c r="F455">
        <v>449</v>
      </c>
      <c r="V455" s="14">
        <v>1174111017012</v>
      </c>
    </row>
    <row r="456" spans="1:22" x14ac:dyDescent="0.25">
      <c r="A456" s="16" t="s">
        <v>453</v>
      </c>
      <c r="B456">
        <v>53060</v>
      </c>
      <c r="C456">
        <v>454</v>
      </c>
      <c r="D456">
        <v>1473</v>
      </c>
      <c r="F456">
        <v>450</v>
      </c>
      <c r="V456" s="14">
        <v>1174112014014</v>
      </c>
    </row>
    <row r="457" spans="1:22" x14ac:dyDescent="0.25">
      <c r="A457" s="16" t="s">
        <v>454</v>
      </c>
      <c r="B457">
        <v>47051</v>
      </c>
      <c r="C457">
        <v>455</v>
      </c>
      <c r="D457">
        <v>1474</v>
      </c>
      <c r="F457">
        <v>451</v>
      </c>
      <c r="V457" s="14">
        <v>1174112016012</v>
      </c>
    </row>
    <row r="458" spans="1:22" x14ac:dyDescent="0.25">
      <c r="A458" s="16" t="s">
        <v>455</v>
      </c>
      <c r="B458">
        <v>69063</v>
      </c>
      <c r="C458">
        <v>456</v>
      </c>
      <c r="D458">
        <v>1475</v>
      </c>
      <c r="F458">
        <v>452</v>
      </c>
      <c r="V458" s="14">
        <v>1174112017011</v>
      </c>
    </row>
    <row r="459" spans="1:22" x14ac:dyDescent="0.25">
      <c r="A459" s="16" t="s">
        <v>456</v>
      </c>
      <c r="B459">
        <v>57066</v>
      </c>
      <c r="C459">
        <v>457</v>
      </c>
      <c r="D459">
        <v>1476</v>
      </c>
      <c r="F459">
        <v>453</v>
      </c>
      <c r="V459" s="14">
        <v>1174113009018</v>
      </c>
    </row>
    <row r="460" spans="1:22" x14ac:dyDescent="0.25">
      <c r="A460" s="16" t="s">
        <v>457</v>
      </c>
      <c r="B460">
        <v>65046</v>
      </c>
      <c r="C460">
        <v>458</v>
      </c>
      <c r="D460">
        <v>1477</v>
      </c>
      <c r="F460">
        <v>454</v>
      </c>
      <c r="V460" s="14">
        <v>1174113010017</v>
      </c>
    </row>
    <row r="461" spans="1:22" x14ac:dyDescent="0.25">
      <c r="A461" s="16" t="s">
        <v>458</v>
      </c>
      <c r="B461">
        <v>4041</v>
      </c>
      <c r="C461">
        <v>459</v>
      </c>
      <c r="D461">
        <v>1478</v>
      </c>
      <c r="F461">
        <v>455</v>
      </c>
      <c r="V461" s="14">
        <v>1174113011016</v>
      </c>
    </row>
    <row r="462" spans="1:22" x14ac:dyDescent="0.25">
      <c r="A462" s="16" t="s">
        <v>459</v>
      </c>
      <c r="B462">
        <v>49051</v>
      </c>
      <c r="C462">
        <v>460</v>
      </c>
      <c r="D462">
        <v>1479</v>
      </c>
      <c r="F462">
        <v>456</v>
      </c>
      <c r="V462" s="14">
        <v>1174113012015</v>
      </c>
    </row>
    <row r="463" spans="1:22" x14ac:dyDescent="0.25">
      <c r="A463" s="16" t="s">
        <v>460</v>
      </c>
      <c r="B463">
        <v>65068</v>
      </c>
      <c r="C463">
        <v>461</v>
      </c>
      <c r="D463">
        <v>1480</v>
      </c>
      <c r="F463">
        <v>457</v>
      </c>
      <c r="V463" s="14">
        <v>1174117023000</v>
      </c>
    </row>
    <row r="464" spans="1:22" x14ac:dyDescent="0.25">
      <c r="A464" s="16" t="s">
        <v>461</v>
      </c>
      <c r="B464">
        <v>30025</v>
      </c>
      <c r="C464">
        <v>462</v>
      </c>
      <c r="D464">
        <v>1481</v>
      </c>
      <c r="F464">
        <v>458</v>
      </c>
      <c r="V464" s="14">
        <v>1176086028026</v>
      </c>
    </row>
    <row r="465" spans="1:22" x14ac:dyDescent="0.25">
      <c r="A465" s="16" t="s">
        <v>462</v>
      </c>
      <c r="B465">
        <v>67039</v>
      </c>
      <c r="C465">
        <v>463</v>
      </c>
      <c r="D465">
        <v>1482</v>
      </c>
      <c r="F465">
        <v>459</v>
      </c>
      <c r="V465" s="14">
        <v>1176086044010</v>
      </c>
    </row>
    <row r="466" spans="1:22" x14ac:dyDescent="0.25">
      <c r="A466" s="16" t="s">
        <v>463</v>
      </c>
      <c r="B466">
        <v>43015</v>
      </c>
      <c r="C466">
        <v>464</v>
      </c>
      <c r="D466">
        <v>1483</v>
      </c>
      <c r="F466">
        <v>460</v>
      </c>
      <c r="V466" s="14">
        <v>1176087028025</v>
      </c>
    </row>
    <row r="467" spans="1:22" x14ac:dyDescent="0.25">
      <c r="A467" s="16" t="s">
        <v>464</v>
      </c>
      <c r="B467">
        <v>21041</v>
      </c>
      <c r="C467">
        <v>465</v>
      </c>
      <c r="D467">
        <v>1484</v>
      </c>
      <c r="F467">
        <v>461</v>
      </c>
      <c r="V467" s="14">
        <v>1176088028024</v>
      </c>
    </row>
    <row r="468" spans="1:22" x14ac:dyDescent="0.25">
      <c r="A468" s="16" t="s">
        <v>465</v>
      </c>
      <c r="B468">
        <v>67041</v>
      </c>
      <c r="C468">
        <v>466</v>
      </c>
      <c r="D468">
        <v>1485</v>
      </c>
      <c r="F468">
        <v>462</v>
      </c>
      <c r="V468" s="14">
        <v>1176089027024</v>
      </c>
    </row>
    <row r="469" spans="1:22" x14ac:dyDescent="0.25">
      <c r="A469" s="16" t="s">
        <v>466</v>
      </c>
      <c r="B469">
        <v>31035</v>
      </c>
      <c r="C469">
        <v>467</v>
      </c>
      <c r="D469">
        <v>1486</v>
      </c>
      <c r="F469">
        <v>463</v>
      </c>
      <c r="V469" s="14">
        <v>1176090026024</v>
      </c>
    </row>
    <row r="470" spans="1:22" x14ac:dyDescent="0.25">
      <c r="A470" s="16" t="s">
        <v>467</v>
      </c>
      <c r="B470">
        <v>65035</v>
      </c>
      <c r="C470">
        <v>468</v>
      </c>
      <c r="D470">
        <v>1487</v>
      </c>
      <c r="F470">
        <v>464</v>
      </c>
      <c r="V470" s="14">
        <v>1176091025024</v>
      </c>
    </row>
    <row r="471" spans="1:22" x14ac:dyDescent="0.25">
      <c r="A471" s="16" t="s">
        <v>468</v>
      </c>
      <c r="B471">
        <v>13039</v>
      </c>
      <c r="C471">
        <v>469</v>
      </c>
      <c r="D471">
        <v>1488</v>
      </c>
      <c r="F471">
        <v>465</v>
      </c>
      <c r="V471" s="14">
        <v>1176092024024</v>
      </c>
    </row>
    <row r="472" spans="1:22" x14ac:dyDescent="0.25">
      <c r="A472" s="16" t="s">
        <v>469</v>
      </c>
      <c r="B472">
        <v>23019</v>
      </c>
      <c r="C472">
        <v>470</v>
      </c>
      <c r="D472">
        <v>1489</v>
      </c>
      <c r="F472">
        <v>466</v>
      </c>
      <c r="V472" s="14">
        <v>1176100010030</v>
      </c>
    </row>
    <row r="473" spans="1:22" x14ac:dyDescent="0.25">
      <c r="A473" s="16" t="s">
        <v>470</v>
      </c>
      <c r="B473">
        <v>20035</v>
      </c>
      <c r="C473">
        <v>471</v>
      </c>
      <c r="D473">
        <v>1490</v>
      </c>
      <c r="F473">
        <v>467</v>
      </c>
      <c r="V473" s="14">
        <v>1176112016012</v>
      </c>
    </row>
    <row r="474" spans="1:22" x14ac:dyDescent="0.25">
      <c r="A474" s="16" t="s">
        <v>471</v>
      </c>
      <c r="B474">
        <v>42003</v>
      </c>
      <c r="C474">
        <v>472</v>
      </c>
      <c r="D474">
        <v>1491</v>
      </c>
      <c r="F474">
        <v>468</v>
      </c>
      <c r="V474" s="14">
        <v>1176112017011</v>
      </c>
    </row>
    <row r="475" spans="1:22" x14ac:dyDescent="0.25">
      <c r="A475" s="16" t="s">
        <v>472</v>
      </c>
      <c r="B475">
        <v>15031</v>
      </c>
      <c r="C475">
        <v>473</v>
      </c>
      <c r="D475">
        <v>1492</v>
      </c>
      <c r="F475">
        <v>469</v>
      </c>
      <c r="V475" s="14">
        <v>1176113015012</v>
      </c>
    </row>
    <row r="476" spans="1:22" x14ac:dyDescent="0.25">
      <c r="A476" s="16" t="s">
        <v>473</v>
      </c>
      <c r="B476">
        <v>55066</v>
      </c>
      <c r="C476">
        <v>474</v>
      </c>
      <c r="D476">
        <v>1493</v>
      </c>
      <c r="F476">
        <v>470</v>
      </c>
      <c r="V476" s="14">
        <v>1176114008018</v>
      </c>
    </row>
    <row r="477" spans="1:22" x14ac:dyDescent="0.25">
      <c r="A477" s="16" t="s">
        <v>474</v>
      </c>
      <c r="B477">
        <v>42047</v>
      </c>
      <c r="C477">
        <v>475</v>
      </c>
      <c r="D477">
        <v>1494</v>
      </c>
      <c r="F477">
        <v>471</v>
      </c>
      <c r="V477" s="14">
        <v>1176114009017</v>
      </c>
    </row>
    <row r="478" spans="1:22" x14ac:dyDescent="0.25">
      <c r="A478" s="16" t="s">
        <v>475</v>
      </c>
      <c r="B478">
        <v>21011</v>
      </c>
      <c r="C478">
        <v>476</v>
      </c>
      <c r="D478">
        <v>1495</v>
      </c>
      <c r="F478">
        <v>472</v>
      </c>
      <c r="V478" s="14">
        <v>1176114010016</v>
      </c>
    </row>
    <row r="479" spans="1:22" x14ac:dyDescent="0.25">
      <c r="A479" s="16" t="s">
        <v>476</v>
      </c>
      <c r="B479">
        <v>47006</v>
      </c>
      <c r="C479">
        <v>477</v>
      </c>
      <c r="D479">
        <v>1496</v>
      </c>
      <c r="F479">
        <v>473</v>
      </c>
      <c r="V479" s="14">
        <v>1176114011015</v>
      </c>
    </row>
    <row r="480" spans="1:22" x14ac:dyDescent="0.25">
      <c r="A480" s="16" t="s">
        <v>477</v>
      </c>
      <c r="B480">
        <v>13022</v>
      </c>
      <c r="C480">
        <v>478</v>
      </c>
      <c r="D480">
        <v>1497</v>
      </c>
      <c r="F480">
        <v>474</v>
      </c>
      <c r="V480" s="14">
        <v>1176114012014</v>
      </c>
    </row>
    <row r="481" spans="1:22" x14ac:dyDescent="0.25">
      <c r="A481" s="16" t="s">
        <v>478</v>
      </c>
      <c r="B481">
        <v>41055</v>
      </c>
      <c r="C481">
        <v>479</v>
      </c>
      <c r="D481">
        <v>1498</v>
      </c>
      <c r="F481">
        <v>475</v>
      </c>
      <c r="V481" s="14">
        <v>1176118022000</v>
      </c>
    </row>
    <row r="482" spans="1:22" x14ac:dyDescent="0.25">
      <c r="A482" s="16" t="s">
        <v>479</v>
      </c>
      <c r="B482">
        <v>5017</v>
      </c>
      <c r="C482">
        <v>480</v>
      </c>
      <c r="D482">
        <v>1499</v>
      </c>
      <c r="F482">
        <v>476</v>
      </c>
      <c r="V482" s="14">
        <v>1178087027026</v>
      </c>
    </row>
    <row r="483" spans="1:22" x14ac:dyDescent="0.25">
      <c r="A483" s="16" t="s">
        <v>480</v>
      </c>
      <c r="B483">
        <v>21010</v>
      </c>
      <c r="C483">
        <v>481</v>
      </c>
      <c r="D483">
        <v>1500</v>
      </c>
      <c r="F483">
        <v>477</v>
      </c>
      <c r="V483" s="14">
        <v>1178087043010</v>
      </c>
    </row>
    <row r="484" spans="1:22" x14ac:dyDescent="0.25">
      <c r="A484" s="16" t="s">
        <v>481</v>
      </c>
      <c r="B484">
        <v>47055</v>
      </c>
      <c r="C484">
        <v>482</v>
      </c>
      <c r="D484">
        <v>1501</v>
      </c>
      <c r="F484">
        <v>478</v>
      </c>
      <c r="V484" s="14">
        <v>1178101009030</v>
      </c>
    </row>
    <row r="485" spans="1:22" x14ac:dyDescent="0.25">
      <c r="A485" s="16" t="s">
        <v>482</v>
      </c>
      <c r="B485">
        <v>25004</v>
      </c>
      <c r="C485">
        <v>483</v>
      </c>
      <c r="D485">
        <v>1502</v>
      </c>
      <c r="F485">
        <v>479</v>
      </c>
      <c r="V485" s="14">
        <v>1178113015012</v>
      </c>
    </row>
    <row r="486" spans="1:22" x14ac:dyDescent="0.25">
      <c r="A486" s="16" t="s">
        <v>483</v>
      </c>
      <c r="B486">
        <v>11039</v>
      </c>
      <c r="C486">
        <v>484</v>
      </c>
      <c r="D486">
        <v>1503</v>
      </c>
      <c r="F486">
        <v>480</v>
      </c>
      <c r="V486" s="14">
        <v>1178114014012</v>
      </c>
    </row>
    <row r="487" spans="1:22" x14ac:dyDescent="0.25">
      <c r="A487" s="16" t="s">
        <v>484</v>
      </c>
      <c r="B487">
        <v>65045</v>
      </c>
      <c r="C487">
        <v>485</v>
      </c>
      <c r="D487">
        <v>1504</v>
      </c>
      <c r="F487">
        <v>481</v>
      </c>
      <c r="V487" s="14">
        <v>1178115008017</v>
      </c>
    </row>
    <row r="488" spans="1:22" x14ac:dyDescent="0.25">
      <c r="A488" s="16" t="s">
        <v>485</v>
      </c>
      <c r="B488">
        <v>23010</v>
      </c>
      <c r="C488">
        <v>486</v>
      </c>
      <c r="D488">
        <v>1505</v>
      </c>
      <c r="F488">
        <v>482</v>
      </c>
      <c r="V488" s="14">
        <v>1178115010015</v>
      </c>
    </row>
    <row r="489" spans="1:22" x14ac:dyDescent="0.25">
      <c r="A489" s="16" t="s">
        <v>486</v>
      </c>
      <c r="B489">
        <v>38053</v>
      </c>
      <c r="C489">
        <v>487</v>
      </c>
      <c r="D489">
        <v>1506</v>
      </c>
      <c r="F489">
        <v>483</v>
      </c>
      <c r="V489" s="14">
        <v>1178115011014</v>
      </c>
    </row>
    <row r="490" spans="1:22" x14ac:dyDescent="0.25">
      <c r="A490" s="16" t="s">
        <v>487</v>
      </c>
      <c r="B490">
        <v>11005</v>
      </c>
      <c r="C490">
        <v>488</v>
      </c>
      <c r="D490">
        <v>1507</v>
      </c>
      <c r="F490">
        <v>484</v>
      </c>
      <c r="V490" s="14">
        <v>1178119021000</v>
      </c>
    </row>
    <row r="491" spans="1:22" x14ac:dyDescent="0.25">
      <c r="A491" s="16" t="s">
        <v>488</v>
      </c>
      <c r="B491">
        <v>28023</v>
      </c>
      <c r="C491">
        <v>489</v>
      </c>
      <c r="D491">
        <v>1508</v>
      </c>
      <c r="F491">
        <v>485</v>
      </c>
      <c r="V491" s="14">
        <v>1180078030032</v>
      </c>
    </row>
    <row r="492" spans="1:22" x14ac:dyDescent="0.25">
      <c r="A492" s="16" t="s">
        <v>489</v>
      </c>
      <c r="B492">
        <v>6025</v>
      </c>
      <c r="C492">
        <v>490</v>
      </c>
      <c r="D492">
        <v>1509</v>
      </c>
      <c r="F492">
        <v>486</v>
      </c>
      <c r="V492" s="14">
        <v>1180079030031</v>
      </c>
    </row>
    <row r="493" spans="1:22" x14ac:dyDescent="0.25">
      <c r="A493" s="16" t="s">
        <v>490</v>
      </c>
      <c r="B493">
        <v>19012</v>
      </c>
      <c r="C493">
        <v>491</v>
      </c>
      <c r="D493">
        <v>1510</v>
      </c>
      <c r="F493">
        <v>487</v>
      </c>
      <c r="V493" s="14">
        <v>1180080030030</v>
      </c>
    </row>
    <row r="494" spans="1:22" x14ac:dyDescent="0.25">
      <c r="A494" s="16" t="s">
        <v>491</v>
      </c>
      <c r="B494">
        <v>57046</v>
      </c>
      <c r="C494">
        <v>492</v>
      </c>
      <c r="D494">
        <v>1511</v>
      </c>
      <c r="F494">
        <v>488</v>
      </c>
      <c r="V494" s="14">
        <v>1180081030029</v>
      </c>
    </row>
    <row r="495" spans="1:22" x14ac:dyDescent="0.25">
      <c r="A495" s="16" t="s">
        <v>492</v>
      </c>
      <c r="B495">
        <v>18005</v>
      </c>
      <c r="C495">
        <v>493</v>
      </c>
      <c r="D495">
        <v>1512</v>
      </c>
      <c r="F495">
        <v>489</v>
      </c>
      <c r="V495" s="14">
        <v>1180082030028</v>
      </c>
    </row>
    <row r="496" spans="1:22" x14ac:dyDescent="0.25">
      <c r="A496" s="16" t="s">
        <v>493</v>
      </c>
      <c r="B496">
        <v>4001</v>
      </c>
      <c r="C496">
        <v>494</v>
      </c>
      <c r="D496">
        <v>1513</v>
      </c>
      <c r="F496">
        <v>490</v>
      </c>
      <c r="V496" s="14">
        <v>1180083029028</v>
      </c>
    </row>
    <row r="497" spans="1:22" x14ac:dyDescent="0.25">
      <c r="A497" s="16" t="s">
        <v>494</v>
      </c>
      <c r="B497">
        <v>49055</v>
      </c>
      <c r="C497">
        <v>495</v>
      </c>
      <c r="D497">
        <v>1514</v>
      </c>
      <c r="F497">
        <v>491</v>
      </c>
      <c r="V497" s="14">
        <v>1180084028028</v>
      </c>
    </row>
    <row r="498" spans="1:22" x14ac:dyDescent="0.25">
      <c r="A498" s="16" t="s">
        <v>495</v>
      </c>
      <c r="B498">
        <v>4017</v>
      </c>
      <c r="C498">
        <v>496</v>
      </c>
      <c r="D498">
        <v>1515</v>
      </c>
      <c r="F498">
        <v>492</v>
      </c>
      <c r="V498" s="14">
        <v>1180085027028</v>
      </c>
    </row>
    <row r="499" spans="1:22" x14ac:dyDescent="0.25">
      <c r="A499" s="16" t="s">
        <v>496</v>
      </c>
      <c r="B499">
        <v>8005</v>
      </c>
      <c r="C499">
        <v>497</v>
      </c>
      <c r="D499">
        <v>1516</v>
      </c>
      <c r="F499">
        <v>493</v>
      </c>
      <c r="V499" s="14">
        <v>1180086026028</v>
      </c>
    </row>
    <row r="500" spans="1:22" x14ac:dyDescent="0.25">
      <c r="A500" s="16" t="s">
        <v>497</v>
      </c>
      <c r="B500">
        <v>61069</v>
      </c>
      <c r="C500">
        <v>498</v>
      </c>
      <c r="D500">
        <v>1517</v>
      </c>
      <c r="F500">
        <v>494</v>
      </c>
      <c r="V500" s="14">
        <v>1180087026027</v>
      </c>
    </row>
    <row r="501" spans="1:22" x14ac:dyDescent="0.25">
      <c r="A501" s="16" t="s">
        <v>498</v>
      </c>
      <c r="B501">
        <v>15033</v>
      </c>
      <c r="C501">
        <v>499</v>
      </c>
      <c r="D501">
        <v>1518</v>
      </c>
      <c r="F501">
        <v>495</v>
      </c>
      <c r="V501" s="14">
        <v>1180088026026</v>
      </c>
    </row>
    <row r="502" spans="1:22" x14ac:dyDescent="0.25">
      <c r="A502" s="16" t="s">
        <v>499</v>
      </c>
      <c r="B502">
        <v>60047</v>
      </c>
      <c r="C502">
        <v>500</v>
      </c>
      <c r="D502">
        <v>1519</v>
      </c>
      <c r="F502">
        <v>496</v>
      </c>
      <c r="V502" s="14">
        <v>1180088042010</v>
      </c>
    </row>
    <row r="503" spans="1:22" x14ac:dyDescent="0.25">
      <c r="A503" s="16" t="s">
        <v>500</v>
      </c>
      <c r="B503">
        <v>29003</v>
      </c>
      <c r="C503">
        <v>501</v>
      </c>
      <c r="D503">
        <v>1520</v>
      </c>
      <c r="F503">
        <v>497</v>
      </c>
      <c r="V503" s="14">
        <v>1180102008030</v>
      </c>
    </row>
    <row r="504" spans="1:22" x14ac:dyDescent="0.25">
      <c r="A504" s="16" t="s">
        <v>501</v>
      </c>
      <c r="B504">
        <v>29012</v>
      </c>
      <c r="C504">
        <v>502</v>
      </c>
      <c r="D504">
        <v>1521</v>
      </c>
      <c r="F504">
        <v>498</v>
      </c>
      <c r="V504" s="14">
        <v>1180114014012</v>
      </c>
    </row>
    <row r="505" spans="1:22" x14ac:dyDescent="0.25">
      <c r="A505" s="16" t="s">
        <v>502</v>
      </c>
      <c r="B505">
        <v>3029</v>
      </c>
      <c r="C505">
        <v>503</v>
      </c>
      <c r="D505">
        <v>1522</v>
      </c>
      <c r="F505">
        <v>499</v>
      </c>
      <c r="V505" s="14">
        <v>1180115013012</v>
      </c>
    </row>
    <row r="506" spans="1:22" x14ac:dyDescent="0.25">
      <c r="A506" s="16" t="s">
        <v>503</v>
      </c>
      <c r="B506">
        <v>43060</v>
      </c>
      <c r="C506">
        <v>504</v>
      </c>
      <c r="D506">
        <v>1523</v>
      </c>
      <c r="F506">
        <v>500</v>
      </c>
      <c r="V506" s="14">
        <v>1180116007017</v>
      </c>
    </row>
    <row r="507" spans="1:22" x14ac:dyDescent="0.25">
      <c r="A507" s="16" t="s">
        <v>504</v>
      </c>
      <c r="B507">
        <v>69065</v>
      </c>
      <c r="C507">
        <v>505</v>
      </c>
      <c r="D507">
        <v>1524</v>
      </c>
      <c r="F507">
        <v>501</v>
      </c>
      <c r="V507" s="14">
        <v>1180116008016</v>
      </c>
    </row>
    <row r="508" spans="1:22" x14ac:dyDescent="0.25">
      <c r="A508" s="16" t="s">
        <v>505</v>
      </c>
      <c r="B508">
        <v>25023</v>
      </c>
      <c r="C508">
        <v>506</v>
      </c>
      <c r="D508">
        <v>1525</v>
      </c>
      <c r="F508">
        <v>502</v>
      </c>
      <c r="V508" s="14">
        <v>1180116009015</v>
      </c>
    </row>
    <row r="509" spans="1:22" x14ac:dyDescent="0.25">
      <c r="A509" s="16" t="s">
        <v>506</v>
      </c>
      <c r="B509">
        <v>23023</v>
      </c>
      <c r="C509">
        <v>507</v>
      </c>
      <c r="D509">
        <v>1526</v>
      </c>
      <c r="F509">
        <v>503</v>
      </c>
      <c r="V509" s="14">
        <v>1180116010014</v>
      </c>
    </row>
    <row r="510" spans="1:22" x14ac:dyDescent="0.25">
      <c r="A510" s="16" t="s">
        <v>507</v>
      </c>
      <c r="B510">
        <v>46057</v>
      </c>
      <c r="C510">
        <v>508</v>
      </c>
      <c r="D510">
        <v>1527</v>
      </c>
      <c r="F510">
        <v>504</v>
      </c>
      <c r="V510" s="14">
        <v>1180116020004</v>
      </c>
    </row>
    <row r="511" spans="1:22" x14ac:dyDescent="0.25">
      <c r="A511" s="16" t="s">
        <v>508</v>
      </c>
      <c r="B511">
        <v>8009</v>
      </c>
      <c r="C511">
        <v>509</v>
      </c>
      <c r="D511">
        <v>1528</v>
      </c>
      <c r="F511">
        <v>505</v>
      </c>
      <c r="V511" s="14">
        <v>1180117020003</v>
      </c>
    </row>
    <row r="512" spans="1:22" x14ac:dyDescent="0.25">
      <c r="A512" s="16" t="s">
        <v>509</v>
      </c>
      <c r="B512">
        <v>66051</v>
      </c>
      <c r="C512">
        <v>510</v>
      </c>
      <c r="D512">
        <v>1529</v>
      </c>
      <c r="F512">
        <v>506</v>
      </c>
      <c r="V512" s="14">
        <v>1180118020002</v>
      </c>
    </row>
    <row r="513" spans="1:22" x14ac:dyDescent="0.25">
      <c r="A513" s="16" t="s">
        <v>510</v>
      </c>
      <c r="B513">
        <v>35006</v>
      </c>
      <c r="C513">
        <v>511</v>
      </c>
      <c r="D513">
        <v>1530</v>
      </c>
      <c r="F513">
        <v>507</v>
      </c>
      <c r="V513" s="14">
        <v>1180119020001</v>
      </c>
    </row>
    <row r="514" spans="1:22" x14ac:dyDescent="0.25">
      <c r="A514" s="16" t="s">
        <v>511</v>
      </c>
      <c r="B514">
        <v>7034</v>
      </c>
      <c r="C514">
        <v>512</v>
      </c>
      <c r="D514">
        <v>1531</v>
      </c>
      <c r="F514">
        <v>508</v>
      </c>
      <c r="V514" s="14">
        <v>1180120020000</v>
      </c>
    </row>
    <row r="515" spans="1:22" x14ac:dyDescent="0.25">
      <c r="A515" s="16" t="s">
        <v>512</v>
      </c>
      <c r="B515">
        <v>43005</v>
      </c>
      <c r="C515">
        <v>513</v>
      </c>
      <c r="D515">
        <v>1532</v>
      </c>
      <c r="F515">
        <v>509</v>
      </c>
      <c r="V515" s="14">
        <v>1182079029032</v>
      </c>
    </row>
    <row r="516" spans="1:22" x14ac:dyDescent="0.25">
      <c r="A516" s="16" t="s">
        <v>513</v>
      </c>
      <c r="B516">
        <v>66065</v>
      </c>
      <c r="C516">
        <v>514</v>
      </c>
      <c r="D516">
        <v>1533</v>
      </c>
      <c r="F516">
        <v>510</v>
      </c>
      <c r="V516" s="14">
        <v>1182084029027</v>
      </c>
    </row>
    <row r="517" spans="1:22" x14ac:dyDescent="0.25">
      <c r="A517" s="16" t="s">
        <v>514</v>
      </c>
      <c r="B517">
        <v>12021</v>
      </c>
      <c r="C517">
        <v>515</v>
      </c>
      <c r="D517">
        <v>1534</v>
      </c>
      <c r="F517">
        <v>511</v>
      </c>
      <c r="V517" s="14">
        <v>1182089042009</v>
      </c>
    </row>
    <row r="518" spans="1:22" x14ac:dyDescent="0.25">
      <c r="A518" s="16" t="s">
        <v>515</v>
      </c>
      <c r="B518">
        <v>19029</v>
      </c>
      <c r="C518">
        <v>516</v>
      </c>
      <c r="D518">
        <v>1535</v>
      </c>
      <c r="F518">
        <v>512</v>
      </c>
      <c r="V518" s="14">
        <v>1182103008029</v>
      </c>
    </row>
    <row r="519" spans="1:22" x14ac:dyDescent="0.25">
      <c r="A519" s="16" t="s">
        <v>516</v>
      </c>
      <c r="B519">
        <v>25027</v>
      </c>
      <c r="C519">
        <v>517</v>
      </c>
      <c r="D519">
        <v>1536</v>
      </c>
      <c r="F519">
        <v>513</v>
      </c>
      <c r="V519" s="14">
        <v>1182115013012</v>
      </c>
    </row>
    <row r="520" spans="1:22" x14ac:dyDescent="0.25">
      <c r="A520" s="16" t="s">
        <v>517</v>
      </c>
      <c r="B520">
        <v>51047</v>
      </c>
      <c r="C520">
        <v>518</v>
      </c>
      <c r="D520">
        <v>1537</v>
      </c>
      <c r="F520">
        <v>514</v>
      </c>
      <c r="V520" s="14">
        <v>1182116012012</v>
      </c>
    </row>
    <row r="521" spans="1:22" x14ac:dyDescent="0.25">
      <c r="A521" s="16" t="s">
        <v>518</v>
      </c>
      <c r="B521">
        <v>41007</v>
      </c>
      <c r="C521">
        <v>519</v>
      </c>
      <c r="D521">
        <v>1538</v>
      </c>
      <c r="F521">
        <v>515</v>
      </c>
      <c r="V521" s="14">
        <v>1182117008015</v>
      </c>
    </row>
    <row r="522" spans="1:22" x14ac:dyDescent="0.25">
      <c r="A522" s="16" t="s">
        <v>519</v>
      </c>
      <c r="B522">
        <v>47050</v>
      </c>
      <c r="C522">
        <v>520</v>
      </c>
      <c r="D522">
        <v>1539</v>
      </c>
      <c r="F522">
        <v>516</v>
      </c>
      <c r="V522" s="14">
        <v>1182117010013</v>
      </c>
    </row>
    <row r="523" spans="1:22" x14ac:dyDescent="0.25">
      <c r="A523" s="16" t="s">
        <v>520</v>
      </c>
      <c r="B523">
        <v>21015</v>
      </c>
      <c r="C523">
        <v>521</v>
      </c>
      <c r="D523">
        <v>1540</v>
      </c>
      <c r="F523">
        <v>517</v>
      </c>
      <c r="V523" s="14">
        <v>1184080028032</v>
      </c>
    </row>
    <row r="524" spans="1:22" x14ac:dyDescent="0.25">
      <c r="A524" s="16" t="s">
        <v>521</v>
      </c>
      <c r="B524">
        <v>23011</v>
      </c>
      <c r="C524">
        <v>522</v>
      </c>
      <c r="D524">
        <v>1541</v>
      </c>
      <c r="F524">
        <v>518</v>
      </c>
      <c r="V524" s="14">
        <v>1184090042008</v>
      </c>
    </row>
    <row r="525" spans="1:22" x14ac:dyDescent="0.25">
      <c r="A525" s="16" t="s">
        <v>522</v>
      </c>
      <c r="B525">
        <v>57004</v>
      </c>
      <c r="C525">
        <v>523</v>
      </c>
      <c r="D525">
        <v>1542</v>
      </c>
      <c r="F525">
        <v>519</v>
      </c>
      <c r="V525" s="14">
        <v>1184104008028</v>
      </c>
    </row>
    <row r="526" spans="1:22" x14ac:dyDescent="0.25">
      <c r="A526" s="16" t="s">
        <v>523</v>
      </c>
      <c r="B526">
        <v>7019</v>
      </c>
      <c r="C526">
        <v>524</v>
      </c>
      <c r="D526">
        <v>1543</v>
      </c>
      <c r="F526">
        <v>520</v>
      </c>
      <c r="V526" s="14">
        <v>1184116012012</v>
      </c>
    </row>
    <row r="527" spans="1:22" x14ac:dyDescent="0.25">
      <c r="A527" s="16" t="s">
        <v>524</v>
      </c>
      <c r="B527">
        <v>1023</v>
      </c>
      <c r="C527">
        <v>525</v>
      </c>
      <c r="D527">
        <v>1544</v>
      </c>
      <c r="F527">
        <v>521</v>
      </c>
      <c r="V527" s="14">
        <v>1184117011012</v>
      </c>
    </row>
    <row r="528" spans="1:22" x14ac:dyDescent="0.25">
      <c r="A528" s="16" t="s">
        <v>525</v>
      </c>
      <c r="B528">
        <v>22013</v>
      </c>
      <c r="C528">
        <v>526</v>
      </c>
      <c r="D528">
        <v>1545</v>
      </c>
      <c r="F528">
        <v>522</v>
      </c>
      <c r="V528" s="14">
        <v>1184118008014</v>
      </c>
    </row>
    <row r="529" spans="1:22" x14ac:dyDescent="0.25">
      <c r="A529" s="16" t="s">
        <v>526</v>
      </c>
      <c r="B529">
        <v>43013</v>
      </c>
      <c r="C529">
        <v>527</v>
      </c>
      <c r="D529">
        <v>1546</v>
      </c>
      <c r="F529">
        <v>523</v>
      </c>
      <c r="V529" s="14">
        <v>1184118010012</v>
      </c>
    </row>
    <row r="530" spans="1:22" x14ac:dyDescent="0.25">
      <c r="A530" s="16" t="s">
        <v>527</v>
      </c>
      <c r="B530">
        <v>13037</v>
      </c>
      <c r="C530">
        <v>528</v>
      </c>
      <c r="D530">
        <v>1547</v>
      </c>
      <c r="F530">
        <v>524</v>
      </c>
      <c r="V530" s="14">
        <v>1186081028031</v>
      </c>
    </row>
    <row r="531" spans="1:22" x14ac:dyDescent="0.25">
      <c r="A531" s="16" t="s">
        <v>528</v>
      </c>
      <c r="B531">
        <v>24023</v>
      </c>
      <c r="C531">
        <v>529</v>
      </c>
      <c r="D531">
        <v>1548</v>
      </c>
      <c r="F531">
        <v>525</v>
      </c>
      <c r="V531" s="14">
        <v>1186091042007</v>
      </c>
    </row>
    <row r="532" spans="1:22" x14ac:dyDescent="0.25">
      <c r="A532" s="16" t="s">
        <v>529</v>
      </c>
      <c r="B532">
        <v>47070</v>
      </c>
      <c r="C532">
        <v>530</v>
      </c>
      <c r="D532">
        <v>1549</v>
      </c>
      <c r="F532">
        <v>526</v>
      </c>
      <c r="V532" s="14">
        <v>1186105007028</v>
      </c>
    </row>
    <row r="533" spans="1:22" x14ac:dyDescent="0.25">
      <c r="A533" s="16" t="s">
        <v>530</v>
      </c>
      <c r="B533">
        <v>59067</v>
      </c>
      <c r="C533">
        <v>531</v>
      </c>
      <c r="D533">
        <v>1550</v>
      </c>
      <c r="F533">
        <v>527</v>
      </c>
      <c r="V533" s="14">
        <v>1186117011012</v>
      </c>
    </row>
    <row r="534" spans="1:22" x14ac:dyDescent="0.25">
      <c r="A534" s="16" t="s">
        <v>531</v>
      </c>
      <c r="B534">
        <v>14019</v>
      </c>
      <c r="C534">
        <v>532</v>
      </c>
      <c r="D534">
        <v>1551</v>
      </c>
      <c r="F534">
        <v>528</v>
      </c>
      <c r="V534" s="14">
        <v>1186118010012</v>
      </c>
    </row>
    <row r="535" spans="1:22" x14ac:dyDescent="0.25">
      <c r="A535" s="16" t="s">
        <v>532</v>
      </c>
      <c r="B535">
        <v>67063</v>
      </c>
      <c r="C535">
        <v>533</v>
      </c>
      <c r="D535">
        <v>1552</v>
      </c>
      <c r="F535">
        <v>529</v>
      </c>
      <c r="V535" s="14">
        <v>1186118011011</v>
      </c>
    </row>
    <row r="536" spans="1:22" x14ac:dyDescent="0.25">
      <c r="A536" s="16" t="s">
        <v>533</v>
      </c>
      <c r="B536">
        <v>7032</v>
      </c>
      <c r="C536">
        <v>534</v>
      </c>
      <c r="D536">
        <v>1553</v>
      </c>
      <c r="F536">
        <v>530</v>
      </c>
      <c r="V536" s="14">
        <v>1186119008013</v>
      </c>
    </row>
    <row r="537" spans="1:22" x14ac:dyDescent="0.25">
      <c r="A537" s="16" t="s">
        <v>534</v>
      </c>
      <c r="B537">
        <v>17018</v>
      </c>
      <c r="C537">
        <v>535</v>
      </c>
      <c r="D537">
        <v>1554</v>
      </c>
      <c r="F537">
        <v>531</v>
      </c>
      <c r="V537" s="14">
        <v>1186119009012</v>
      </c>
    </row>
    <row r="538" spans="1:22" x14ac:dyDescent="0.25">
      <c r="A538" s="16" t="s">
        <v>535</v>
      </c>
      <c r="B538">
        <v>11029</v>
      </c>
      <c r="C538">
        <v>536</v>
      </c>
      <c r="D538">
        <v>1555</v>
      </c>
      <c r="F538">
        <v>532</v>
      </c>
      <c r="V538" s="14">
        <v>1186119010011</v>
      </c>
    </row>
    <row r="539" spans="1:22" x14ac:dyDescent="0.25">
      <c r="A539" s="16" t="s">
        <v>536</v>
      </c>
      <c r="B539">
        <v>4047</v>
      </c>
      <c r="C539">
        <v>537</v>
      </c>
      <c r="D539">
        <v>1556</v>
      </c>
      <c r="F539">
        <v>533</v>
      </c>
      <c r="V539" s="14">
        <v>1188082028030</v>
      </c>
    </row>
    <row r="540" spans="1:22" x14ac:dyDescent="0.25">
      <c r="A540" s="16" t="s">
        <v>537</v>
      </c>
      <c r="B540">
        <v>67049</v>
      </c>
      <c r="C540">
        <v>538</v>
      </c>
      <c r="D540">
        <v>1557</v>
      </c>
      <c r="F540">
        <v>534</v>
      </c>
      <c r="V540" s="14">
        <v>1188092042006</v>
      </c>
    </row>
    <row r="541" spans="1:22" x14ac:dyDescent="0.25">
      <c r="A541" s="16" t="s">
        <v>538</v>
      </c>
      <c r="B541">
        <v>51061</v>
      </c>
      <c r="C541">
        <v>539</v>
      </c>
      <c r="D541">
        <v>1558</v>
      </c>
      <c r="F541">
        <v>535</v>
      </c>
      <c r="V541" s="14">
        <v>1188106006028</v>
      </c>
    </row>
    <row r="542" spans="1:22" x14ac:dyDescent="0.25">
      <c r="A542" s="16" t="s">
        <v>539</v>
      </c>
      <c r="B542">
        <v>25026</v>
      </c>
      <c r="C542">
        <v>540</v>
      </c>
      <c r="D542">
        <v>1559</v>
      </c>
      <c r="F542">
        <v>536</v>
      </c>
      <c r="V542" s="14">
        <v>1188118011011</v>
      </c>
    </row>
    <row r="543" spans="1:22" x14ac:dyDescent="0.25">
      <c r="A543" s="16" t="s">
        <v>540</v>
      </c>
      <c r="B543">
        <v>31016</v>
      </c>
      <c r="C543">
        <v>541</v>
      </c>
      <c r="D543">
        <v>1560</v>
      </c>
      <c r="F543">
        <v>537</v>
      </c>
      <c r="V543" s="14">
        <v>1188119009012</v>
      </c>
    </row>
    <row r="544" spans="1:22" x14ac:dyDescent="0.25">
      <c r="A544" s="16" t="s">
        <v>541</v>
      </c>
      <c r="B544">
        <v>5009</v>
      </c>
      <c r="C544">
        <v>542</v>
      </c>
      <c r="D544">
        <v>1561</v>
      </c>
      <c r="F544">
        <v>538</v>
      </c>
      <c r="V544" s="14">
        <v>1188119010011</v>
      </c>
    </row>
    <row r="545" spans="1:22" x14ac:dyDescent="0.25">
      <c r="A545" s="16" t="s">
        <v>542</v>
      </c>
      <c r="B545">
        <v>69067</v>
      </c>
      <c r="C545">
        <v>543</v>
      </c>
      <c r="D545">
        <v>1562</v>
      </c>
      <c r="F545">
        <v>539</v>
      </c>
      <c r="V545" s="14">
        <v>1188120007013</v>
      </c>
    </row>
    <row r="546" spans="1:22" x14ac:dyDescent="0.25">
      <c r="A546" s="16" t="s">
        <v>543</v>
      </c>
      <c r="B546">
        <v>15034</v>
      </c>
      <c r="C546">
        <v>544</v>
      </c>
      <c r="D546">
        <v>1563</v>
      </c>
      <c r="F546">
        <v>540</v>
      </c>
      <c r="V546" s="14">
        <v>1188120008012</v>
      </c>
    </row>
    <row r="547" spans="1:22" x14ac:dyDescent="0.25">
      <c r="A547" s="16" t="s">
        <v>544</v>
      </c>
      <c r="B547">
        <v>21004</v>
      </c>
      <c r="C547">
        <v>545</v>
      </c>
      <c r="D547">
        <v>1564</v>
      </c>
      <c r="F547">
        <v>541</v>
      </c>
      <c r="V547" s="14">
        <v>1188120010010</v>
      </c>
    </row>
    <row r="548" spans="1:22" x14ac:dyDescent="0.25">
      <c r="A548" s="16" t="s">
        <v>545</v>
      </c>
      <c r="B548">
        <v>1005</v>
      </c>
      <c r="C548">
        <v>546</v>
      </c>
      <c r="D548">
        <v>1565</v>
      </c>
      <c r="F548">
        <v>542</v>
      </c>
      <c r="V548" s="14">
        <v>1190083027030</v>
      </c>
    </row>
    <row r="549" spans="1:22" x14ac:dyDescent="0.25">
      <c r="A549" s="16" t="s">
        <v>546</v>
      </c>
      <c r="B549">
        <v>54009</v>
      </c>
      <c r="C549">
        <v>547</v>
      </c>
      <c r="D549">
        <v>1566</v>
      </c>
      <c r="F549">
        <v>543</v>
      </c>
      <c r="V549" s="14">
        <v>1190093042005</v>
      </c>
    </row>
    <row r="550" spans="1:22" x14ac:dyDescent="0.25">
      <c r="A550" s="16" t="s">
        <v>547</v>
      </c>
      <c r="B550">
        <v>17017</v>
      </c>
      <c r="C550">
        <v>548</v>
      </c>
      <c r="D550">
        <v>1567</v>
      </c>
      <c r="F550">
        <v>544</v>
      </c>
      <c r="V550" s="14">
        <v>1190107006027</v>
      </c>
    </row>
    <row r="551" spans="1:22" x14ac:dyDescent="0.25">
      <c r="A551" s="16" t="s">
        <v>548</v>
      </c>
      <c r="B551">
        <v>18027</v>
      </c>
      <c r="C551">
        <v>549</v>
      </c>
      <c r="D551">
        <v>1568</v>
      </c>
      <c r="F551">
        <v>545</v>
      </c>
      <c r="V551" s="14">
        <v>1190120008012</v>
      </c>
    </row>
    <row r="552" spans="1:22" x14ac:dyDescent="0.25">
      <c r="A552" s="16" t="s">
        <v>549</v>
      </c>
      <c r="B552">
        <v>17007</v>
      </c>
      <c r="C552">
        <v>550</v>
      </c>
      <c r="D552">
        <v>1569</v>
      </c>
      <c r="F552">
        <v>546</v>
      </c>
      <c r="V552" s="14">
        <v>1190120010010</v>
      </c>
    </row>
    <row r="553" spans="1:22" x14ac:dyDescent="0.25">
      <c r="A553" s="16" t="s">
        <v>550</v>
      </c>
      <c r="B553">
        <v>19040</v>
      </c>
      <c r="C553">
        <v>551</v>
      </c>
      <c r="D553">
        <v>1570</v>
      </c>
      <c r="F553">
        <v>547</v>
      </c>
      <c r="V553" s="14">
        <v>1190121008011</v>
      </c>
    </row>
    <row r="554" spans="1:22" x14ac:dyDescent="0.25">
      <c r="A554" s="16" t="s">
        <v>551</v>
      </c>
      <c r="B554">
        <v>16007</v>
      </c>
      <c r="C554">
        <v>552</v>
      </c>
      <c r="D554">
        <v>1571</v>
      </c>
      <c r="F554">
        <v>548</v>
      </c>
      <c r="V554" s="14">
        <v>1190121010009</v>
      </c>
    </row>
    <row r="555" spans="1:22" x14ac:dyDescent="0.25">
      <c r="A555" s="16" t="s">
        <v>552</v>
      </c>
      <c r="B555">
        <v>50067</v>
      </c>
      <c r="C555">
        <v>553</v>
      </c>
      <c r="D555">
        <v>1572</v>
      </c>
      <c r="F555">
        <v>549</v>
      </c>
      <c r="V555" s="14">
        <v>1192084026030</v>
      </c>
    </row>
    <row r="556" spans="1:22" x14ac:dyDescent="0.25">
      <c r="A556" s="16" t="s">
        <v>553</v>
      </c>
      <c r="B556">
        <v>29005</v>
      </c>
      <c r="C556">
        <v>554</v>
      </c>
      <c r="D556">
        <v>1573</v>
      </c>
      <c r="F556">
        <v>550</v>
      </c>
      <c r="V556" s="14">
        <v>1192084048008</v>
      </c>
    </row>
    <row r="557" spans="1:22" x14ac:dyDescent="0.25">
      <c r="A557" s="16" t="s">
        <v>554</v>
      </c>
      <c r="B557">
        <v>10019</v>
      </c>
      <c r="C557">
        <v>555</v>
      </c>
      <c r="D557">
        <v>1574</v>
      </c>
      <c r="F557">
        <v>551</v>
      </c>
      <c r="V557" s="14">
        <v>1192085047008</v>
      </c>
    </row>
    <row r="558" spans="1:22" x14ac:dyDescent="0.25">
      <c r="A558" s="16" t="s">
        <v>555</v>
      </c>
      <c r="B558">
        <v>55059</v>
      </c>
      <c r="C558">
        <v>556</v>
      </c>
      <c r="D558">
        <v>1575</v>
      </c>
      <c r="F558">
        <v>552</v>
      </c>
      <c r="V558" s="14">
        <v>1192086046008</v>
      </c>
    </row>
    <row r="559" spans="1:22" x14ac:dyDescent="0.25">
      <c r="A559" s="16" t="s">
        <v>556</v>
      </c>
      <c r="B559">
        <v>8021</v>
      </c>
      <c r="C559">
        <v>557</v>
      </c>
      <c r="D559">
        <v>1576</v>
      </c>
      <c r="F559">
        <v>553</v>
      </c>
      <c r="V559" s="14">
        <v>1192087046007</v>
      </c>
    </row>
    <row r="560" spans="1:22" x14ac:dyDescent="0.25">
      <c r="A560" s="16" t="s">
        <v>557</v>
      </c>
      <c r="B560">
        <v>63057</v>
      </c>
      <c r="C560">
        <v>558</v>
      </c>
      <c r="D560">
        <v>1577</v>
      </c>
      <c r="F560">
        <v>554</v>
      </c>
      <c r="V560" s="14">
        <v>1192088046006</v>
      </c>
    </row>
    <row r="561" spans="1:22" x14ac:dyDescent="0.25">
      <c r="A561" s="16" t="s">
        <v>558</v>
      </c>
      <c r="B561">
        <v>39009</v>
      </c>
      <c r="C561">
        <v>559</v>
      </c>
      <c r="D561">
        <v>1578</v>
      </c>
      <c r="F561">
        <v>555</v>
      </c>
      <c r="V561" s="14">
        <v>1192089045006</v>
      </c>
    </row>
    <row r="562" spans="1:22" x14ac:dyDescent="0.25">
      <c r="A562" s="16" t="s">
        <v>559</v>
      </c>
      <c r="B562">
        <v>23008</v>
      </c>
      <c r="C562">
        <v>560</v>
      </c>
      <c r="D562">
        <v>1579</v>
      </c>
      <c r="F562">
        <v>556</v>
      </c>
      <c r="V562" s="14">
        <v>1192090044006</v>
      </c>
    </row>
    <row r="563" spans="1:22" x14ac:dyDescent="0.25">
      <c r="A563" s="16" t="s">
        <v>560</v>
      </c>
      <c r="B563">
        <v>15011</v>
      </c>
      <c r="C563">
        <v>561</v>
      </c>
      <c r="D563">
        <v>1580</v>
      </c>
      <c r="F563">
        <v>557</v>
      </c>
      <c r="V563" s="14">
        <v>1192091044005</v>
      </c>
    </row>
    <row r="564" spans="1:22" x14ac:dyDescent="0.25">
      <c r="A564" s="16" t="s">
        <v>561</v>
      </c>
      <c r="B564">
        <v>3019</v>
      </c>
      <c r="C564">
        <v>562</v>
      </c>
      <c r="D564">
        <v>1581</v>
      </c>
      <c r="F564">
        <v>558</v>
      </c>
      <c r="V564" s="14">
        <v>1192092044004</v>
      </c>
    </row>
    <row r="565" spans="1:22" x14ac:dyDescent="0.25">
      <c r="A565" s="16" t="s">
        <v>562</v>
      </c>
      <c r="B565">
        <v>19015</v>
      </c>
      <c r="C565">
        <v>563</v>
      </c>
      <c r="D565">
        <v>1582</v>
      </c>
      <c r="F565">
        <v>559</v>
      </c>
      <c r="V565" s="14">
        <v>1192093043004</v>
      </c>
    </row>
    <row r="566" spans="1:22" x14ac:dyDescent="0.25">
      <c r="A566" s="16" t="s">
        <v>563</v>
      </c>
      <c r="B566">
        <v>13030</v>
      </c>
      <c r="C566">
        <v>564</v>
      </c>
      <c r="D566">
        <v>1583</v>
      </c>
      <c r="F566">
        <v>560</v>
      </c>
      <c r="V566" s="14">
        <v>1192094042004</v>
      </c>
    </row>
    <row r="567" spans="1:22" x14ac:dyDescent="0.25">
      <c r="A567" s="16" t="s">
        <v>564</v>
      </c>
      <c r="B567">
        <v>2035</v>
      </c>
      <c r="C567">
        <v>565</v>
      </c>
      <c r="D567">
        <v>1584</v>
      </c>
      <c r="F567">
        <v>561</v>
      </c>
      <c r="V567" s="14">
        <v>1192108006026</v>
      </c>
    </row>
    <row r="568" spans="1:22" x14ac:dyDescent="0.25">
      <c r="A568" s="16" t="s">
        <v>565</v>
      </c>
      <c r="B568">
        <v>27035</v>
      </c>
      <c r="C568">
        <v>566</v>
      </c>
      <c r="D568">
        <v>1585</v>
      </c>
      <c r="F568">
        <v>562</v>
      </c>
      <c r="V568" s="14">
        <v>1192121008011</v>
      </c>
    </row>
    <row r="569" spans="1:22" x14ac:dyDescent="0.25">
      <c r="A569" s="16" t="s">
        <v>566</v>
      </c>
      <c r="B569">
        <v>67061</v>
      </c>
      <c r="C569">
        <v>567</v>
      </c>
      <c r="D569">
        <v>1586</v>
      </c>
      <c r="F569">
        <v>563</v>
      </c>
      <c r="V569" s="14">
        <v>1192121010009</v>
      </c>
    </row>
    <row r="570" spans="1:22" x14ac:dyDescent="0.25">
      <c r="A570" s="16" t="s">
        <v>567</v>
      </c>
      <c r="B570">
        <v>25011</v>
      </c>
      <c r="C570">
        <v>568</v>
      </c>
      <c r="D570">
        <v>1587</v>
      </c>
      <c r="F570">
        <v>564</v>
      </c>
      <c r="V570" s="14">
        <v>1192122008010</v>
      </c>
    </row>
    <row r="571" spans="1:22" x14ac:dyDescent="0.25">
      <c r="A571" s="16" t="s">
        <v>568</v>
      </c>
      <c r="B571">
        <v>7043</v>
      </c>
      <c r="C571">
        <v>569</v>
      </c>
      <c r="D571">
        <v>1588</v>
      </c>
      <c r="F571">
        <v>565</v>
      </c>
      <c r="V571" s="14">
        <v>1192122009009</v>
      </c>
    </row>
    <row r="572" spans="1:22" x14ac:dyDescent="0.25">
      <c r="A572" s="16" t="s">
        <v>569</v>
      </c>
      <c r="B572">
        <v>39007</v>
      </c>
      <c r="C572">
        <v>570</v>
      </c>
      <c r="D572">
        <v>1589</v>
      </c>
      <c r="F572">
        <v>566</v>
      </c>
      <c r="V572" s="14">
        <v>1192122010008</v>
      </c>
    </row>
    <row r="573" spans="1:22" x14ac:dyDescent="0.25">
      <c r="A573" s="16" t="s">
        <v>570</v>
      </c>
      <c r="B573">
        <v>29056</v>
      </c>
      <c r="C573">
        <v>571</v>
      </c>
      <c r="D573">
        <v>1590</v>
      </c>
      <c r="F573">
        <v>567</v>
      </c>
      <c r="V573" s="14">
        <v>1194085025030</v>
      </c>
    </row>
    <row r="574" spans="1:22" x14ac:dyDescent="0.25">
      <c r="A574" s="16" t="s">
        <v>571</v>
      </c>
      <c r="B574">
        <v>21007</v>
      </c>
      <c r="C574">
        <v>572</v>
      </c>
      <c r="D574">
        <v>1591</v>
      </c>
      <c r="F574">
        <v>568</v>
      </c>
      <c r="V574" s="14">
        <v>1194085048007</v>
      </c>
    </row>
    <row r="575" spans="1:22" x14ac:dyDescent="0.25">
      <c r="A575" s="16" t="s">
        <v>572</v>
      </c>
      <c r="B575">
        <v>55042</v>
      </c>
      <c r="C575">
        <v>573</v>
      </c>
      <c r="D575">
        <v>1592</v>
      </c>
      <c r="F575">
        <v>569</v>
      </c>
      <c r="V575" s="14">
        <v>1194087045008</v>
      </c>
    </row>
    <row r="576" spans="1:22" x14ac:dyDescent="0.25">
      <c r="A576" s="16" t="s">
        <v>573</v>
      </c>
      <c r="B576">
        <v>45019</v>
      </c>
      <c r="C576">
        <v>574</v>
      </c>
      <c r="D576">
        <v>1593</v>
      </c>
      <c r="F576">
        <v>570</v>
      </c>
      <c r="V576" s="14">
        <v>1194109005026</v>
      </c>
    </row>
    <row r="577" spans="1:22" x14ac:dyDescent="0.25">
      <c r="A577" s="16" t="s">
        <v>574</v>
      </c>
      <c r="B577">
        <v>11045</v>
      </c>
      <c r="C577">
        <v>575</v>
      </c>
      <c r="D577">
        <v>1594</v>
      </c>
      <c r="F577">
        <v>571</v>
      </c>
      <c r="V577" s="14">
        <v>1194122008010</v>
      </c>
    </row>
    <row r="578" spans="1:22" x14ac:dyDescent="0.25">
      <c r="A578" s="16" t="s">
        <v>575</v>
      </c>
      <c r="B578">
        <v>52057</v>
      </c>
      <c r="C578">
        <v>576</v>
      </c>
      <c r="D578">
        <v>1595</v>
      </c>
      <c r="F578">
        <v>572</v>
      </c>
      <c r="V578" s="14">
        <v>1194122009009</v>
      </c>
    </row>
    <row r="579" spans="1:22" x14ac:dyDescent="0.25">
      <c r="A579" s="16" t="s">
        <v>576</v>
      </c>
      <c r="B579">
        <v>53047</v>
      </c>
      <c r="C579">
        <v>577</v>
      </c>
      <c r="D579">
        <v>1596</v>
      </c>
      <c r="F579">
        <v>573</v>
      </c>
      <c r="V579" s="14">
        <v>1194122010008</v>
      </c>
    </row>
    <row r="580" spans="1:22" x14ac:dyDescent="0.25">
      <c r="A580" s="16" t="s">
        <v>577</v>
      </c>
      <c r="B580">
        <v>26001</v>
      </c>
      <c r="C580">
        <v>578</v>
      </c>
      <c r="D580">
        <v>1597</v>
      </c>
      <c r="F580">
        <v>574</v>
      </c>
      <c r="V580" s="14">
        <v>1194123007010</v>
      </c>
    </row>
    <row r="581" spans="1:22" x14ac:dyDescent="0.25">
      <c r="A581" s="16" t="s">
        <v>578</v>
      </c>
      <c r="B581">
        <v>66053</v>
      </c>
      <c r="C581">
        <v>579</v>
      </c>
      <c r="D581">
        <v>1598</v>
      </c>
      <c r="F581">
        <v>575</v>
      </c>
      <c r="V581" s="14">
        <v>1194123009008</v>
      </c>
    </row>
    <row r="582" spans="1:22" x14ac:dyDescent="0.25">
      <c r="A582" s="16" t="s">
        <v>579</v>
      </c>
      <c r="B582">
        <v>26033</v>
      </c>
      <c r="C582">
        <v>580</v>
      </c>
      <c r="D582">
        <v>1599</v>
      </c>
      <c r="F582">
        <v>576</v>
      </c>
      <c r="V582" s="14">
        <v>1194123010007</v>
      </c>
    </row>
    <row r="583" spans="1:22" x14ac:dyDescent="0.25">
      <c r="A583" s="16" t="s">
        <v>580</v>
      </c>
      <c r="B583">
        <v>14017</v>
      </c>
      <c r="C583">
        <v>581</v>
      </c>
      <c r="D583">
        <v>1600</v>
      </c>
      <c r="F583">
        <v>577</v>
      </c>
      <c r="V583" s="14">
        <v>1196082052006</v>
      </c>
    </row>
    <row r="584" spans="1:22" x14ac:dyDescent="0.25">
      <c r="A584" s="16" t="s">
        <v>581</v>
      </c>
      <c r="B584">
        <v>39001</v>
      </c>
      <c r="C584">
        <v>582</v>
      </c>
      <c r="D584">
        <v>1601</v>
      </c>
      <c r="F584">
        <v>578</v>
      </c>
      <c r="V584" s="14">
        <v>1196083051006</v>
      </c>
    </row>
    <row r="585" spans="1:22" x14ac:dyDescent="0.25">
      <c r="A585" s="16" t="s">
        <v>582</v>
      </c>
      <c r="B585">
        <v>9033</v>
      </c>
      <c r="C585">
        <v>583</v>
      </c>
      <c r="D585">
        <v>1602</v>
      </c>
      <c r="F585">
        <v>579</v>
      </c>
      <c r="V585" s="14">
        <v>1196084050006</v>
      </c>
    </row>
    <row r="586" spans="1:22" x14ac:dyDescent="0.25">
      <c r="A586" s="16" t="s">
        <v>583</v>
      </c>
      <c r="B586">
        <v>35012</v>
      </c>
      <c r="C586">
        <v>584</v>
      </c>
      <c r="D586">
        <v>1603</v>
      </c>
      <c r="F586">
        <v>580</v>
      </c>
      <c r="V586" s="14">
        <v>1196085049006</v>
      </c>
    </row>
    <row r="587" spans="1:22" x14ac:dyDescent="0.25">
      <c r="A587" s="16" t="s">
        <v>584</v>
      </c>
      <c r="B587">
        <v>31003</v>
      </c>
      <c r="C587">
        <v>585</v>
      </c>
      <c r="D587">
        <v>1604</v>
      </c>
      <c r="F587">
        <v>581</v>
      </c>
      <c r="V587" s="14">
        <v>1196086024030</v>
      </c>
    </row>
    <row r="588" spans="1:22" x14ac:dyDescent="0.25">
      <c r="A588" s="16" t="s">
        <v>585</v>
      </c>
      <c r="B588">
        <v>21013</v>
      </c>
      <c r="C588">
        <v>586</v>
      </c>
      <c r="D588">
        <v>1605</v>
      </c>
      <c r="F588">
        <v>582</v>
      </c>
      <c r="V588" s="14">
        <v>1196086025029</v>
      </c>
    </row>
    <row r="589" spans="1:22" x14ac:dyDescent="0.25">
      <c r="A589" s="16" t="s">
        <v>586</v>
      </c>
      <c r="B589">
        <v>15041</v>
      </c>
      <c r="C589">
        <v>587</v>
      </c>
      <c r="D589">
        <v>1606</v>
      </c>
      <c r="F589">
        <v>583</v>
      </c>
      <c r="V589" s="14">
        <v>1196086048006</v>
      </c>
    </row>
    <row r="590" spans="1:22" x14ac:dyDescent="0.25">
      <c r="A590" s="16" t="s">
        <v>587</v>
      </c>
      <c r="B590">
        <v>63063</v>
      </c>
      <c r="C590">
        <v>588</v>
      </c>
      <c r="D590">
        <v>1607</v>
      </c>
      <c r="F590">
        <v>584</v>
      </c>
      <c r="V590" s="14">
        <v>1196088044008</v>
      </c>
    </row>
    <row r="591" spans="1:22" x14ac:dyDescent="0.25">
      <c r="A591" s="16" t="s">
        <v>588</v>
      </c>
      <c r="B591">
        <v>23035</v>
      </c>
      <c r="C591">
        <v>589</v>
      </c>
      <c r="D591">
        <v>1608</v>
      </c>
      <c r="F591">
        <v>585</v>
      </c>
      <c r="V591" s="14">
        <v>1196110004026</v>
      </c>
    </row>
    <row r="592" spans="1:22" x14ac:dyDescent="0.25">
      <c r="A592" s="16" t="s">
        <v>589</v>
      </c>
      <c r="B592">
        <v>13025</v>
      </c>
      <c r="C592">
        <v>590</v>
      </c>
      <c r="D592">
        <v>1609</v>
      </c>
      <c r="F592">
        <v>586</v>
      </c>
      <c r="V592" s="14">
        <v>1196122006012</v>
      </c>
    </row>
    <row r="593" spans="1:22" x14ac:dyDescent="0.25">
      <c r="A593" s="16" t="s">
        <v>590</v>
      </c>
      <c r="B593">
        <v>13014</v>
      </c>
      <c r="C593">
        <v>591</v>
      </c>
      <c r="D593">
        <v>1610</v>
      </c>
      <c r="F593">
        <v>587</v>
      </c>
      <c r="V593" s="14">
        <v>1196123006011</v>
      </c>
    </row>
    <row r="594" spans="1:22" x14ac:dyDescent="0.25">
      <c r="A594" s="16" t="s">
        <v>591</v>
      </c>
      <c r="B594">
        <v>34035</v>
      </c>
      <c r="C594">
        <v>592</v>
      </c>
      <c r="D594">
        <v>1611</v>
      </c>
      <c r="F594">
        <v>588</v>
      </c>
      <c r="V594" s="14">
        <v>1196123007010</v>
      </c>
    </row>
    <row r="595" spans="1:22" x14ac:dyDescent="0.25">
      <c r="A595" s="16" t="s">
        <v>592</v>
      </c>
      <c r="B595">
        <v>40059</v>
      </c>
      <c r="C595">
        <v>593</v>
      </c>
      <c r="D595">
        <v>1612</v>
      </c>
      <c r="F595">
        <v>589</v>
      </c>
      <c r="V595" s="14">
        <v>1196123009008</v>
      </c>
    </row>
    <row r="596" spans="1:22" x14ac:dyDescent="0.25">
      <c r="A596" s="16" t="s">
        <v>593</v>
      </c>
      <c r="B596">
        <v>23031</v>
      </c>
      <c r="C596">
        <v>594</v>
      </c>
      <c r="D596">
        <v>1613</v>
      </c>
      <c r="F596">
        <v>590</v>
      </c>
      <c r="V596" s="14">
        <v>1196123010007</v>
      </c>
    </row>
    <row r="597" spans="1:22" x14ac:dyDescent="0.25">
      <c r="A597" s="16" t="s">
        <v>594</v>
      </c>
      <c r="B597">
        <v>51058</v>
      </c>
      <c r="C597">
        <v>595</v>
      </c>
      <c r="D597">
        <v>1614</v>
      </c>
      <c r="F597">
        <v>591</v>
      </c>
      <c r="V597" s="14">
        <v>1196124006010</v>
      </c>
    </row>
    <row r="598" spans="1:22" x14ac:dyDescent="0.25">
      <c r="A598" s="16" t="s">
        <v>595</v>
      </c>
      <c r="B598">
        <v>47005</v>
      </c>
      <c r="C598">
        <v>596</v>
      </c>
      <c r="D598">
        <v>1615</v>
      </c>
      <c r="F598">
        <v>592</v>
      </c>
      <c r="V598" s="14">
        <v>1196124008008</v>
      </c>
    </row>
    <row r="599" spans="1:22" x14ac:dyDescent="0.25">
      <c r="A599" s="16" t="s">
        <v>596</v>
      </c>
      <c r="B599">
        <v>64059</v>
      </c>
      <c r="C599">
        <v>597</v>
      </c>
      <c r="D599">
        <v>1616</v>
      </c>
      <c r="F599">
        <v>593</v>
      </c>
      <c r="V599" s="14">
        <v>1196124010006</v>
      </c>
    </row>
    <row r="600" spans="1:22" x14ac:dyDescent="0.25">
      <c r="A600" s="16" t="s">
        <v>597</v>
      </c>
      <c r="B600">
        <v>59045</v>
      </c>
      <c r="C600">
        <v>598</v>
      </c>
      <c r="D600">
        <v>1617</v>
      </c>
      <c r="F600">
        <v>594</v>
      </c>
      <c r="V600" s="14">
        <v>1198083052005</v>
      </c>
    </row>
    <row r="601" spans="1:22" x14ac:dyDescent="0.25">
      <c r="A601" s="16" t="s">
        <v>598</v>
      </c>
      <c r="B601">
        <v>18031</v>
      </c>
      <c r="C601">
        <v>599</v>
      </c>
      <c r="D601">
        <v>1618</v>
      </c>
      <c r="F601">
        <v>595</v>
      </c>
      <c r="V601" s="14">
        <v>1198087023030</v>
      </c>
    </row>
    <row r="602" spans="1:22" x14ac:dyDescent="0.25">
      <c r="A602" s="16" t="s">
        <v>599</v>
      </c>
      <c r="B602">
        <v>1017</v>
      </c>
      <c r="C602">
        <v>600</v>
      </c>
      <c r="D602">
        <v>1619</v>
      </c>
      <c r="F602">
        <v>596</v>
      </c>
      <c r="V602" s="14">
        <v>1198111003026</v>
      </c>
    </row>
    <row r="603" spans="1:22" x14ac:dyDescent="0.25">
      <c r="A603" s="16" t="s">
        <v>600</v>
      </c>
      <c r="B603">
        <v>19018</v>
      </c>
      <c r="C603">
        <v>601</v>
      </c>
      <c r="D603">
        <v>1620</v>
      </c>
      <c r="F603">
        <v>597</v>
      </c>
      <c r="V603" s="14">
        <v>1198124006010</v>
      </c>
    </row>
    <row r="604" spans="1:22" x14ac:dyDescent="0.25">
      <c r="A604" s="16" t="s">
        <v>601</v>
      </c>
      <c r="B604">
        <v>5005</v>
      </c>
      <c r="C604">
        <v>602</v>
      </c>
      <c r="D604">
        <v>1621</v>
      </c>
      <c r="F604">
        <v>598</v>
      </c>
      <c r="V604" s="14">
        <v>1198124008008</v>
      </c>
    </row>
    <row r="605" spans="1:22" x14ac:dyDescent="0.25">
      <c r="A605" s="16" t="s">
        <v>602</v>
      </c>
      <c r="B605">
        <v>27010</v>
      </c>
      <c r="C605">
        <v>603</v>
      </c>
      <c r="D605">
        <v>1622</v>
      </c>
      <c r="F605">
        <v>599</v>
      </c>
      <c r="V605" s="14">
        <v>1198124010006</v>
      </c>
    </row>
    <row r="606" spans="1:22" x14ac:dyDescent="0.25">
      <c r="A606" s="16" t="s">
        <v>603</v>
      </c>
      <c r="B606">
        <v>13009</v>
      </c>
      <c r="C606">
        <v>604</v>
      </c>
      <c r="D606">
        <v>1623</v>
      </c>
      <c r="F606">
        <v>600</v>
      </c>
      <c r="V606" s="14">
        <v>1198125006009</v>
      </c>
    </row>
    <row r="607" spans="1:22" x14ac:dyDescent="0.25">
      <c r="A607" s="16" t="s">
        <v>604</v>
      </c>
      <c r="B607">
        <v>44009</v>
      </c>
      <c r="C607">
        <v>605</v>
      </c>
      <c r="D607">
        <v>1624</v>
      </c>
      <c r="F607">
        <v>601</v>
      </c>
      <c r="V607" s="14">
        <v>1198125008007</v>
      </c>
    </row>
    <row r="608" spans="1:22" x14ac:dyDescent="0.25">
      <c r="A608" s="16" t="s">
        <v>605</v>
      </c>
      <c r="B608">
        <v>15042</v>
      </c>
      <c r="C608">
        <v>606</v>
      </c>
      <c r="D608">
        <v>1625</v>
      </c>
      <c r="F608">
        <v>602</v>
      </c>
      <c r="V608" s="14">
        <v>1200084022034</v>
      </c>
    </row>
    <row r="609" spans="1:22" x14ac:dyDescent="0.25">
      <c r="A609" s="16" t="s">
        <v>606</v>
      </c>
      <c r="B609">
        <v>21002</v>
      </c>
      <c r="C609">
        <v>607</v>
      </c>
      <c r="D609">
        <v>1626</v>
      </c>
      <c r="F609">
        <v>603</v>
      </c>
      <c r="V609" s="14">
        <v>1200084052004</v>
      </c>
    </row>
    <row r="610" spans="1:22" x14ac:dyDescent="0.25">
      <c r="A610" s="16" t="s">
        <v>607</v>
      </c>
      <c r="B610">
        <v>51070</v>
      </c>
      <c r="C610">
        <v>608</v>
      </c>
      <c r="D610">
        <v>1627</v>
      </c>
      <c r="F610">
        <v>604</v>
      </c>
      <c r="V610" s="14">
        <v>1200085022033</v>
      </c>
    </row>
    <row r="611" spans="1:22" x14ac:dyDescent="0.25">
      <c r="A611" s="16" t="s">
        <v>608</v>
      </c>
      <c r="B611">
        <v>5020</v>
      </c>
      <c r="C611">
        <v>609</v>
      </c>
      <c r="D611">
        <v>1628</v>
      </c>
      <c r="F611">
        <v>605</v>
      </c>
      <c r="V611" s="14">
        <v>1200086022032</v>
      </c>
    </row>
    <row r="612" spans="1:22" x14ac:dyDescent="0.25">
      <c r="A612" s="16" t="s">
        <v>609</v>
      </c>
      <c r="B612">
        <v>53005</v>
      </c>
      <c r="C612">
        <v>610</v>
      </c>
      <c r="D612">
        <v>1629</v>
      </c>
      <c r="F612">
        <v>606</v>
      </c>
      <c r="V612" s="14">
        <v>1200087022031</v>
      </c>
    </row>
    <row r="613" spans="1:22" x14ac:dyDescent="0.25">
      <c r="A613" s="16" t="s">
        <v>610</v>
      </c>
      <c r="B613">
        <v>69055</v>
      </c>
      <c r="C613">
        <v>611</v>
      </c>
      <c r="D613">
        <v>1630</v>
      </c>
      <c r="F613">
        <v>607</v>
      </c>
      <c r="V613" s="14">
        <v>1200088022030</v>
      </c>
    </row>
    <row r="614" spans="1:22" x14ac:dyDescent="0.25">
      <c r="A614" s="16" t="s">
        <v>611</v>
      </c>
      <c r="B614">
        <v>23014</v>
      </c>
      <c r="C614">
        <v>612</v>
      </c>
      <c r="D614">
        <v>1631</v>
      </c>
      <c r="F614">
        <v>608</v>
      </c>
      <c r="V614" s="14">
        <v>1200112002026</v>
      </c>
    </row>
    <row r="615" spans="1:22" x14ac:dyDescent="0.25">
      <c r="A615" s="16" t="s">
        <v>612</v>
      </c>
      <c r="B615">
        <v>5012</v>
      </c>
      <c r="C615">
        <v>613</v>
      </c>
      <c r="D615">
        <v>1632</v>
      </c>
      <c r="F615">
        <v>609</v>
      </c>
      <c r="V615" s="14">
        <v>1200125006009</v>
      </c>
    </row>
    <row r="616" spans="1:22" x14ac:dyDescent="0.25">
      <c r="A616" s="16" t="s">
        <v>613</v>
      </c>
      <c r="B616">
        <v>22029</v>
      </c>
      <c r="C616">
        <v>614</v>
      </c>
      <c r="D616">
        <v>1633</v>
      </c>
      <c r="F616">
        <v>610</v>
      </c>
      <c r="V616" s="14">
        <v>1200125008007</v>
      </c>
    </row>
    <row r="617" spans="1:22" x14ac:dyDescent="0.25">
      <c r="A617" s="16" t="s">
        <v>614</v>
      </c>
      <c r="B617">
        <v>8019</v>
      </c>
      <c r="C617">
        <v>615</v>
      </c>
      <c r="D617">
        <v>1634</v>
      </c>
      <c r="F617">
        <v>611</v>
      </c>
      <c r="V617" s="14">
        <v>1200126006008</v>
      </c>
    </row>
    <row r="618" spans="1:22" x14ac:dyDescent="0.25">
      <c r="A618" s="16" t="s">
        <v>615</v>
      </c>
      <c r="B618">
        <v>13008</v>
      </c>
      <c r="C618">
        <v>616</v>
      </c>
      <c r="D618">
        <v>1635</v>
      </c>
      <c r="F618">
        <v>612</v>
      </c>
      <c r="V618" s="14">
        <v>1200126008006</v>
      </c>
    </row>
    <row r="619" spans="1:22" x14ac:dyDescent="0.25">
      <c r="A619" s="16" t="s">
        <v>616</v>
      </c>
      <c r="B619">
        <v>41001</v>
      </c>
      <c r="C619">
        <v>617</v>
      </c>
      <c r="D619">
        <v>1636</v>
      </c>
      <c r="F619">
        <v>613</v>
      </c>
      <c r="V619" s="14">
        <v>1202084021035</v>
      </c>
    </row>
    <row r="620" spans="1:22" x14ac:dyDescent="0.25">
      <c r="A620" s="16" t="s">
        <v>617</v>
      </c>
      <c r="B620">
        <v>57052</v>
      </c>
      <c r="C620">
        <v>618</v>
      </c>
      <c r="D620">
        <v>1637</v>
      </c>
      <c r="F620">
        <v>614</v>
      </c>
      <c r="V620" s="14">
        <v>1202085021034</v>
      </c>
    </row>
    <row r="621" spans="1:22" x14ac:dyDescent="0.25">
      <c r="A621" s="16" t="s">
        <v>618</v>
      </c>
      <c r="B621">
        <v>21032</v>
      </c>
      <c r="C621">
        <v>619</v>
      </c>
      <c r="D621">
        <v>1638</v>
      </c>
      <c r="F621">
        <v>615</v>
      </c>
      <c r="V621" s="14">
        <v>1202085051004</v>
      </c>
    </row>
    <row r="622" spans="1:22" x14ac:dyDescent="0.25">
      <c r="A622" s="16" t="s">
        <v>619</v>
      </c>
      <c r="B622">
        <v>5029</v>
      </c>
      <c r="C622">
        <v>620</v>
      </c>
      <c r="D622">
        <v>1639</v>
      </c>
      <c r="F622">
        <v>616</v>
      </c>
      <c r="V622" s="14">
        <v>1202085052003</v>
      </c>
    </row>
    <row r="623" spans="1:22" x14ac:dyDescent="0.25">
      <c r="A623" s="16" t="s">
        <v>620</v>
      </c>
      <c r="B623">
        <v>67037</v>
      </c>
      <c r="C623">
        <v>621</v>
      </c>
      <c r="D623">
        <v>1640</v>
      </c>
      <c r="F623">
        <v>617</v>
      </c>
      <c r="V623" s="14">
        <v>1202113002025</v>
      </c>
    </row>
    <row r="624" spans="1:22" x14ac:dyDescent="0.25">
      <c r="A624" s="16" t="s">
        <v>621</v>
      </c>
      <c r="B624">
        <v>9034</v>
      </c>
      <c r="C624">
        <v>622</v>
      </c>
      <c r="D624">
        <v>1641</v>
      </c>
      <c r="F624">
        <v>618</v>
      </c>
      <c r="V624" s="14">
        <v>1202126006008</v>
      </c>
    </row>
    <row r="625" spans="1:22" x14ac:dyDescent="0.25">
      <c r="A625" s="16" t="s">
        <v>622</v>
      </c>
      <c r="B625">
        <v>59058</v>
      </c>
      <c r="C625">
        <v>623</v>
      </c>
      <c r="D625">
        <v>1642</v>
      </c>
      <c r="F625">
        <v>619</v>
      </c>
      <c r="V625" s="14">
        <v>1202126008006</v>
      </c>
    </row>
    <row r="626" spans="1:22" x14ac:dyDescent="0.25">
      <c r="A626" s="16" t="s">
        <v>623</v>
      </c>
      <c r="B626">
        <v>6041</v>
      </c>
      <c r="C626">
        <v>624</v>
      </c>
      <c r="D626">
        <v>1643</v>
      </c>
      <c r="F626">
        <v>620</v>
      </c>
      <c r="V626" s="14">
        <v>1202127006007</v>
      </c>
    </row>
    <row r="627" spans="1:22" x14ac:dyDescent="0.25">
      <c r="A627" s="16" t="s">
        <v>624</v>
      </c>
      <c r="B627">
        <v>41009</v>
      </c>
      <c r="C627">
        <v>625</v>
      </c>
      <c r="D627">
        <v>1644</v>
      </c>
      <c r="F627">
        <v>621</v>
      </c>
      <c r="V627" s="14">
        <v>1202127007006</v>
      </c>
    </row>
    <row r="628" spans="1:22" x14ac:dyDescent="0.25">
      <c r="A628" s="16" t="s">
        <v>625</v>
      </c>
      <c r="B628">
        <v>15013</v>
      </c>
      <c r="C628">
        <v>626</v>
      </c>
      <c r="D628">
        <v>1645</v>
      </c>
      <c r="F628">
        <v>622</v>
      </c>
      <c r="V628" s="14">
        <v>1204018070052</v>
      </c>
    </row>
    <row r="629" spans="1:22" x14ac:dyDescent="0.25">
      <c r="A629" s="16" t="s">
        <v>626</v>
      </c>
      <c r="B629">
        <v>47009</v>
      </c>
      <c r="C629">
        <v>627</v>
      </c>
      <c r="D629">
        <v>1646</v>
      </c>
      <c r="F629">
        <v>623</v>
      </c>
      <c r="V629" s="14">
        <v>1204019069052</v>
      </c>
    </row>
    <row r="630" spans="1:22" x14ac:dyDescent="0.25">
      <c r="A630" s="16" t="s">
        <v>627</v>
      </c>
      <c r="B630">
        <v>16013</v>
      </c>
      <c r="C630">
        <v>628</v>
      </c>
      <c r="D630">
        <v>1647</v>
      </c>
      <c r="F630">
        <v>624</v>
      </c>
      <c r="V630" s="14">
        <v>1204019070051</v>
      </c>
    </row>
    <row r="631" spans="1:22" x14ac:dyDescent="0.25">
      <c r="A631" s="16" t="s">
        <v>628</v>
      </c>
      <c r="B631">
        <v>3011</v>
      </c>
      <c r="C631">
        <v>629</v>
      </c>
      <c r="D631">
        <v>1648</v>
      </c>
      <c r="F631">
        <v>625</v>
      </c>
      <c r="V631" s="14">
        <v>1204020069051</v>
      </c>
    </row>
    <row r="632" spans="1:22" x14ac:dyDescent="0.25">
      <c r="A632" s="16" t="s">
        <v>629</v>
      </c>
      <c r="B632">
        <v>11043</v>
      </c>
      <c r="C632">
        <v>630</v>
      </c>
      <c r="D632">
        <v>1649</v>
      </c>
      <c r="F632">
        <v>626</v>
      </c>
      <c r="V632" s="14">
        <v>1204020070050</v>
      </c>
    </row>
    <row r="633" spans="1:22" x14ac:dyDescent="0.25">
      <c r="A633" s="16" t="s">
        <v>630</v>
      </c>
      <c r="B633">
        <v>54045</v>
      </c>
      <c r="C633">
        <v>631</v>
      </c>
      <c r="D633">
        <v>1650</v>
      </c>
      <c r="F633">
        <v>627</v>
      </c>
      <c r="V633" s="14">
        <v>1204021069050</v>
      </c>
    </row>
    <row r="634" spans="1:22" x14ac:dyDescent="0.25">
      <c r="A634" s="16" t="s">
        <v>631</v>
      </c>
      <c r="B634">
        <v>23021</v>
      </c>
      <c r="C634">
        <v>632</v>
      </c>
      <c r="D634">
        <v>1651</v>
      </c>
      <c r="F634">
        <v>628</v>
      </c>
      <c r="V634" s="14">
        <v>1204021070049</v>
      </c>
    </row>
    <row r="635" spans="1:22" x14ac:dyDescent="0.25">
      <c r="A635" s="16" t="s">
        <v>632</v>
      </c>
      <c r="B635">
        <v>9003</v>
      </c>
      <c r="C635">
        <v>633</v>
      </c>
      <c r="D635">
        <v>1652</v>
      </c>
      <c r="F635">
        <v>629</v>
      </c>
      <c r="V635" s="14">
        <v>1204022069049</v>
      </c>
    </row>
    <row r="636" spans="1:22" x14ac:dyDescent="0.25">
      <c r="A636" s="16" t="s">
        <v>633</v>
      </c>
      <c r="B636">
        <v>39053</v>
      </c>
      <c r="C636">
        <v>634</v>
      </c>
      <c r="D636">
        <v>1653</v>
      </c>
      <c r="F636">
        <v>630</v>
      </c>
      <c r="V636" s="14">
        <v>1204022070048</v>
      </c>
    </row>
    <row r="637" spans="1:22" x14ac:dyDescent="0.25">
      <c r="A637" s="16" t="s">
        <v>634</v>
      </c>
      <c r="B637">
        <v>21031</v>
      </c>
      <c r="C637">
        <v>635</v>
      </c>
      <c r="D637">
        <v>1654</v>
      </c>
      <c r="F637">
        <v>631</v>
      </c>
      <c r="V637" s="14">
        <v>1204023069048</v>
      </c>
    </row>
    <row r="638" spans="1:22" x14ac:dyDescent="0.25">
      <c r="A638" s="16" t="s">
        <v>635</v>
      </c>
      <c r="B638">
        <v>27031</v>
      </c>
      <c r="C638">
        <v>636</v>
      </c>
      <c r="D638">
        <v>1655</v>
      </c>
      <c r="F638">
        <v>632</v>
      </c>
      <c r="V638" s="14">
        <v>1204023070047</v>
      </c>
    </row>
    <row r="639" spans="1:22" x14ac:dyDescent="0.25">
      <c r="A639" s="16" t="s">
        <v>636</v>
      </c>
      <c r="B639">
        <v>59040</v>
      </c>
      <c r="C639">
        <v>637</v>
      </c>
      <c r="D639">
        <v>1656</v>
      </c>
      <c r="F639">
        <v>633</v>
      </c>
      <c r="V639" s="14">
        <v>1204024069047</v>
      </c>
    </row>
    <row r="640" spans="1:22" x14ac:dyDescent="0.25">
      <c r="A640" s="16" t="s">
        <v>637</v>
      </c>
      <c r="B640">
        <v>57045</v>
      </c>
      <c r="C640">
        <v>638</v>
      </c>
      <c r="D640">
        <v>1657</v>
      </c>
      <c r="F640">
        <v>634</v>
      </c>
      <c r="V640" s="14">
        <v>1204024070046</v>
      </c>
    </row>
    <row r="641" spans="1:22" x14ac:dyDescent="0.25">
      <c r="A641" s="16" t="s">
        <v>638</v>
      </c>
      <c r="B641">
        <v>38005</v>
      </c>
      <c r="C641">
        <v>639</v>
      </c>
      <c r="D641">
        <v>1658</v>
      </c>
      <c r="F641">
        <v>635</v>
      </c>
      <c r="V641" s="14">
        <v>1204025069046</v>
      </c>
    </row>
    <row r="642" spans="1:22" x14ac:dyDescent="0.25">
      <c r="A642" s="16" t="s">
        <v>639</v>
      </c>
      <c r="B642">
        <v>61038</v>
      </c>
      <c r="C642">
        <v>640</v>
      </c>
      <c r="D642">
        <v>1659</v>
      </c>
      <c r="F642">
        <v>636</v>
      </c>
      <c r="V642" s="14">
        <v>1204025070045</v>
      </c>
    </row>
    <row r="643" spans="1:22" x14ac:dyDescent="0.25">
      <c r="A643" s="16" t="s">
        <v>640</v>
      </c>
      <c r="B643">
        <v>21038</v>
      </c>
      <c r="C643">
        <v>641</v>
      </c>
      <c r="D643">
        <v>1660</v>
      </c>
      <c r="F643">
        <v>637</v>
      </c>
      <c r="V643" s="14">
        <v>1204026069045</v>
      </c>
    </row>
    <row r="644" spans="1:22" x14ac:dyDescent="0.25">
      <c r="A644" s="16" t="s">
        <v>641</v>
      </c>
      <c r="B644">
        <v>59048</v>
      </c>
      <c r="C644">
        <v>642</v>
      </c>
      <c r="D644">
        <v>1661</v>
      </c>
      <c r="F644">
        <v>638</v>
      </c>
      <c r="V644" s="14">
        <v>1204026070044</v>
      </c>
    </row>
    <row r="645" spans="1:22" x14ac:dyDescent="0.25">
      <c r="A645" s="16" t="s">
        <v>642</v>
      </c>
      <c r="B645">
        <v>11033</v>
      </c>
      <c r="C645">
        <v>643</v>
      </c>
      <c r="D645">
        <v>1662</v>
      </c>
      <c r="F645">
        <v>639</v>
      </c>
      <c r="V645" s="14">
        <v>1204027069044</v>
      </c>
    </row>
    <row r="646" spans="1:22" x14ac:dyDescent="0.25">
      <c r="A646" s="16" t="s">
        <v>643</v>
      </c>
      <c r="B646">
        <v>63069</v>
      </c>
      <c r="C646">
        <v>644</v>
      </c>
      <c r="D646">
        <v>1663</v>
      </c>
      <c r="F646">
        <v>640</v>
      </c>
      <c r="V646" s="14">
        <v>1204027070043</v>
      </c>
    </row>
    <row r="647" spans="1:22" x14ac:dyDescent="0.25">
      <c r="A647" s="16" t="s">
        <v>644</v>
      </c>
      <c r="B647">
        <v>19004</v>
      </c>
      <c r="C647">
        <v>645</v>
      </c>
      <c r="D647">
        <v>1664</v>
      </c>
      <c r="F647">
        <v>641</v>
      </c>
      <c r="V647" s="14">
        <v>1204028069043</v>
      </c>
    </row>
    <row r="648" spans="1:22" x14ac:dyDescent="0.25">
      <c r="A648" s="16" t="s">
        <v>645</v>
      </c>
      <c r="B648">
        <v>61051</v>
      </c>
      <c r="C648">
        <v>646</v>
      </c>
      <c r="D648">
        <v>1665</v>
      </c>
      <c r="F648">
        <v>642</v>
      </c>
      <c r="V648" s="14">
        <v>1204028070042</v>
      </c>
    </row>
    <row r="649" spans="1:22" x14ac:dyDescent="0.25">
      <c r="A649" s="16" t="s">
        <v>646</v>
      </c>
      <c r="B649">
        <v>6021</v>
      </c>
      <c r="C649">
        <v>647</v>
      </c>
      <c r="D649">
        <v>1666</v>
      </c>
      <c r="F649">
        <v>643</v>
      </c>
      <c r="V649" s="14">
        <v>1204029069042</v>
      </c>
    </row>
    <row r="650" spans="1:22" x14ac:dyDescent="0.25">
      <c r="A650" s="16" t="s">
        <v>647</v>
      </c>
      <c r="B650">
        <v>65067</v>
      </c>
      <c r="C650">
        <v>648</v>
      </c>
      <c r="D650">
        <v>1667</v>
      </c>
      <c r="F650">
        <v>644</v>
      </c>
      <c r="V650" s="14">
        <v>1204029070041</v>
      </c>
    </row>
    <row r="651" spans="1:22" x14ac:dyDescent="0.25">
      <c r="A651" s="16" t="s">
        <v>648</v>
      </c>
      <c r="B651">
        <v>68043</v>
      </c>
      <c r="C651">
        <v>649</v>
      </c>
      <c r="D651">
        <v>1668</v>
      </c>
      <c r="F651">
        <v>645</v>
      </c>
      <c r="V651" s="14">
        <v>1204030068042</v>
      </c>
    </row>
    <row r="652" spans="1:22" x14ac:dyDescent="0.25">
      <c r="A652" s="16" t="s">
        <v>649</v>
      </c>
      <c r="B652">
        <v>47056</v>
      </c>
      <c r="C652">
        <v>650</v>
      </c>
      <c r="D652">
        <v>1669</v>
      </c>
      <c r="F652">
        <v>646</v>
      </c>
      <c r="V652" s="14">
        <v>1204030069041</v>
      </c>
    </row>
    <row r="653" spans="1:22" x14ac:dyDescent="0.25">
      <c r="A653" s="16" t="s">
        <v>650</v>
      </c>
      <c r="B653">
        <v>59043</v>
      </c>
      <c r="C653">
        <v>651</v>
      </c>
      <c r="D653">
        <v>1670</v>
      </c>
      <c r="F653">
        <v>647</v>
      </c>
      <c r="V653" s="14">
        <v>1204030070040</v>
      </c>
    </row>
    <row r="654" spans="1:22" x14ac:dyDescent="0.25">
      <c r="A654" s="16" t="s">
        <v>651</v>
      </c>
      <c r="B654">
        <v>55044</v>
      </c>
      <c r="C654">
        <v>652</v>
      </c>
      <c r="D654">
        <v>1671</v>
      </c>
      <c r="F654">
        <v>648</v>
      </c>
      <c r="V654" s="14">
        <v>1204031067042</v>
      </c>
    </row>
    <row r="655" spans="1:22" x14ac:dyDescent="0.25">
      <c r="A655" s="16" t="s">
        <v>652</v>
      </c>
      <c r="B655">
        <v>21009</v>
      </c>
      <c r="C655">
        <v>653</v>
      </c>
      <c r="D655">
        <v>1672</v>
      </c>
      <c r="F655">
        <v>649</v>
      </c>
      <c r="V655" s="14">
        <v>1204031069040</v>
      </c>
    </row>
    <row r="656" spans="1:22" x14ac:dyDescent="0.25">
      <c r="A656" s="16" t="s">
        <v>653</v>
      </c>
      <c r="B656">
        <v>12027</v>
      </c>
      <c r="C656">
        <v>654</v>
      </c>
      <c r="D656">
        <v>1673</v>
      </c>
      <c r="F656">
        <v>650</v>
      </c>
      <c r="V656" s="14">
        <v>1204031070039</v>
      </c>
    </row>
    <row r="657" spans="1:22" x14ac:dyDescent="0.25">
      <c r="A657" s="16" t="s">
        <v>654</v>
      </c>
      <c r="B657">
        <v>24009</v>
      </c>
      <c r="C657">
        <v>655</v>
      </c>
      <c r="D657">
        <v>1674</v>
      </c>
      <c r="F657">
        <v>651</v>
      </c>
      <c r="V657" s="14">
        <v>1204032066042</v>
      </c>
    </row>
    <row r="658" spans="1:22" x14ac:dyDescent="0.25">
      <c r="A658" s="16" t="s">
        <v>655</v>
      </c>
      <c r="B658">
        <v>54003</v>
      </c>
      <c r="C658">
        <v>656</v>
      </c>
      <c r="D658">
        <v>1675</v>
      </c>
      <c r="F658">
        <v>652</v>
      </c>
      <c r="V658" s="14">
        <v>1204032068040</v>
      </c>
    </row>
    <row r="659" spans="1:22" x14ac:dyDescent="0.25">
      <c r="A659" s="16" t="s">
        <v>656</v>
      </c>
      <c r="B659">
        <v>46005</v>
      </c>
      <c r="C659">
        <v>657</v>
      </c>
      <c r="D659">
        <v>1676</v>
      </c>
      <c r="F659">
        <v>653</v>
      </c>
      <c r="V659" s="14">
        <v>1204032069039</v>
      </c>
    </row>
    <row r="660" spans="1:22" x14ac:dyDescent="0.25">
      <c r="A660" s="16" t="s">
        <v>657</v>
      </c>
      <c r="B660">
        <v>16029</v>
      </c>
      <c r="C660">
        <v>658</v>
      </c>
      <c r="D660">
        <v>1677</v>
      </c>
      <c r="F660">
        <v>654</v>
      </c>
      <c r="V660" s="14">
        <v>1204032070038</v>
      </c>
    </row>
    <row r="661" spans="1:22" x14ac:dyDescent="0.25">
      <c r="A661" s="16" t="s">
        <v>658</v>
      </c>
      <c r="B661">
        <v>35001</v>
      </c>
      <c r="C661">
        <v>659</v>
      </c>
      <c r="D661">
        <v>1678</v>
      </c>
      <c r="F661">
        <v>655</v>
      </c>
      <c r="V661" s="14">
        <v>1204033065042</v>
      </c>
    </row>
    <row r="662" spans="1:22" x14ac:dyDescent="0.25">
      <c r="A662" s="16" t="s">
        <v>659</v>
      </c>
      <c r="B662">
        <v>37004</v>
      </c>
      <c r="C662">
        <v>660</v>
      </c>
      <c r="D662">
        <v>1679</v>
      </c>
      <c r="F662">
        <v>656</v>
      </c>
      <c r="V662" s="14">
        <v>1204033068039</v>
      </c>
    </row>
    <row r="663" spans="1:22" x14ac:dyDescent="0.25">
      <c r="A663" s="16" t="s">
        <v>660</v>
      </c>
      <c r="B663">
        <v>23003</v>
      </c>
      <c r="C663">
        <v>661</v>
      </c>
      <c r="D663">
        <v>1680</v>
      </c>
      <c r="F663">
        <v>657</v>
      </c>
      <c r="V663" s="14">
        <v>1204033069038</v>
      </c>
    </row>
    <row r="664" spans="1:22" x14ac:dyDescent="0.25">
      <c r="A664" s="16" t="s">
        <v>661</v>
      </c>
      <c r="B664">
        <v>40003</v>
      </c>
      <c r="C664">
        <v>662</v>
      </c>
      <c r="D664">
        <v>1681</v>
      </c>
      <c r="F664">
        <v>658</v>
      </c>
      <c r="V664" s="14">
        <v>1204033070037</v>
      </c>
    </row>
    <row r="665" spans="1:22" x14ac:dyDescent="0.25">
      <c r="A665" s="16" t="s">
        <v>662</v>
      </c>
      <c r="B665">
        <v>9028</v>
      </c>
      <c r="C665">
        <v>663</v>
      </c>
      <c r="D665">
        <v>1682</v>
      </c>
      <c r="F665">
        <v>659</v>
      </c>
      <c r="V665" s="14">
        <v>1204034065041</v>
      </c>
    </row>
    <row r="666" spans="1:22" x14ac:dyDescent="0.25">
      <c r="A666" s="16" t="s">
        <v>663</v>
      </c>
      <c r="B666">
        <v>48047</v>
      </c>
      <c r="C666">
        <v>664</v>
      </c>
      <c r="D666">
        <v>1683</v>
      </c>
      <c r="F666">
        <v>660</v>
      </c>
      <c r="V666" s="14">
        <v>1204034066040</v>
      </c>
    </row>
    <row r="667" spans="1:22" x14ac:dyDescent="0.25">
      <c r="A667" s="16" t="s">
        <v>664</v>
      </c>
      <c r="B667">
        <v>55069</v>
      </c>
      <c r="C667">
        <v>665</v>
      </c>
      <c r="D667">
        <v>1684</v>
      </c>
      <c r="F667">
        <v>661</v>
      </c>
      <c r="V667" s="14">
        <v>1204034068038</v>
      </c>
    </row>
    <row r="668" spans="1:22" x14ac:dyDescent="0.25">
      <c r="A668" s="16" t="s">
        <v>665</v>
      </c>
      <c r="B668">
        <v>3027</v>
      </c>
      <c r="C668">
        <v>666</v>
      </c>
      <c r="D668">
        <v>1685</v>
      </c>
      <c r="F668">
        <v>662</v>
      </c>
      <c r="V668" s="14">
        <v>1204034069037</v>
      </c>
    </row>
    <row r="669" spans="1:22" x14ac:dyDescent="0.25">
      <c r="A669" s="16" t="s">
        <v>666</v>
      </c>
      <c r="B669">
        <v>11031</v>
      </c>
      <c r="C669">
        <v>667</v>
      </c>
      <c r="D669">
        <v>1686</v>
      </c>
      <c r="F669">
        <v>663</v>
      </c>
      <c r="V669" s="14">
        <v>1204034070036</v>
      </c>
    </row>
    <row r="670" spans="1:22" x14ac:dyDescent="0.25">
      <c r="A670" s="16" t="s">
        <v>667</v>
      </c>
      <c r="B670">
        <v>14013</v>
      </c>
      <c r="C670">
        <v>668</v>
      </c>
      <c r="D670">
        <v>1687</v>
      </c>
      <c r="F670">
        <v>664</v>
      </c>
      <c r="V670" s="14">
        <v>1204035065040</v>
      </c>
    </row>
    <row r="671" spans="1:22" x14ac:dyDescent="0.25">
      <c r="A671" s="16" t="s">
        <v>668</v>
      </c>
      <c r="B671">
        <v>1031</v>
      </c>
      <c r="C671">
        <v>669</v>
      </c>
      <c r="D671">
        <v>1688</v>
      </c>
      <c r="F671">
        <v>665</v>
      </c>
      <c r="V671" s="14">
        <v>1204035066039</v>
      </c>
    </row>
    <row r="672" spans="1:22" x14ac:dyDescent="0.25">
      <c r="A672" s="16" t="s">
        <v>669</v>
      </c>
      <c r="B672">
        <v>3033</v>
      </c>
      <c r="C672">
        <v>670</v>
      </c>
      <c r="D672">
        <v>1689</v>
      </c>
      <c r="F672">
        <v>666</v>
      </c>
      <c r="V672" s="14">
        <v>1204035068037</v>
      </c>
    </row>
    <row r="673" spans="1:22" x14ac:dyDescent="0.25">
      <c r="A673" s="16" t="s">
        <v>670</v>
      </c>
      <c r="B673">
        <v>61065</v>
      </c>
      <c r="C673">
        <v>671</v>
      </c>
      <c r="D673">
        <v>1690</v>
      </c>
      <c r="F673">
        <v>667</v>
      </c>
      <c r="V673" s="14">
        <v>1204035069036</v>
      </c>
    </row>
    <row r="674" spans="1:22" x14ac:dyDescent="0.25">
      <c r="A674" s="16" t="s">
        <v>671</v>
      </c>
      <c r="B674">
        <v>5023</v>
      </c>
      <c r="C674">
        <v>672</v>
      </c>
      <c r="D674">
        <v>1691</v>
      </c>
      <c r="F674">
        <v>668</v>
      </c>
      <c r="V674" s="14">
        <v>1204035070035</v>
      </c>
    </row>
    <row r="675" spans="1:22" x14ac:dyDescent="0.25">
      <c r="A675" s="16" t="s">
        <v>672</v>
      </c>
      <c r="B675">
        <v>57041</v>
      </c>
      <c r="C675">
        <v>673</v>
      </c>
      <c r="D675">
        <v>1692</v>
      </c>
      <c r="F675">
        <v>669</v>
      </c>
      <c r="V675" s="14">
        <v>1204036064040</v>
      </c>
    </row>
    <row r="676" spans="1:22" x14ac:dyDescent="0.25">
      <c r="A676" s="16" t="s">
        <v>673</v>
      </c>
      <c r="B676">
        <v>61045</v>
      </c>
      <c r="C676">
        <v>674</v>
      </c>
      <c r="D676">
        <v>1693</v>
      </c>
      <c r="F676">
        <v>670</v>
      </c>
      <c r="V676" s="14">
        <v>1204036065039</v>
      </c>
    </row>
    <row r="677" spans="1:22" x14ac:dyDescent="0.25">
      <c r="A677" s="16" t="s">
        <v>674</v>
      </c>
      <c r="B677">
        <v>1022</v>
      </c>
      <c r="C677">
        <v>675</v>
      </c>
      <c r="D677">
        <v>1694</v>
      </c>
      <c r="F677">
        <v>671</v>
      </c>
      <c r="V677" s="14">
        <v>1204036066038</v>
      </c>
    </row>
    <row r="678" spans="1:22" x14ac:dyDescent="0.25">
      <c r="A678" s="16" t="s">
        <v>675</v>
      </c>
      <c r="B678">
        <v>65057</v>
      </c>
      <c r="C678">
        <v>676</v>
      </c>
      <c r="D678">
        <v>1695</v>
      </c>
      <c r="F678">
        <v>672</v>
      </c>
      <c r="V678" s="14">
        <v>1204036068036</v>
      </c>
    </row>
    <row r="679" spans="1:22" x14ac:dyDescent="0.25">
      <c r="A679" s="16" t="s">
        <v>676</v>
      </c>
      <c r="B679">
        <v>15002</v>
      </c>
      <c r="C679">
        <v>677</v>
      </c>
      <c r="D679">
        <v>1696</v>
      </c>
      <c r="F679">
        <v>673</v>
      </c>
      <c r="V679" s="14">
        <v>1204036069035</v>
      </c>
    </row>
    <row r="680" spans="1:22" x14ac:dyDescent="0.25">
      <c r="A680" s="16" t="s">
        <v>677</v>
      </c>
      <c r="B680">
        <v>56065</v>
      </c>
      <c r="C680">
        <v>678</v>
      </c>
      <c r="D680">
        <v>1697</v>
      </c>
      <c r="F680">
        <v>674</v>
      </c>
      <c r="V680" s="14">
        <v>1204036070034</v>
      </c>
    </row>
    <row r="681" spans="1:22" x14ac:dyDescent="0.25">
      <c r="A681" s="16" t="s">
        <v>678</v>
      </c>
      <c r="B681">
        <v>15009</v>
      </c>
      <c r="C681">
        <v>679</v>
      </c>
      <c r="D681">
        <v>1698</v>
      </c>
      <c r="F681">
        <v>675</v>
      </c>
      <c r="V681" s="14">
        <v>1204037063040</v>
      </c>
    </row>
    <row r="682" spans="1:22" x14ac:dyDescent="0.25">
      <c r="A682" s="16" t="s">
        <v>679</v>
      </c>
      <c r="B682">
        <v>59061</v>
      </c>
      <c r="C682">
        <v>680</v>
      </c>
      <c r="D682">
        <v>1699</v>
      </c>
      <c r="F682">
        <v>676</v>
      </c>
      <c r="V682" s="14">
        <v>1204037065038</v>
      </c>
    </row>
    <row r="683" spans="1:22" x14ac:dyDescent="0.25">
      <c r="A683" s="16" t="s">
        <v>680</v>
      </c>
      <c r="B683">
        <v>62053</v>
      </c>
      <c r="C683">
        <v>681</v>
      </c>
      <c r="D683">
        <v>1700</v>
      </c>
      <c r="F683">
        <v>677</v>
      </c>
      <c r="V683" s="14">
        <v>1204037066037</v>
      </c>
    </row>
    <row r="684" spans="1:22" x14ac:dyDescent="0.25">
      <c r="A684" s="16" t="s">
        <v>681</v>
      </c>
      <c r="B684">
        <v>63053</v>
      </c>
      <c r="C684">
        <v>682</v>
      </c>
      <c r="D684">
        <v>1701</v>
      </c>
      <c r="F684">
        <v>678</v>
      </c>
      <c r="V684" s="14">
        <v>1204037067036</v>
      </c>
    </row>
    <row r="685" spans="1:22" x14ac:dyDescent="0.25">
      <c r="A685" s="16" t="s">
        <v>682</v>
      </c>
      <c r="B685">
        <v>29031</v>
      </c>
      <c r="C685">
        <v>683</v>
      </c>
      <c r="D685">
        <v>1702</v>
      </c>
      <c r="F685">
        <v>679</v>
      </c>
      <c r="V685" s="14">
        <v>1204037068035</v>
      </c>
    </row>
    <row r="686" spans="1:22" x14ac:dyDescent="0.25">
      <c r="A686" s="16" t="s">
        <v>683</v>
      </c>
      <c r="B686">
        <v>19001</v>
      </c>
      <c r="C686">
        <v>684</v>
      </c>
      <c r="D686">
        <v>1703</v>
      </c>
      <c r="F686">
        <v>680</v>
      </c>
      <c r="V686" s="14">
        <v>1204037069034</v>
      </c>
    </row>
    <row r="687" spans="1:22" x14ac:dyDescent="0.25">
      <c r="A687" s="16" t="s">
        <v>684</v>
      </c>
      <c r="B687">
        <v>2045</v>
      </c>
      <c r="C687">
        <v>685</v>
      </c>
      <c r="D687">
        <v>1704</v>
      </c>
      <c r="F687">
        <v>681</v>
      </c>
      <c r="V687" s="14">
        <v>1204037070033</v>
      </c>
    </row>
    <row r="688" spans="1:22" x14ac:dyDescent="0.25">
      <c r="A688" s="16" t="s">
        <v>685</v>
      </c>
      <c r="B688">
        <v>44051</v>
      </c>
      <c r="C688">
        <v>686</v>
      </c>
      <c r="D688">
        <v>1705</v>
      </c>
      <c r="F688">
        <v>682</v>
      </c>
      <c r="V688" s="14">
        <v>1204038062040</v>
      </c>
    </row>
    <row r="689" spans="1:22" x14ac:dyDescent="0.25">
      <c r="A689" s="16" t="s">
        <v>686</v>
      </c>
      <c r="B689">
        <v>54049</v>
      </c>
      <c r="C689">
        <v>687</v>
      </c>
      <c r="D689">
        <v>1706</v>
      </c>
      <c r="F689">
        <v>683</v>
      </c>
      <c r="V689" s="14">
        <v>1204038064038</v>
      </c>
    </row>
    <row r="690" spans="1:22" x14ac:dyDescent="0.25">
      <c r="A690" s="16" t="s">
        <v>687</v>
      </c>
      <c r="B690">
        <v>55047</v>
      </c>
      <c r="C690">
        <v>688</v>
      </c>
      <c r="D690">
        <v>1707</v>
      </c>
      <c r="F690">
        <v>684</v>
      </c>
      <c r="V690" s="14">
        <v>1204038065037</v>
      </c>
    </row>
    <row r="691" spans="1:22" x14ac:dyDescent="0.25">
      <c r="A691" s="16" t="s">
        <v>688</v>
      </c>
      <c r="B691">
        <v>11019</v>
      </c>
      <c r="C691">
        <v>689</v>
      </c>
      <c r="D691">
        <v>1708</v>
      </c>
      <c r="F691">
        <v>685</v>
      </c>
      <c r="V691" s="14">
        <v>1204038066036</v>
      </c>
    </row>
    <row r="692" spans="1:22" x14ac:dyDescent="0.25">
      <c r="A692" s="16" t="s">
        <v>689</v>
      </c>
      <c r="B692">
        <v>7016</v>
      </c>
      <c r="C692">
        <v>690</v>
      </c>
      <c r="D692">
        <v>1709</v>
      </c>
      <c r="F692">
        <v>686</v>
      </c>
      <c r="V692" s="14">
        <v>1204038067035</v>
      </c>
    </row>
    <row r="693" spans="1:22" x14ac:dyDescent="0.25">
      <c r="A693" s="16" t="s">
        <v>690</v>
      </c>
      <c r="B693">
        <v>43009</v>
      </c>
      <c r="C693">
        <v>691</v>
      </c>
      <c r="D693">
        <v>1710</v>
      </c>
      <c r="F693">
        <v>687</v>
      </c>
      <c r="V693" s="14">
        <v>1204038068034</v>
      </c>
    </row>
    <row r="694" spans="1:22" x14ac:dyDescent="0.25">
      <c r="A694" s="16" t="s">
        <v>691</v>
      </c>
      <c r="B694">
        <v>39005</v>
      </c>
      <c r="C694">
        <v>692</v>
      </c>
      <c r="D694">
        <v>1711</v>
      </c>
      <c r="F694">
        <v>688</v>
      </c>
      <c r="V694" s="14">
        <v>1204038069033</v>
      </c>
    </row>
    <row r="695" spans="1:22" x14ac:dyDescent="0.25">
      <c r="A695" s="16" t="s">
        <v>692</v>
      </c>
      <c r="B695">
        <v>55057</v>
      </c>
      <c r="C695">
        <v>693</v>
      </c>
      <c r="D695">
        <v>1712</v>
      </c>
      <c r="F695">
        <v>689</v>
      </c>
      <c r="V695" s="14">
        <v>1204038070032</v>
      </c>
    </row>
    <row r="696" spans="1:22" x14ac:dyDescent="0.25">
      <c r="A696" s="16" t="s">
        <v>693</v>
      </c>
      <c r="B696">
        <v>55050</v>
      </c>
      <c r="C696">
        <v>694</v>
      </c>
      <c r="D696">
        <v>1713</v>
      </c>
      <c r="F696">
        <v>690</v>
      </c>
      <c r="V696" s="14">
        <v>1204039062039</v>
      </c>
    </row>
    <row r="697" spans="1:22" x14ac:dyDescent="0.25">
      <c r="A697" s="16" t="s">
        <v>694</v>
      </c>
      <c r="B697">
        <v>64039</v>
      </c>
      <c r="C697">
        <v>695</v>
      </c>
      <c r="D697">
        <v>1714</v>
      </c>
      <c r="F697">
        <v>691</v>
      </c>
      <c r="V697" s="14">
        <v>1204039063038</v>
      </c>
    </row>
    <row r="698" spans="1:22" x14ac:dyDescent="0.25">
      <c r="A698" s="16" t="s">
        <v>695</v>
      </c>
      <c r="B698">
        <v>13029</v>
      </c>
      <c r="C698">
        <v>696</v>
      </c>
      <c r="D698">
        <v>1715</v>
      </c>
      <c r="F698">
        <v>692</v>
      </c>
      <c r="V698" s="14">
        <v>1204039064037</v>
      </c>
    </row>
    <row r="699" spans="1:22" x14ac:dyDescent="0.25">
      <c r="A699" s="16" t="s">
        <v>696</v>
      </c>
      <c r="B699">
        <v>65064</v>
      </c>
      <c r="C699">
        <v>697</v>
      </c>
      <c r="D699">
        <v>1716</v>
      </c>
      <c r="F699">
        <v>693</v>
      </c>
      <c r="V699" s="14">
        <v>1204039065036</v>
      </c>
    </row>
    <row r="700" spans="1:22" x14ac:dyDescent="0.25">
      <c r="A700" s="16" t="s">
        <v>697</v>
      </c>
      <c r="B700">
        <v>28015</v>
      </c>
      <c r="C700">
        <v>698</v>
      </c>
      <c r="D700">
        <v>1717</v>
      </c>
      <c r="F700">
        <v>694</v>
      </c>
      <c r="V700" s="14">
        <v>1204039066035</v>
      </c>
    </row>
    <row r="701" spans="1:22" x14ac:dyDescent="0.25">
      <c r="A701" s="16" t="s">
        <v>698</v>
      </c>
      <c r="B701">
        <v>43053</v>
      </c>
      <c r="C701">
        <v>699</v>
      </c>
      <c r="D701">
        <v>1718</v>
      </c>
      <c r="F701">
        <v>695</v>
      </c>
      <c r="V701" s="14">
        <v>1204039067034</v>
      </c>
    </row>
    <row r="702" spans="1:22" x14ac:dyDescent="0.25">
      <c r="A702" s="16" t="s">
        <v>699</v>
      </c>
      <c r="B702">
        <v>67038</v>
      </c>
      <c r="C702">
        <v>700</v>
      </c>
      <c r="D702">
        <v>1719</v>
      </c>
      <c r="F702">
        <v>696</v>
      </c>
      <c r="V702" s="14">
        <v>1204039068033</v>
      </c>
    </row>
    <row r="703" spans="1:22" x14ac:dyDescent="0.25">
      <c r="A703" s="16" t="s">
        <v>700</v>
      </c>
      <c r="B703">
        <v>1013</v>
      </c>
      <c r="C703">
        <v>701</v>
      </c>
      <c r="D703">
        <v>1720</v>
      </c>
      <c r="F703">
        <v>697</v>
      </c>
      <c r="V703" s="14">
        <v>1204039069032</v>
      </c>
    </row>
    <row r="704" spans="1:22" x14ac:dyDescent="0.25">
      <c r="A704" s="16" t="s">
        <v>701</v>
      </c>
      <c r="B704">
        <v>53055</v>
      </c>
      <c r="C704">
        <v>702</v>
      </c>
      <c r="D704">
        <v>1721</v>
      </c>
      <c r="F704">
        <v>698</v>
      </c>
      <c r="V704" s="14">
        <v>1204039070031</v>
      </c>
    </row>
    <row r="705" spans="1:22" x14ac:dyDescent="0.25">
      <c r="A705" s="16" t="s">
        <v>702</v>
      </c>
      <c r="B705">
        <v>21019</v>
      </c>
      <c r="C705">
        <v>703</v>
      </c>
      <c r="D705">
        <v>1722</v>
      </c>
      <c r="F705">
        <v>699</v>
      </c>
      <c r="V705" s="14">
        <v>1204040062038</v>
      </c>
    </row>
    <row r="706" spans="1:22" x14ac:dyDescent="0.25">
      <c r="A706" s="16" t="s">
        <v>703</v>
      </c>
      <c r="B706">
        <v>51014</v>
      </c>
      <c r="C706">
        <v>704</v>
      </c>
      <c r="D706">
        <v>1723</v>
      </c>
      <c r="F706">
        <v>700</v>
      </c>
      <c r="V706" s="14">
        <v>1204040064036</v>
      </c>
    </row>
    <row r="707" spans="1:22" x14ac:dyDescent="0.25">
      <c r="A707" s="16" t="s">
        <v>704</v>
      </c>
      <c r="B707">
        <v>67040</v>
      </c>
      <c r="C707">
        <v>705</v>
      </c>
      <c r="D707">
        <v>1724</v>
      </c>
      <c r="F707">
        <v>701</v>
      </c>
      <c r="V707" s="14">
        <v>1204040066034</v>
      </c>
    </row>
    <row r="708" spans="1:22" x14ac:dyDescent="0.25">
      <c r="A708" s="16" t="s">
        <v>705</v>
      </c>
      <c r="B708">
        <v>3005</v>
      </c>
      <c r="C708">
        <v>706</v>
      </c>
      <c r="D708">
        <v>1725</v>
      </c>
      <c r="F708">
        <v>702</v>
      </c>
      <c r="V708" s="14">
        <v>1204040067033</v>
      </c>
    </row>
    <row r="709" spans="1:22" x14ac:dyDescent="0.25">
      <c r="A709" s="16" t="s">
        <v>706</v>
      </c>
      <c r="B709">
        <v>67053</v>
      </c>
      <c r="C709">
        <v>707</v>
      </c>
      <c r="D709">
        <v>1726</v>
      </c>
      <c r="F709">
        <v>703</v>
      </c>
      <c r="V709" s="14">
        <v>1204040068032</v>
      </c>
    </row>
    <row r="710" spans="1:22" x14ac:dyDescent="0.25">
      <c r="A710" s="16" t="s">
        <v>707</v>
      </c>
      <c r="B710">
        <v>9019</v>
      </c>
      <c r="C710">
        <v>708</v>
      </c>
      <c r="D710">
        <v>1727</v>
      </c>
      <c r="F710">
        <v>704</v>
      </c>
      <c r="V710" s="14">
        <v>1204040069031</v>
      </c>
    </row>
    <row r="711" spans="1:22" x14ac:dyDescent="0.25">
      <c r="A711" s="16" t="s">
        <v>708</v>
      </c>
      <c r="B711">
        <v>31020</v>
      </c>
      <c r="C711">
        <v>709</v>
      </c>
      <c r="D711">
        <v>1728</v>
      </c>
      <c r="F711">
        <v>705</v>
      </c>
      <c r="V711" s="14">
        <v>1204040070030</v>
      </c>
    </row>
    <row r="712" spans="1:22" x14ac:dyDescent="0.25">
      <c r="A712" s="16" t="s">
        <v>709</v>
      </c>
      <c r="B712">
        <v>17042</v>
      </c>
      <c r="C712">
        <v>710</v>
      </c>
      <c r="D712">
        <v>1729</v>
      </c>
      <c r="F712">
        <v>706</v>
      </c>
      <c r="V712" s="14">
        <v>1204041062037</v>
      </c>
    </row>
    <row r="713" spans="1:22" x14ac:dyDescent="0.25">
      <c r="A713" s="16" t="s">
        <v>710</v>
      </c>
      <c r="B713">
        <v>40057</v>
      </c>
      <c r="C713">
        <v>711</v>
      </c>
      <c r="D713">
        <v>1730</v>
      </c>
      <c r="F713">
        <v>707</v>
      </c>
      <c r="V713" s="14">
        <v>1204041063036</v>
      </c>
    </row>
    <row r="714" spans="1:22" x14ac:dyDescent="0.25">
      <c r="A714" s="16" t="s">
        <v>711</v>
      </c>
      <c r="B714">
        <v>19035</v>
      </c>
      <c r="C714">
        <v>712</v>
      </c>
      <c r="D714">
        <v>1731</v>
      </c>
      <c r="F714">
        <v>708</v>
      </c>
      <c r="V714" s="14">
        <v>1204041064035</v>
      </c>
    </row>
    <row r="715" spans="1:22" x14ac:dyDescent="0.25">
      <c r="A715" s="16" t="s">
        <v>712</v>
      </c>
      <c r="B715">
        <v>21022</v>
      </c>
      <c r="C715">
        <v>713</v>
      </c>
      <c r="D715">
        <v>1732</v>
      </c>
      <c r="F715">
        <v>709</v>
      </c>
      <c r="V715" s="14">
        <v>1204041065034</v>
      </c>
    </row>
    <row r="716" spans="1:22" x14ac:dyDescent="0.25">
      <c r="A716" s="16" t="s">
        <v>713</v>
      </c>
      <c r="B716">
        <v>9001</v>
      </c>
      <c r="C716">
        <v>714</v>
      </c>
      <c r="D716">
        <v>1733</v>
      </c>
      <c r="F716">
        <v>710</v>
      </c>
      <c r="V716" s="14">
        <v>1204041066033</v>
      </c>
    </row>
    <row r="717" spans="1:22" x14ac:dyDescent="0.25">
      <c r="A717" s="16" t="s">
        <v>714</v>
      </c>
      <c r="B717">
        <v>8031</v>
      </c>
      <c r="C717">
        <v>715</v>
      </c>
      <c r="D717">
        <v>1734</v>
      </c>
      <c r="F717">
        <v>711</v>
      </c>
      <c r="V717" s="14">
        <v>1204041067032</v>
      </c>
    </row>
    <row r="718" spans="1:22" x14ac:dyDescent="0.25">
      <c r="A718" s="16" t="s">
        <v>715</v>
      </c>
      <c r="B718">
        <v>53051</v>
      </c>
      <c r="C718">
        <v>716</v>
      </c>
      <c r="D718">
        <v>1735</v>
      </c>
      <c r="F718">
        <v>712</v>
      </c>
      <c r="V718" s="14">
        <v>1204041068031</v>
      </c>
    </row>
    <row r="719" spans="1:22" x14ac:dyDescent="0.25">
      <c r="A719" s="16" t="s">
        <v>716</v>
      </c>
      <c r="B719">
        <v>45049</v>
      </c>
      <c r="C719">
        <v>717</v>
      </c>
      <c r="D719">
        <v>1736</v>
      </c>
      <c r="F719">
        <v>713</v>
      </c>
      <c r="V719" s="14">
        <v>1204041069030</v>
      </c>
    </row>
    <row r="720" spans="1:22" x14ac:dyDescent="0.25">
      <c r="A720" s="16" t="s">
        <v>717</v>
      </c>
      <c r="B720">
        <v>45059</v>
      </c>
      <c r="C720">
        <v>718</v>
      </c>
      <c r="D720">
        <v>1737</v>
      </c>
      <c r="F720">
        <v>714</v>
      </c>
      <c r="V720" s="14">
        <v>1204041070029</v>
      </c>
    </row>
    <row r="721" spans="1:22" x14ac:dyDescent="0.25">
      <c r="A721" s="16" t="s">
        <v>718</v>
      </c>
      <c r="B721">
        <v>17001</v>
      </c>
      <c r="C721">
        <v>719</v>
      </c>
      <c r="D721">
        <v>1738</v>
      </c>
      <c r="F721">
        <v>715</v>
      </c>
      <c r="V721" s="14">
        <v>1204042058040</v>
      </c>
    </row>
    <row r="722" spans="1:22" x14ac:dyDescent="0.25">
      <c r="A722" s="16" t="s">
        <v>719</v>
      </c>
      <c r="B722">
        <v>3014</v>
      </c>
      <c r="C722">
        <v>720</v>
      </c>
      <c r="D722">
        <v>1739</v>
      </c>
      <c r="F722">
        <v>716</v>
      </c>
      <c r="V722" s="14">
        <v>1204042059039</v>
      </c>
    </row>
    <row r="723" spans="1:22" x14ac:dyDescent="0.25">
      <c r="A723" s="16" t="s">
        <v>720</v>
      </c>
      <c r="B723">
        <v>53057</v>
      </c>
      <c r="C723">
        <v>721</v>
      </c>
      <c r="D723">
        <v>1740</v>
      </c>
      <c r="F723">
        <v>717</v>
      </c>
      <c r="V723" s="14">
        <v>1204042060038</v>
      </c>
    </row>
    <row r="724" spans="1:22" x14ac:dyDescent="0.25">
      <c r="A724" s="16" t="s">
        <v>721</v>
      </c>
      <c r="B724">
        <v>30035</v>
      </c>
      <c r="C724">
        <v>722</v>
      </c>
      <c r="D724">
        <v>1741</v>
      </c>
      <c r="F724">
        <v>718</v>
      </c>
      <c r="V724" s="14">
        <v>1204042061037</v>
      </c>
    </row>
    <row r="725" spans="1:22" x14ac:dyDescent="0.25">
      <c r="A725" s="16" t="s">
        <v>722</v>
      </c>
      <c r="B725">
        <v>29024</v>
      </c>
      <c r="C725">
        <v>723</v>
      </c>
      <c r="D725">
        <v>1742</v>
      </c>
      <c r="F725">
        <v>719</v>
      </c>
      <c r="V725" s="14">
        <v>1204042062036</v>
      </c>
    </row>
    <row r="726" spans="1:22" x14ac:dyDescent="0.25">
      <c r="A726" s="16" t="s">
        <v>723</v>
      </c>
      <c r="B726">
        <v>5041</v>
      </c>
      <c r="C726">
        <v>724</v>
      </c>
      <c r="D726">
        <v>1743</v>
      </c>
      <c r="F726">
        <v>720</v>
      </c>
      <c r="V726" s="14">
        <v>1204042063035</v>
      </c>
    </row>
    <row r="727" spans="1:22" x14ac:dyDescent="0.25">
      <c r="A727" s="16" t="s">
        <v>724</v>
      </c>
      <c r="B727">
        <v>60043</v>
      </c>
      <c r="C727">
        <v>725</v>
      </c>
      <c r="D727">
        <v>1744</v>
      </c>
      <c r="F727">
        <v>721</v>
      </c>
      <c r="V727" s="14">
        <v>1204042064034</v>
      </c>
    </row>
    <row r="728" spans="1:22" x14ac:dyDescent="0.25">
      <c r="A728" s="16" t="s">
        <v>725</v>
      </c>
      <c r="B728">
        <v>29015</v>
      </c>
      <c r="C728">
        <v>726</v>
      </c>
      <c r="D728">
        <v>1745</v>
      </c>
      <c r="F728">
        <v>722</v>
      </c>
      <c r="V728" s="14">
        <v>1204042065033</v>
      </c>
    </row>
    <row r="729" spans="1:22" x14ac:dyDescent="0.25">
      <c r="A729" s="16" t="s">
        <v>726</v>
      </c>
      <c r="B729">
        <v>5035</v>
      </c>
      <c r="C729">
        <v>727</v>
      </c>
      <c r="D729">
        <v>1746</v>
      </c>
      <c r="F729">
        <v>723</v>
      </c>
      <c r="V729" s="14">
        <v>1204042066032</v>
      </c>
    </row>
    <row r="730" spans="1:22" x14ac:dyDescent="0.25">
      <c r="A730" s="16" t="s">
        <v>727</v>
      </c>
      <c r="B730">
        <v>39051</v>
      </c>
      <c r="C730">
        <v>728</v>
      </c>
      <c r="D730">
        <v>1747</v>
      </c>
      <c r="F730">
        <v>724</v>
      </c>
      <c r="V730" s="14">
        <v>1204042067031</v>
      </c>
    </row>
    <row r="731" spans="1:22" x14ac:dyDescent="0.25">
      <c r="A731" s="16" t="s">
        <v>728</v>
      </c>
      <c r="B731">
        <v>49065</v>
      </c>
      <c r="C731">
        <v>729</v>
      </c>
      <c r="D731">
        <v>1748</v>
      </c>
      <c r="F731">
        <v>725</v>
      </c>
      <c r="V731" s="14">
        <v>1204042068030</v>
      </c>
    </row>
    <row r="732" spans="1:22" x14ac:dyDescent="0.25">
      <c r="A732" s="16" t="s">
        <v>729</v>
      </c>
      <c r="B732">
        <v>52049</v>
      </c>
      <c r="C732">
        <v>730</v>
      </c>
      <c r="D732">
        <v>1749</v>
      </c>
      <c r="F732">
        <v>726</v>
      </c>
      <c r="V732" s="14">
        <v>1204042069029</v>
      </c>
    </row>
    <row r="733" spans="1:22" x14ac:dyDescent="0.25">
      <c r="A733" s="16" t="s">
        <v>730</v>
      </c>
      <c r="B733">
        <v>27020</v>
      </c>
      <c r="C733">
        <v>731</v>
      </c>
      <c r="D733">
        <v>1750</v>
      </c>
      <c r="F733">
        <v>727</v>
      </c>
      <c r="V733" s="14">
        <v>1204042070028</v>
      </c>
    </row>
    <row r="734" spans="1:22" x14ac:dyDescent="0.25">
      <c r="A734" s="16" t="s">
        <v>731</v>
      </c>
      <c r="B734">
        <v>24001</v>
      </c>
      <c r="C734">
        <v>732</v>
      </c>
      <c r="D734">
        <v>1751</v>
      </c>
      <c r="F734">
        <v>728</v>
      </c>
      <c r="V734" s="14">
        <v>1204043057040</v>
      </c>
    </row>
    <row r="735" spans="1:22" x14ac:dyDescent="0.25">
      <c r="A735" s="16" t="s">
        <v>732</v>
      </c>
      <c r="B735">
        <v>29029</v>
      </c>
      <c r="C735">
        <v>733</v>
      </c>
      <c r="D735">
        <v>1752</v>
      </c>
      <c r="F735">
        <v>729</v>
      </c>
      <c r="V735" s="14">
        <v>1204043058039</v>
      </c>
    </row>
    <row r="736" spans="1:22" x14ac:dyDescent="0.25">
      <c r="A736" s="16" t="s">
        <v>733</v>
      </c>
      <c r="B736">
        <v>7031</v>
      </c>
      <c r="C736">
        <v>734</v>
      </c>
      <c r="D736">
        <v>1753</v>
      </c>
      <c r="F736">
        <v>730</v>
      </c>
      <c r="V736" s="14">
        <v>1204043059038</v>
      </c>
    </row>
    <row r="737" spans="1:22" x14ac:dyDescent="0.25">
      <c r="A737" s="16" t="s">
        <v>734</v>
      </c>
      <c r="B737">
        <v>39059</v>
      </c>
      <c r="C737">
        <v>735</v>
      </c>
      <c r="D737">
        <v>1754</v>
      </c>
      <c r="F737">
        <v>731</v>
      </c>
      <c r="V737" s="14">
        <v>1204043060037</v>
      </c>
    </row>
    <row r="738" spans="1:22" x14ac:dyDescent="0.25">
      <c r="A738" s="16" t="s">
        <v>735</v>
      </c>
      <c r="B738">
        <v>55051</v>
      </c>
      <c r="C738">
        <v>736</v>
      </c>
      <c r="D738">
        <v>1755</v>
      </c>
      <c r="F738">
        <v>732</v>
      </c>
      <c r="V738" s="14">
        <v>1204043062035</v>
      </c>
    </row>
    <row r="739" spans="1:22" x14ac:dyDescent="0.25">
      <c r="A739" s="16" t="s">
        <v>736</v>
      </c>
      <c r="B739">
        <v>15020</v>
      </c>
      <c r="C739">
        <v>737</v>
      </c>
      <c r="D739">
        <v>1756</v>
      </c>
      <c r="F739">
        <v>733</v>
      </c>
      <c r="V739" s="14">
        <v>1204043063034</v>
      </c>
    </row>
    <row r="740" spans="1:22" x14ac:dyDescent="0.25">
      <c r="A740" s="16" t="s">
        <v>737</v>
      </c>
      <c r="B740">
        <v>24019</v>
      </c>
      <c r="C740">
        <v>738</v>
      </c>
      <c r="D740">
        <v>1757</v>
      </c>
      <c r="F740">
        <v>734</v>
      </c>
      <c r="V740" s="14">
        <v>1204043064033</v>
      </c>
    </row>
    <row r="741" spans="1:22" x14ac:dyDescent="0.25">
      <c r="A741" s="16" t="s">
        <v>738</v>
      </c>
      <c r="B741">
        <v>30005</v>
      </c>
      <c r="C741">
        <v>739</v>
      </c>
      <c r="D741">
        <v>1758</v>
      </c>
      <c r="F741">
        <v>735</v>
      </c>
      <c r="V741" s="14">
        <v>1204043065032</v>
      </c>
    </row>
    <row r="742" spans="1:22" x14ac:dyDescent="0.25">
      <c r="A742" s="16" t="s">
        <v>739</v>
      </c>
      <c r="B742">
        <v>59060</v>
      </c>
      <c r="C742">
        <v>740</v>
      </c>
      <c r="D742">
        <v>1759</v>
      </c>
      <c r="F742">
        <v>736</v>
      </c>
      <c r="V742" s="14">
        <v>1204043066031</v>
      </c>
    </row>
    <row r="743" spans="1:22" x14ac:dyDescent="0.25">
      <c r="A743" s="16" t="s">
        <v>740</v>
      </c>
      <c r="B743">
        <v>48055</v>
      </c>
      <c r="C743">
        <v>741</v>
      </c>
      <c r="D743">
        <v>1760</v>
      </c>
      <c r="F743">
        <v>737</v>
      </c>
      <c r="V743" s="14">
        <v>1204043067030</v>
      </c>
    </row>
    <row r="744" spans="1:22" x14ac:dyDescent="0.25">
      <c r="A744" s="16" t="s">
        <v>741</v>
      </c>
      <c r="B744">
        <v>1003</v>
      </c>
      <c r="C744">
        <v>742</v>
      </c>
      <c r="D744">
        <v>1761</v>
      </c>
      <c r="F744">
        <v>738</v>
      </c>
      <c r="V744" s="14">
        <v>1204043068029</v>
      </c>
    </row>
    <row r="745" spans="1:22" x14ac:dyDescent="0.25">
      <c r="A745" s="16" t="s">
        <v>742</v>
      </c>
      <c r="B745">
        <v>3035</v>
      </c>
      <c r="C745">
        <v>743</v>
      </c>
      <c r="D745">
        <v>1762</v>
      </c>
      <c r="F745">
        <v>739</v>
      </c>
      <c r="V745" s="14">
        <v>1204043069028</v>
      </c>
    </row>
    <row r="746" spans="1:22" x14ac:dyDescent="0.25">
      <c r="A746" s="16" t="s">
        <v>743</v>
      </c>
      <c r="B746">
        <v>35014</v>
      </c>
      <c r="C746">
        <v>744</v>
      </c>
      <c r="D746">
        <v>1763</v>
      </c>
      <c r="F746">
        <v>740</v>
      </c>
      <c r="V746" s="14">
        <v>1204043070027</v>
      </c>
    </row>
    <row r="747" spans="1:22" x14ac:dyDescent="0.25">
      <c r="A747" s="16" t="s">
        <v>744</v>
      </c>
      <c r="B747">
        <v>33027</v>
      </c>
      <c r="C747">
        <v>745</v>
      </c>
      <c r="D747">
        <v>1764</v>
      </c>
      <c r="F747">
        <v>741</v>
      </c>
      <c r="V747" s="14">
        <v>1204044057039</v>
      </c>
    </row>
    <row r="748" spans="1:22" x14ac:dyDescent="0.25">
      <c r="A748" s="16" t="s">
        <v>745</v>
      </c>
      <c r="B748">
        <v>1027</v>
      </c>
      <c r="C748">
        <v>746</v>
      </c>
      <c r="D748">
        <v>1765</v>
      </c>
      <c r="F748">
        <v>742</v>
      </c>
      <c r="V748" s="14">
        <v>1204044058038</v>
      </c>
    </row>
    <row r="749" spans="1:22" x14ac:dyDescent="0.25">
      <c r="A749" s="16" t="s">
        <v>746</v>
      </c>
      <c r="B749">
        <v>6001</v>
      </c>
      <c r="C749">
        <v>747</v>
      </c>
      <c r="D749">
        <v>1766</v>
      </c>
      <c r="F749">
        <v>743</v>
      </c>
      <c r="V749" s="14">
        <v>1204044059037</v>
      </c>
    </row>
    <row r="750" spans="1:22" x14ac:dyDescent="0.25">
      <c r="A750" s="16" t="s">
        <v>747</v>
      </c>
      <c r="B750">
        <v>7021</v>
      </c>
      <c r="C750">
        <v>748</v>
      </c>
      <c r="D750">
        <v>1767</v>
      </c>
      <c r="F750">
        <v>744</v>
      </c>
      <c r="V750" s="14">
        <v>1204044060036</v>
      </c>
    </row>
    <row r="751" spans="1:22" x14ac:dyDescent="0.25">
      <c r="A751" s="16" t="s">
        <v>748</v>
      </c>
      <c r="B751">
        <v>9013</v>
      </c>
      <c r="C751">
        <v>749</v>
      </c>
      <c r="D751">
        <v>1768</v>
      </c>
      <c r="F751">
        <v>745</v>
      </c>
      <c r="V751" s="14">
        <v>1204044062034</v>
      </c>
    </row>
    <row r="752" spans="1:22" x14ac:dyDescent="0.25">
      <c r="A752" s="16" t="s">
        <v>749</v>
      </c>
      <c r="B752">
        <v>56013</v>
      </c>
      <c r="C752">
        <v>750</v>
      </c>
      <c r="D752">
        <v>1769</v>
      </c>
      <c r="F752">
        <v>746</v>
      </c>
      <c r="V752" s="14">
        <v>1204044063033</v>
      </c>
    </row>
    <row r="753" spans="1:22" x14ac:dyDescent="0.25">
      <c r="A753" s="16" t="s">
        <v>750</v>
      </c>
      <c r="B753">
        <v>31001</v>
      </c>
      <c r="C753">
        <v>751</v>
      </c>
      <c r="D753">
        <v>1770</v>
      </c>
      <c r="F753">
        <v>747</v>
      </c>
      <c r="V753" s="14">
        <v>1204044064032</v>
      </c>
    </row>
    <row r="754" spans="1:22" x14ac:dyDescent="0.25">
      <c r="A754" s="16" t="s">
        <v>751</v>
      </c>
      <c r="B754">
        <v>28005</v>
      </c>
      <c r="C754">
        <v>752</v>
      </c>
      <c r="D754">
        <v>1771</v>
      </c>
      <c r="F754">
        <v>748</v>
      </c>
      <c r="V754" s="14">
        <v>1204044065031</v>
      </c>
    </row>
    <row r="755" spans="1:22" x14ac:dyDescent="0.25">
      <c r="A755" s="16" t="s">
        <v>752</v>
      </c>
      <c r="B755">
        <v>65056</v>
      </c>
      <c r="C755">
        <v>753</v>
      </c>
      <c r="D755">
        <v>1772</v>
      </c>
      <c r="F755">
        <v>749</v>
      </c>
      <c r="V755" s="14">
        <v>1204044066030</v>
      </c>
    </row>
    <row r="756" spans="1:22" x14ac:dyDescent="0.25">
      <c r="A756" s="16" t="s">
        <v>753</v>
      </c>
      <c r="B756">
        <v>54057</v>
      </c>
      <c r="C756">
        <v>754</v>
      </c>
      <c r="D756">
        <v>1773</v>
      </c>
      <c r="F756">
        <v>750</v>
      </c>
      <c r="V756" s="14">
        <v>1204044067029</v>
      </c>
    </row>
    <row r="757" spans="1:22" x14ac:dyDescent="0.25">
      <c r="A757" s="16" t="s">
        <v>754</v>
      </c>
      <c r="B757">
        <v>5015</v>
      </c>
      <c r="C757">
        <v>755</v>
      </c>
      <c r="D757">
        <v>1774</v>
      </c>
      <c r="F757">
        <v>751</v>
      </c>
      <c r="V757" s="14">
        <v>1204044068028</v>
      </c>
    </row>
    <row r="758" spans="1:22" x14ac:dyDescent="0.25">
      <c r="A758" s="16" t="s">
        <v>755</v>
      </c>
      <c r="B758">
        <v>15004</v>
      </c>
      <c r="C758">
        <v>756</v>
      </c>
      <c r="D758">
        <v>1775</v>
      </c>
      <c r="F758">
        <v>752</v>
      </c>
      <c r="V758" s="14">
        <v>1204044069027</v>
      </c>
    </row>
    <row r="759" spans="1:22" x14ac:dyDescent="0.25">
      <c r="A759" s="16" t="s">
        <v>756</v>
      </c>
      <c r="B759">
        <v>41013</v>
      </c>
      <c r="C759">
        <v>757</v>
      </c>
      <c r="D759">
        <v>1776</v>
      </c>
      <c r="F759">
        <v>753</v>
      </c>
      <c r="V759" s="14">
        <v>1204044070026</v>
      </c>
    </row>
    <row r="760" spans="1:22" x14ac:dyDescent="0.25">
      <c r="A760" s="16" t="s">
        <v>757</v>
      </c>
      <c r="B760">
        <v>44013</v>
      </c>
      <c r="C760">
        <v>758</v>
      </c>
      <c r="D760">
        <v>1777</v>
      </c>
      <c r="F760">
        <v>754</v>
      </c>
      <c r="V760" s="14">
        <v>1204045057038</v>
      </c>
    </row>
    <row r="761" spans="1:22" x14ac:dyDescent="0.25">
      <c r="A761" s="16" t="s">
        <v>758</v>
      </c>
      <c r="B761">
        <v>11040</v>
      </c>
      <c r="C761">
        <v>759</v>
      </c>
      <c r="D761">
        <v>1778</v>
      </c>
      <c r="F761">
        <v>755</v>
      </c>
      <c r="V761" s="14">
        <v>1204045058037</v>
      </c>
    </row>
    <row r="762" spans="1:22" x14ac:dyDescent="0.25">
      <c r="A762" s="16" t="s">
        <v>759</v>
      </c>
      <c r="B762">
        <v>5001</v>
      </c>
      <c r="C762">
        <v>760</v>
      </c>
      <c r="D762">
        <v>1779</v>
      </c>
      <c r="F762">
        <v>756</v>
      </c>
      <c r="V762" s="14">
        <v>1204045059036</v>
      </c>
    </row>
    <row r="763" spans="1:22" x14ac:dyDescent="0.25">
      <c r="A763" s="16" t="s">
        <v>760</v>
      </c>
      <c r="B763">
        <v>31031</v>
      </c>
      <c r="C763">
        <v>761</v>
      </c>
      <c r="D763">
        <v>1780</v>
      </c>
      <c r="F763">
        <v>757</v>
      </c>
      <c r="V763" s="14">
        <v>1204045060035</v>
      </c>
    </row>
    <row r="764" spans="1:22" x14ac:dyDescent="0.25">
      <c r="A764" s="16" t="s">
        <v>761</v>
      </c>
      <c r="B764">
        <v>25015</v>
      </c>
      <c r="C764">
        <v>762</v>
      </c>
      <c r="D764">
        <v>1781</v>
      </c>
      <c r="F764">
        <v>758</v>
      </c>
      <c r="V764" s="14">
        <v>1204045061034</v>
      </c>
    </row>
    <row r="765" spans="1:22" x14ac:dyDescent="0.25">
      <c r="A765" s="16" t="s">
        <v>762</v>
      </c>
      <c r="B765">
        <v>45007</v>
      </c>
      <c r="C765">
        <v>763</v>
      </c>
      <c r="D765">
        <v>1782</v>
      </c>
      <c r="F765">
        <v>759</v>
      </c>
      <c r="V765" s="14">
        <v>1204045062033</v>
      </c>
    </row>
    <row r="766" spans="1:22" x14ac:dyDescent="0.25">
      <c r="A766" s="16" t="s">
        <v>763</v>
      </c>
      <c r="B766">
        <v>37003</v>
      </c>
      <c r="C766">
        <v>764</v>
      </c>
      <c r="D766">
        <v>1783</v>
      </c>
      <c r="F766">
        <v>760</v>
      </c>
      <c r="V766" s="14">
        <v>1204045063032</v>
      </c>
    </row>
    <row r="767" spans="1:22" x14ac:dyDescent="0.25">
      <c r="A767" s="16" t="s">
        <v>764</v>
      </c>
      <c r="B767">
        <v>45057</v>
      </c>
      <c r="C767">
        <v>765</v>
      </c>
      <c r="D767">
        <v>1784</v>
      </c>
      <c r="F767">
        <v>761</v>
      </c>
      <c r="V767" s="14">
        <v>1204045065030</v>
      </c>
    </row>
    <row r="768" spans="1:22" x14ac:dyDescent="0.25">
      <c r="A768" s="16" t="s">
        <v>765</v>
      </c>
      <c r="B768">
        <v>39003</v>
      </c>
      <c r="C768">
        <v>766</v>
      </c>
      <c r="D768">
        <v>1785</v>
      </c>
      <c r="F768">
        <v>762</v>
      </c>
      <c r="V768" s="14">
        <v>1204045066029</v>
      </c>
    </row>
    <row r="769" spans="1:22" x14ac:dyDescent="0.25">
      <c r="A769" s="16" t="s">
        <v>766</v>
      </c>
      <c r="B769">
        <v>59059</v>
      </c>
      <c r="C769">
        <v>767</v>
      </c>
      <c r="D769">
        <v>1786</v>
      </c>
      <c r="F769">
        <v>763</v>
      </c>
      <c r="V769" s="14">
        <v>1204045067028</v>
      </c>
    </row>
    <row r="770" spans="1:22" x14ac:dyDescent="0.25">
      <c r="A770" s="16" t="s">
        <v>767</v>
      </c>
      <c r="B770">
        <v>63065</v>
      </c>
      <c r="C770">
        <v>768</v>
      </c>
      <c r="D770">
        <v>1787</v>
      </c>
      <c r="F770">
        <v>764</v>
      </c>
      <c r="V770" s="14">
        <v>1204045068027</v>
      </c>
    </row>
    <row r="771" spans="1:22" x14ac:dyDescent="0.25">
      <c r="A771" s="16" t="s">
        <v>768</v>
      </c>
      <c r="B771">
        <v>7037</v>
      </c>
      <c r="C771">
        <v>769</v>
      </c>
      <c r="D771">
        <v>1788</v>
      </c>
      <c r="F771">
        <v>765</v>
      </c>
      <c r="V771" s="14">
        <v>1204045069026</v>
      </c>
    </row>
    <row r="772" spans="1:22" x14ac:dyDescent="0.25">
      <c r="A772" s="16" t="s">
        <v>769</v>
      </c>
      <c r="B772">
        <v>67065</v>
      </c>
      <c r="C772">
        <v>770</v>
      </c>
      <c r="D772">
        <v>1789</v>
      </c>
      <c r="F772">
        <v>766</v>
      </c>
      <c r="V772" s="14">
        <v>1204045070025</v>
      </c>
    </row>
    <row r="773" spans="1:22" x14ac:dyDescent="0.25">
      <c r="A773" s="16" t="s">
        <v>770</v>
      </c>
      <c r="B773">
        <v>37000</v>
      </c>
      <c r="C773">
        <v>771</v>
      </c>
      <c r="D773">
        <v>1790</v>
      </c>
      <c r="F773">
        <v>767</v>
      </c>
      <c r="V773" s="14">
        <v>1204046057037</v>
      </c>
    </row>
    <row r="774" spans="1:22" x14ac:dyDescent="0.25">
      <c r="A774" s="16" t="s">
        <v>771</v>
      </c>
      <c r="B774">
        <v>29021</v>
      </c>
      <c r="C774">
        <v>772</v>
      </c>
      <c r="D774">
        <v>1791</v>
      </c>
      <c r="F774">
        <v>768</v>
      </c>
      <c r="V774" s="14">
        <v>1204046058036</v>
      </c>
    </row>
    <row r="775" spans="1:22" x14ac:dyDescent="0.25">
      <c r="A775" s="16" t="s">
        <v>772</v>
      </c>
      <c r="B775">
        <v>13041</v>
      </c>
      <c r="C775">
        <v>773</v>
      </c>
      <c r="D775">
        <v>1792</v>
      </c>
      <c r="F775">
        <v>769</v>
      </c>
      <c r="V775" s="14">
        <v>1204046059035</v>
      </c>
    </row>
    <row r="776" spans="1:22" x14ac:dyDescent="0.25">
      <c r="A776" s="16" t="s">
        <v>773</v>
      </c>
      <c r="B776">
        <v>41060</v>
      </c>
      <c r="C776">
        <v>774</v>
      </c>
      <c r="D776">
        <v>1793</v>
      </c>
      <c r="F776">
        <v>770</v>
      </c>
      <c r="V776" s="14">
        <v>1204046060034</v>
      </c>
    </row>
    <row r="777" spans="1:22" x14ac:dyDescent="0.25">
      <c r="A777" s="16" t="s">
        <v>774</v>
      </c>
      <c r="B777">
        <v>67055</v>
      </c>
      <c r="C777">
        <v>775</v>
      </c>
      <c r="D777">
        <v>1794</v>
      </c>
      <c r="F777">
        <v>771</v>
      </c>
      <c r="V777" s="14">
        <v>1204046061033</v>
      </c>
    </row>
    <row r="778" spans="1:22" x14ac:dyDescent="0.25">
      <c r="A778" s="16" t="s">
        <v>775</v>
      </c>
      <c r="B778">
        <v>33008</v>
      </c>
      <c r="C778">
        <v>776</v>
      </c>
      <c r="D778">
        <v>1795</v>
      </c>
      <c r="F778">
        <v>772</v>
      </c>
      <c r="V778" s="14">
        <v>1204046062032</v>
      </c>
    </row>
    <row r="779" spans="1:22" x14ac:dyDescent="0.25">
      <c r="A779" s="16" t="s">
        <v>776</v>
      </c>
      <c r="B779">
        <v>32003</v>
      </c>
      <c r="C779">
        <v>777</v>
      </c>
      <c r="D779">
        <v>1796</v>
      </c>
      <c r="F779">
        <v>773</v>
      </c>
      <c r="V779" s="14">
        <v>1204046063031</v>
      </c>
    </row>
    <row r="780" spans="1:22" x14ac:dyDescent="0.25">
      <c r="A780" s="16" t="s">
        <v>777</v>
      </c>
      <c r="B780">
        <v>14011</v>
      </c>
      <c r="C780">
        <v>778</v>
      </c>
      <c r="D780">
        <v>1797</v>
      </c>
      <c r="F780">
        <v>774</v>
      </c>
      <c r="V780" s="14">
        <v>1204046064030</v>
      </c>
    </row>
    <row r="781" spans="1:22" x14ac:dyDescent="0.25">
      <c r="A781" s="16" t="s">
        <v>778</v>
      </c>
      <c r="B781">
        <v>12035</v>
      </c>
      <c r="C781">
        <v>779</v>
      </c>
      <c r="D781">
        <v>1798</v>
      </c>
      <c r="F781">
        <v>775</v>
      </c>
      <c r="V781" s="14">
        <v>1204046065029</v>
      </c>
    </row>
    <row r="782" spans="1:22" x14ac:dyDescent="0.25">
      <c r="A782" s="16" t="s">
        <v>779</v>
      </c>
      <c r="B782">
        <v>21001</v>
      </c>
      <c r="C782">
        <v>780</v>
      </c>
      <c r="D782">
        <v>1799</v>
      </c>
      <c r="F782">
        <v>776</v>
      </c>
      <c r="V782" s="14">
        <v>1204046066028</v>
      </c>
    </row>
    <row r="783" spans="1:22" x14ac:dyDescent="0.25">
      <c r="A783" s="16" t="s">
        <v>780</v>
      </c>
      <c r="B783">
        <v>68063</v>
      </c>
      <c r="C783">
        <v>781</v>
      </c>
      <c r="D783">
        <v>1800</v>
      </c>
      <c r="F783">
        <v>777</v>
      </c>
      <c r="V783" s="14">
        <v>1204046067027</v>
      </c>
    </row>
    <row r="784" spans="1:22" x14ac:dyDescent="0.25">
      <c r="A784" s="16" t="s">
        <v>781</v>
      </c>
      <c r="B784">
        <v>62045</v>
      </c>
      <c r="C784">
        <v>782</v>
      </c>
      <c r="D784">
        <v>1801</v>
      </c>
      <c r="F784">
        <v>778</v>
      </c>
      <c r="V784" s="14">
        <v>1204046068026</v>
      </c>
    </row>
    <row r="785" spans="1:22" x14ac:dyDescent="0.25">
      <c r="A785" s="16" t="s">
        <v>782</v>
      </c>
      <c r="B785">
        <v>57069</v>
      </c>
      <c r="C785">
        <v>783</v>
      </c>
      <c r="D785">
        <v>1802</v>
      </c>
      <c r="F785">
        <v>779</v>
      </c>
      <c r="V785" s="14">
        <v>1204046069025</v>
      </c>
    </row>
    <row r="786" spans="1:22" x14ac:dyDescent="0.25">
      <c r="A786" s="16" t="s">
        <v>783</v>
      </c>
      <c r="B786">
        <v>37008</v>
      </c>
      <c r="C786">
        <v>784</v>
      </c>
      <c r="D786">
        <v>1803</v>
      </c>
      <c r="F786">
        <v>780</v>
      </c>
      <c r="V786" s="14">
        <v>1204046070024</v>
      </c>
    </row>
    <row r="787" spans="1:22" x14ac:dyDescent="0.25">
      <c r="A787" s="16" t="s">
        <v>784</v>
      </c>
      <c r="B787">
        <v>21005</v>
      </c>
      <c r="C787">
        <v>785</v>
      </c>
      <c r="D787">
        <v>1804</v>
      </c>
      <c r="F787">
        <v>781</v>
      </c>
      <c r="V787" s="14">
        <v>1204047057036</v>
      </c>
    </row>
    <row r="788" spans="1:22" x14ac:dyDescent="0.25">
      <c r="A788" s="16" t="s">
        <v>785</v>
      </c>
      <c r="B788">
        <v>37007</v>
      </c>
      <c r="C788">
        <v>786</v>
      </c>
      <c r="D788">
        <v>1805</v>
      </c>
      <c r="F788">
        <v>782</v>
      </c>
      <c r="V788" s="14">
        <v>1204047058035</v>
      </c>
    </row>
    <row r="789" spans="1:22" x14ac:dyDescent="0.25">
      <c r="A789" s="16" t="s">
        <v>786</v>
      </c>
      <c r="B789">
        <v>59069</v>
      </c>
      <c r="C789">
        <v>787</v>
      </c>
      <c r="D789">
        <v>1806</v>
      </c>
      <c r="F789">
        <v>783</v>
      </c>
      <c r="V789" s="14">
        <v>1204047059034</v>
      </c>
    </row>
    <row r="790" spans="1:22" x14ac:dyDescent="0.25">
      <c r="A790" s="16" t="s">
        <v>787</v>
      </c>
      <c r="B790">
        <v>51048</v>
      </c>
      <c r="C790">
        <v>788</v>
      </c>
      <c r="D790">
        <v>1807</v>
      </c>
      <c r="F790">
        <v>784</v>
      </c>
      <c r="V790" s="14">
        <v>1204047060033</v>
      </c>
    </row>
    <row r="791" spans="1:22" x14ac:dyDescent="0.25">
      <c r="A791" s="16" t="s">
        <v>788</v>
      </c>
      <c r="B791">
        <v>13021</v>
      </c>
      <c r="C791">
        <v>789</v>
      </c>
      <c r="D791">
        <v>1808</v>
      </c>
      <c r="F791">
        <v>785</v>
      </c>
      <c r="V791" s="14">
        <v>1204047061032</v>
      </c>
    </row>
    <row r="792" spans="1:22" x14ac:dyDescent="0.25">
      <c r="A792" s="16" t="s">
        <v>789</v>
      </c>
      <c r="B792">
        <v>15035</v>
      </c>
      <c r="C792">
        <v>790</v>
      </c>
      <c r="D792">
        <v>1809</v>
      </c>
      <c r="F792">
        <v>786</v>
      </c>
      <c r="V792" s="14">
        <v>1204047062031</v>
      </c>
    </row>
    <row r="793" spans="1:22" x14ac:dyDescent="0.25">
      <c r="A793" s="16" t="s">
        <v>790</v>
      </c>
      <c r="B793">
        <v>1019</v>
      </c>
      <c r="C793">
        <v>791</v>
      </c>
      <c r="D793">
        <v>1810</v>
      </c>
      <c r="F793">
        <v>787</v>
      </c>
      <c r="V793" s="14">
        <v>1204047063030</v>
      </c>
    </row>
    <row r="794" spans="1:22" x14ac:dyDescent="0.25">
      <c r="A794" s="16" t="s">
        <v>791</v>
      </c>
      <c r="B794">
        <v>32017</v>
      </c>
      <c r="C794">
        <v>792</v>
      </c>
      <c r="D794">
        <v>1811</v>
      </c>
      <c r="F794">
        <v>788</v>
      </c>
      <c r="V794" s="14">
        <v>1204047064029</v>
      </c>
    </row>
    <row r="795" spans="1:22" x14ac:dyDescent="0.25">
      <c r="A795" s="16" t="s">
        <v>792</v>
      </c>
      <c r="B795">
        <v>64061</v>
      </c>
      <c r="C795">
        <v>793</v>
      </c>
      <c r="D795">
        <v>1812</v>
      </c>
      <c r="F795">
        <v>789</v>
      </c>
      <c r="V795" s="14">
        <v>1204047065028</v>
      </c>
    </row>
    <row r="796" spans="1:22" x14ac:dyDescent="0.25">
      <c r="A796" s="16" t="s">
        <v>793</v>
      </c>
      <c r="B796">
        <v>38009</v>
      </c>
      <c r="C796">
        <v>794</v>
      </c>
      <c r="D796">
        <v>1813</v>
      </c>
      <c r="F796">
        <v>790</v>
      </c>
      <c r="V796" s="14">
        <v>1204047066027</v>
      </c>
    </row>
    <row r="797" spans="1:22" x14ac:dyDescent="0.25">
      <c r="A797" s="16" t="s">
        <v>794</v>
      </c>
      <c r="B797">
        <v>7024</v>
      </c>
      <c r="C797">
        <v>795</v>
      </c>
      <c r="D797">
        <v>1814</v>
      </c>
      <c r="F797">
        <v>791</v>
      </c>
      <c r="V797" s="14">
        <v>1204047067026</v>
      </c>
    </row>
    <row r="798" spans="1:22" x14ac:dyDescent="0.25">
      <c r="A798" s="16" t="s">
        <v>795</v>
      </c>
      <c r="B798">
        <v>62069</v>
      </c>
      <c r="C798">
        <v>796</v>
      </c>
      <c r="D798">
        <v>1815</v>
      </c>
      <c r="F798">
        <v>792</v>
      </c>
      <c r="V798" s="14">
        <v>1204047068025</v>
      </c>
    </row>
    <row r="799" spans="1:22" x14ac:dyDescent="0.25">
      <c r="A799" s="16" t="s">
        <v>796</v>
      </c>
      <c r="B799">
        <v>57056</v>
      </c>
      <c r="C799">
        <v>797</v>
      </c>
      <c r="D799">
        <v>1816</v>
      </c>
      <c r="F799">
        <v>793</v>
      </c>
      <c r="V799" s="14">
        <v>1204047069024</v>
      </c>
    </row>
    <row r="800" spans="1:22" x14ac:dyDescent="0.25">
      <c r="A800" s="16" t="s">
        <v>797</v>
      </c>
      <c r="B800">
        <v>7005</v>
      </c>
      <c r="C800">
        <v>798</v>
      </c>
      <c r="D800">
        <v>1817</v>
      </c>
      <c r="F800">
        <v>794</v>
      </c>
      <c r="V800" s="14">
        <v>1204047070023</v>
      </c>
    </row>
    <row r="801" spans="1:22" x14ac:dyDescent="0.25">
      <c r="A801" s="16" t="s">
        <v>798</v>
      </c>
      <c r="B801">
        <v>22019</v>
      </c>
      <c r="C801">
        <v>799</v>
      </c>
      <c r="D801">
        <v>1818</v>
      </c>
      <c r="F801">
        <v>795</v>
      </c>
      <c r="V801" s="14">
        <v>1204048057035</v>
      </c>
    </row>
    <row r="802" spans="1:22" x14ac:dyDescent="0.25">
      <c r="A802" s="16" t="s">
        <v>799</v>
      </c>
      <c r="B802">
        <v>23005</v>
      </c>
      <c r="C802">
        <v>800</v>
      </c>
      <c r="D802">
        <v>1819</v>
      </c>
      <c r="F802">
        <v>796</v>
      </c>
      <c r="V802" s="14">
        <v>1204048058034</v>
      </c>
    </row>
    <row r="803" spans="1:22" x14ac:dyDescent="0.25">
      <c r="A803" s="16" t="s">
        <v>800</v>
      </c>
      <c r="B803">
        <v>11035</v>
      </c>
      <c r="C803">
        <v>801</v>
      </c>
      <c r="D803">
        <v>1820</v>
      </c>
      <c r="F803">
        <v>797</v>
      </c>
      <c r="V803" s="14">
        <v>1204048059033</v>
      </c>
    </row>
    <row r="804" spans="1:22" x14ac:dyDescent="0.25">
      <c r="A804" s="16" t="s">
        <v>801</v>
      </c>
      <c r="B804">
        <v>49062</v>
      </c>
      <c r="C804">
        <v>802</v>
      </c>
      <c r="D804">
        <v>1821</v>
      </c>
      <c r="F804">
        <v>798</v>
      </c>
      <c r="V804" s="14">
        <v>1204048060032</v>
      </c>
    </row>
    <row r="805" spans="1:22" x14ac:dyDescent="0.25">
      <c r="A805" s="16" t="s">
        <v>802</v>
      </c>
      <c r="B805">
        <v>33031</v>
      </c>
      <c r="C805">
        <v>803</v>
      </c>
      <c r="D805">
        <v>1822</v>
      </c>
      <c r="F805">
        <v>799</v>
      </c>
      <c r="V805" s="14">
        <v>1204048061031</v>
      </c>
    </row>
    <row r="806" spans="1:22" x14ac:dyDescent="0.25">
      <c r="A806" s="16" t="s">
        <v>803</v>
      </c>
      <c r="B806">
        <v>53009</v>
      </c>
      <c r="C806">
        <v>804</v>
      </c>
      <c r="D806">
        <v>1823</v>
      </c>
      <c r="F806">
        <v>800</v>
      </c>
      <c r="V806" s="14">
        <v>1204048062030</v>
      </c>
    </row>
    <row r="807" spans="1:22" x14ac:dyDescent="0.25">
      <c r="A807" s="16" t="s">
        <v>804</v>
      </c>
      <c r="B807">
        <v>53066</v>
      </c>
      <c r="C807">
        <v>805</v>
      </c>
      <c r="D807">
        <v>1824</v>
      </c>
      <c r="F807">
        <v>801</v>
      </c>
      <c r="V807" s="14">
        <v>1204048063029</v>
      </c>
    </row>
    <row r="808" spans="1:22" x14ac:dyDescent="0.25">
      <c r="A808" s="16" t="s">
        <v>805</v>
      </c>
      <c r="B808">
        <v>10001</v>
      </c>
      <c r="C808">
        <v>806</v>
      </c>
      <c r="D808">
        <v>1825</v>
      </c>
      <c r="F808">
        <v>802</v>
      </c>
      <c r="V808" s="14">
        <v>1204048064028</v>
      </c>
    </row>
    <row r="809" spans="1:22" x14ac:dyDescent="0.25">
      <c r="A809" s="16" t="s">
        <v>806</v>
      </c>
      <c r="B809">
        <v>57062</v>
      </c>
      <c r="C809">
        <v>807</v>
      </c>
      <c r="D809">
        <v>1826</v>
      </c>
      <c r="F809">
        <v>803</v>
      </c>
      <c r="V809" s="14">
        <v>1204048065027</v>
      </c>
    </row>
    <row r="810" spans="1:22" x14ac:dyDescent="0.25">
      <c r="A810" s="16" t="s">
        <v>807</v>
      </c>
      <c r="B810">
        <v>63044</v>
      </c>
      <c r="C810">
        <v>808</v>
      </c>
      <c r="D810">
        <v>1827</v>
      </c>
      <c r="F810">
        <v>804</v>
      </c>
      <c r="V810" s="14">
        <v>1204048066026</v>
      </c>
    </row>
    <row r="811" spans="1:22" x14ac:dyDescent="0.25">
      <c r="A811" s="16" t="s">
        <v>808</v>
      </c>
      <c r="B811">
        <v>57043</v>
      </c>
      <c r="C811">
        <v>809</v>
      </c>
      <c r="D811">
        <v>1828</v>
      </c>
      <c r="F811">
        <v>805</v>
      </c>
      <c r="V811" s="14">
        <v>1204048067025</v>
      </c>
    </row>
    <row r="812" spans="1:22" x14ac:dyDescent="0.25">
      <c r="A812" s="16" t="s">
        <v>809</v>
      </c>
      <c r="B812">
        <v>13013</v>
      </c>
      <c r="C812">
        <v>810</v>
      </c>
      <c r="D812">
        <v>1829</v>
      </c>
      <c r="F812">
        <v>806</v>
      </c>
      <c r="V812" s="14">
        <v>1204048068024</v>
      </c>
    </row>
    <row r="813" spans="1:22" x14ac:dyDescent="0.25">
      <c r="A813" s="16" t="s">
        <v>810</v>
      </c>
      <c r="B813">
        <v>42013</v>
      </c>
      <c r="C813">
        <v>811</v>
      </c>
      <c r="D813">
        <v>1830</v>
      </c>
      <c r="F813">
        <v>807</v>
      </c>
      <c r="V813" s="14">
        <v>1204048069023</v>
      </c>
    </row>
    <row r="814" spans="1:22" x14ac:dyDescent="0.25">
      <c r="A814" s="16" t="s">
        <v>811</v>
      </c>
      <c r="B814">
        <v>27027</v>
      </c>
      <c r="C814">
        <v>812</v>
      </c>
      <c r="D814">
        <v>1831</v>
      </c>
      <c r="F814">
        <v>808</v>
      </c>
      <c r="V814" s="14">
        <v>1204048070022</v>
      </c>
    </row>
    <row r="815" spans="1:22" x14ac:dyDescent="0.25">
      <c r="A815" s="16" t="s">
        <v>812</v>
      </c>
      <c r="B815">
        <v>15001</v>
      </c>
      <c r="C815">
        <v>813</v>
      </c>
      <c r="D815">
        <v>1832</v>
      </c>
      <c r="F815">
        <v>809</v>
      </c>
      <c r="V815" s="14">
        <v>1204049057034</v>
      </c>
    </row>
    <row r="816" spans="1:22" x14ac:dyDescent="0.25">
      <c r="A816" s="16" t="s">
        <v>813</v>
      </c>
      <c r="B816">
        <v>63043</v>
      </c>
      <c r="C816">
        <v>814</v>
      </c>
      <c r="D816">
        <v>1833</v>
      </c>
      <c r="F816">
        <v>810</v>
      </c>
      <c r="V816" s="14">
        <v>1204049058033</v>
      </c>
    </row>
    <row r="817" spans="1:22" x14ac:dyDescent="0.25">
      <c r="A817" s="16" t="s">
        <v>814</v>
      </c>
      <c r="B817">
        <v>62063</v>
      </c>
      <c r="C817">
        <v>815</v>
      </c>
      <c r="D817">
        <v>1834</v>
      </c>
      <c r="F817">
        <v>811</v>
      </c>
      <c r="V817" s="14">
        <v>1204049059032</v>
      </c>
    </row>
    <row r="818" spans="1:22" x14ac:dyDescent="0.25">
      <c r="A818" s="16" t="s">
        <v>815</v>
      </c>
      <c r="B818">
        <v>20007</v>
      </c>
      <c r="C818">
        <v>816</v>
      </c>
      <c r="D818">
        <v>1835</v>
      </c>
      <c r="F818">
        <v>812</v>
      </c>
      <c r="V818" s="14">
        <v>1204049060031</v>
      </c>
    </row>
    <row r="819" spans="1:22" x14ac:dyDescent="0.25">
      <c r="A819" s="16" t="s">
        <v>816</v>
      </c>
      <c r="B819">
        <v>47014</v>
      </c>
      <c r="C819">
        <v>817</v>
      </c>
      <c r="D819">
        <v>1836</v>
      </c>
      <c r="F819">
        <v>813</v>
      </c>
      <c r="V819" s="14">
        <v>1204049061030</v>
      </c>
    </row>
    <row r="820" spans="1:22" x14ac:dyDescent="0.25">
      <c r="A820" s="16" t="s">
        <v>817</v>
      </c>
      <c r="B820">
        <v>10005</v>
      </c>
      <c r="C820">
        <v>818</v>
      </c>
      <c r="D820">
        <v>1837</v>
      </c>
      <c r="F820">
        <v>814</v>
      </c>
      <c r="V820" s="14">
        <v>1204049062029</v>
      </c>
    </row>
    <row r="821" spans="1:22" x14ac:dyDescent="0.25">
      <c r="A821" s="16" t="s">
        <v>818</v>
      </c>
      <c r="B821">
        <v>45055</v>
      </c>
      <c r="C821">
        <v>819</v>
      </c>
      <c r="D821">
        <v>1838</v>
      </c>
      <c r="F821">
        <v>815</v>
      </c>
      <c r="V821" s="14">
        <v>1204049063028</v>
      </c>
    </row>
    <row r="822" spans="1:22" x14ac:dyDescent="0.25">
      <c r="A822" s="16" t="s">
        <v>819</v>
      </c>
      <c r="B822">
        <v>12001</v>
      </c>
      <c r="C822">
        <v>820</v>
      </c>
      <c r="D822">
        <v>1839</v>
      </c>
      <c r="F822">
        <v>816</v>
      </c>
      <c r="V822" s="14">
        <v>1204049064027</v>
      </c>
    </row>
    <row r="823" spans="1:22" x14ac:dyDescent="0.25">
      <c r="A823" s="16" t="s">
        <v>820</v>
      </c>
      <c r="B823">
        <v>41008</v>
      </c>
      <c r="C823">
        <v>821</v>
      </c>
      <c r="D823">
        <v>1840</v>
      </c>
      <c r="F823">
        <v>817</v>
      </c>
      <c r="V823" s="14">
        <v>1204049065026</v>
      </c>
    </row>
    <row r="824" spans="1:22" x14ac:dyDescent="0.25">
      <c r="A824" s="16" t="s">
        <v>821</v>
      </c>
      <c r="B824">
        <v>55062</v>
      </c>
      <c r="C824">
        <v>822</v>
      </c>
      <c r="D824">
        <v>1841</v>
      </c>
      <c r="F824">
        <v>818</v>
      </c>
      <c r="V824" s="14">
        <v>1204049066025</v>
      </c>
    </row>
    <row r="825" spans="1:22" x14ac:dyDescent="0.25">
      <c r="A825" s="16" t="s">
        <v>822</v>
      </c>
      <c r="B825">
        <v>8027</v>
      </c>
      <c r="C825">
        <v>823</v>
      </c>
      <c r="D825">
        <v>1842</v>
      </c>
      <c r="F825">
        <v>819</v>
      </c>
      <c r="V825" s="14">
        <v>1204049067024</v>
      </c>
    </row>
    <row r="826" spans="1:22" x14ac:dyDescent="0.25">
      <c r="A826" s="16" t="s">
        <v>823</v>
      </c>
      <c r="B826">
        <v>61062</v>
      </c>
      <c r="C826">
        <v>824</v>
      </c>
      <c r="D826">
        <v>1843</v>
      </c>
      <c r="F826">
        <v>820</v>
      </c>
      <c r="V826" s="14">
        <v>1204049068023</v>
      </c>
    </row>
    <row r="827" spans="1:22" x14ac:dyDescent="0.25">
      <c r="A827" s="16" t="s">
        <v>824</v>
      </c>
      <c r="B827">
        <v>31030</v>
      </c>
      <c r="C827">
        <v>825</v>
      </c>
      <c r="D827">
        <v>1844</v>
      </c>
      <c r="F827">
        <v>821</v>
      </c>
      <c r="V827" s="14">
        <v>1204049069022</v>
      </c>
    </row>
    <row r="828" spans="1:22" x14ac:dyDescent="0.25">
      <c r="A828" s="16" t="s">
        <v>825</v>
      </c>
      <c r="B828">
        <v>26007</v>
      </c>
      <c r="C828">
        <v>826</v>
      </c>
      <c r="D828">
        <v>1845</v>
      </c>
      <c r="F828">
        <v>822</v>
      </c>
      <c r="V828" s="14">
        <v>1204049070021</v>
      </c>
    </row>
    <row r="829" spans="1:22" x14ac:dyDescent="0.25">
      <c r="A829" s="16" t="s">
        <v>826</v>
      </c>
      <c r="B829">
        <v>31007</v>
      </c>
      <c r="C829">
        <v>827</v>
      </c>
      <c r="D829">
        <v>1846</v>
      </c>
      <c r="F829">
        <v>823</v>
      </c>
      <c r="V829" s="14">
        <v>1204050057033</v>
      </c>
    </row>
    <row r="830" spans="1:22" x14ac:dyDescent="0.25">
      <c r="A830" s="16" t="s">
        <v>827</v>
      </c>
      <c r="B830">
        <v>5030</v>
      </c>
      <c r="C830">
        <v>828</v>
      </c>
      <c r="D830">
        <v>1847</v>
      </c>
      <c r="F830">
        <v>824</v>
      </c>
      <c r="V830" s="14">
        <v>1204050058032</v>
      </c>
    </row>
    <row r="831" spans="1:22" x14ac:dyDescent="0.25">
      <c r="A831" s="16" t="s">
        <v>828</v>
      </c>
      <c r="B831">
        <v>65061</v>
      </c>
      <c r="C831">
        <v>829</v>
      </c>
      <c r="D831">
        <v>1848</v>
      </c>
      <c r="F831">
        <v>825</v>
      </c>
      <c r="V831" s="14">
        <v>1204050059031</v>
      </c>
    </row>
    <row r="832" spans="1:22" x14ac:dyDescent="0.25">
      <c r="A832" s="16" t="s">
        <v>829</v>
      </c>
      <c r="B832">
        <v>30013</v>
      </c>
      <c r="C832">
        <v>830</v>
      </c>
      <c r="D832">
        <v>1849</v>
      </c>
      <c r="F832">
        <v>826</v>
      </c>
      <c r="V832" s="14">
        <v>1204050060030</v>
      </c>
    </row>
    <row r="833" spans="1:22" x14ac:dyDescent="0.25">
      <c r="A833" s="16" t="s">
        <v>830</v>
      </c>
      <c r="B833">
        <v>50059</v>
      </c>
      <c r="C833">
        <v>831</v>
      </c>
      <c r="D833">
        <v>1850</v>
      </c>
      <c r="F833">
        <v>827</v>
      </c>
      <c r="V833" s="14">
        <v>1204050061029</v>
      </c>
    </row>
    <row r="834" spans="1:22" x14ac:dyDescent="0.25">
      <c r="A834" s="16" t="s">
        <v>831</v>
      </c>
      <c r="B834">
        <v>63066</v>
      </c>
      <c r="C834">
        <v>832</v>
      </c>
      <c r="D834">
        <v>1851</v>
      </c>
      <c r="F834">
        <v>828</v>
      </c>
      <c r="V834" s="14">
        <v>1204050062028</v>
      </c>
    </row>
    <row r="835" spans="1:22" x14ac:dyDescent="0.25">
      <c r="A835" s="16" t="s">
        <v>832</v>
      </c>
      <c r="B835">
        <v>48059</v>
      </c>
      <c r="C835">
        <v>833</v>
      </c>
      <c r="D835">
        <v>1852</v>
      </c>
      <c r="F835">
        <v>829</v>
      </c>
      <c r="V835" s="14">
        <v>1204050063027</v>
      </c>
    </row>
    <row r="836" spans="1:22" x14ac:dyDescent="0.25">
      <c r="A836" s="16" t="s">
        <v>833</v>
      </c>
      <c r="B836">
        <v>7041</v>
      </c>
      <c r="C836">
        <v>834</v>
      </c>
      <c r="D836">
        <v>1853</v>
      </c>
      <c r="F836">
        <v>830</v>
      </c>
      <c r="V836" s="14">
        <v>1204050064026</v>
      </c>
    </row>
    <row r="837" spans="1:22" x14ac:dyDescent="0.25">
      <c r="A837" s="16" t="s">
        <v>834</v>
      </c>
      <c r="B837">
        <v>50013</v>
      </c>
      <c r="C837">
        <v>835</v>
      </c>
      <c r="D837">
        <v>1854</v>
      </c>
      <c r="F837">
        <v>831</v>
      </c>
      <c r="V837" s="14">
        <v>1204050065025</v>
      </c>
    </row>
    <row r="838" spans="1:22" x14ac:dyDescent="0.25">
      <c r="A838" s="16" t="s">
        <v>835</v>
      </c>
      <c r="B838">
        <v>23027</v>
      </c>
      <c r="C838">
        <v>836</v>
      </c>
      <c r="D838">
        <v>1855</v>
      </c>
      <c r="F838">
        <v>832</v>
      </c>
      <c r="V838" s="14">
        <v>1204050066024</v>
      </c>
    </row>
    <row r="839" spans="1:22" x14ac:dyDescent="0.25">
      <c r="A839" s="16" t="s">
        <v>836</v>
      </c>
      <c r="B839">
        <v>19002</v>
      </c>
      <c r="C839">
        <v>837</v>
      </c>
      <c r="D839">
        <v>1856</v>
      </c>
      <c r="F839">
        <v>833</v>
      </c>
      <c r="V839" s="14">
        <v>1204050067023</v>
      </c>
    </row>
    <row r="840" spans="1:22" x14ac:dyDescent="0.25">
      <c r="A840" s="16" t="s">
        <v>837</v>
      </c>
      <c r="B840">
        <v>69062</v>
      </c>
      <c r="C840">
        <v>838</v>
      </c>
      <c r="D840">
        <v>1857</v>
      </c>
      <c r="F840">
        <v>834</v>
      </c>
      <c r="V840" s="14">
        <v>1204050068022</v>
      </c>
    </row>
    <row r="841" spans="1:22" x14ac:dyDescent="0.25">
      <c r="A841" s="16" t="s">
        <v>838</v>
      </c>
      <c r="B841">
        <v>11032</v>
      </c>
      <c r="C841">
        <v>839</v>
      </c>
      <c r="D841">
        <v>1858</v>
      </c>
      <c r="F841">
        <v>835</v>
      </c>
      <c r="V841" s="14">
        <v>1204050069021</v>
      </c>
    </row>
    <row r="842" spans="1:22" x14ac:dyDescent="0.25">
      <c r="A842" s="16" t="s">
        <v>839</v>
      </c>
      <c r="B842">
        <v>7036</v>
      </c>
      <c r="C842">
        <v>840</v>
      </c>
      <c r="D842">
        <v>1859</v>
      </c>
      <c r="F842">
        <v>836</v>
      </c>
      <c r="V842" s="14">
        <v>1204050070020</v>
      </c>
    </row>
    <row r="843" spans="1:22" x14ac:dyDescent="0.25">
      <c r="A843" s="16" t="s">
        <v>840</v>
      </c>
      <c r="B843">
        <v>7025</v>
      </c>
      <c r="C843">
        <v>841</v>
      </c>
      <c r="D843">
        <v>1860</v>
      </c>
      <c r="F843">
        <v>837</v>
      </c>
      <c r="V843" s="14">
        <v>1204051057032</v>
      </c>
    </row>
    <row r="844" spans="1:22" x14ac:dyDescent="0.25">
      <c r="A844" s="16" t="s">
        <v>841</v>
      </c>
      <c r="B844">
        <v>3025</v>
      </c>
      <c r="C844">
        <v>842</v>
      </c>
      <c r="D844">
        <v>1861</v>
      </c>
      <c r="F844">
        <v>838</v>
      </c>
      <c r="V844" s="14">
        <v>1204051058031</v>
      </c>
    </row>
    <row r="845" spans="1:22" x14ac:dyDescent="0.25">
      <c r="A845" s="16" t="s">
        <v>842</v>
      </c>
      <c r="B845">
        <v>7039</v>
      </c>
      <c r="C845">
        <v>843</v>
      </c>
      <c r="D845">
        <v>1862</v>
      </c>
      <c r="F845">
        <v>839</v>
      </c>
      <c r="V845" s="14">
        <v>1204051059030</v>
      </c>
    </row>
    <row r="846" spans="1:22" x14ac:dyDescent="0.25">
      <c r="A846" s="16" t="s">
        <v>843</v>
      </c>
      <c r="B846">
        <v>35013</v>
      </c>
      <c r="C846">
        <v>844</v>
      </c>
      <c r="D846">
        <v>1863</v>
      </c>
      <c r="F846">
        <v>840</v>
      </c>
      <c r="V846" s="14">
        <v>1204051060029</v>
      </c>
    </row>
    <row r="847" spans="1:22" x14ac:dyDescent="0.25">
      <c r="A847" s="16" t="s">
        <v>844</v>
      </c>
      <c r="B847">
        <v>55052</v>
      </c>
      <c r="C847">
        <v>845</v>
      </c>
      <c r="D847">
        <v>1864</v>
      </c>
      <c r="F847">
        <v>841</v>
      </c>
      <c r="V847" s="14">
        <v>1204051061028</v>
      </c>
    </row>
    <row r="848" spans="1:22" x14ac:dyDescent="0.25">
      <c r="A848" s="16" t="s">
        <v>845</v>
      </c>
      <c r="B848">
        <v>57060</v>
      </c>
      <c r="C848">
        <v>846</v>
      </c>
      <c r="D848">
        <v>1865</v>
      </c>
      <c r="F848">
        <v>842</v>
      </c>
      <c r="V848" s="14">
        <v>1204051062027</v>
      </c>
    </row>
    <row r="849" spans="1:22" x14ac:dyDescent="0.25">
      <c r="A849" s="16" t="s">
        <v>846</v>
      </c>
      <c r="B849">
        <v>5013</v>
      </c>
      <c r="C849">
        <v>847</v>
      </c>
      <c r="D849">
        <v>1866</v>
      </c>
      <c r="F849">
        <v>843</v>
      </c>
      <c r="V849" s="14">
        <v>1204051063026</v>
      </c>
    </row>
    <row r="850" spans="1:22" x14ac:dyDescent="0.25">
      <c r="A850" s="16" t="s">
        <v>847</v>
      </c>
      <c r="B850">
        <v>51010</v>
      </c>
      <c r="C850">
        <v>848</v>
      </c>
      <c r="D850">
        <v>1867</v>
      </c>
      <c r="F850">
        <v>844</v>
      </c>
      <c r="V850" s="14">
        <v>1204051064025</v>
      </c>
    </row>
    <row r="851" spans="1:22" x14ac:dyDescent="0.25">
      <c r="A851" s="16" t="s">
        <v>848</v>
      </c>
      <c r="B851">
        <v>20017</v>
      </c>
      <c r="C851">
        <v>849</v>
      </c>
      <c r="D851">
        <v>1868</v>
      </c>
      <c r="F851">
        <v>845</v>
      </c>
      <c r="V851" s="14">
        <v>1204051065024</v>
      </c>
    </row>
    <row r="852" spans="1:22" x14ac:dyDescent="0.25">
      <c r="A852" s="16" t="s">
        <v>849</v>
      </c>
      <c r="B852">
        <v>28027</v>
      </c>
      <c r="C852">
        <v>850</v>
      </c>
      <c r="D852">
        <v>1869</v>
      </c>
      <c r="F852">
        <v>846</v>
      </c>
      <c r="V852" s="14">
        <v>1204051066023</v>
      </c>
    </row>
    <row r="853" spans="1:22" x14ac:dyDescent="0.25">
      <c r="A853" s="16" t="s">
        <v>850</v>
      </c>
      <c r="B853">
        <v>18039</v>
      </c>
      <c r="C853">
        <v>851</v>
      </c>
      <c r="D853">
        <v>1870</v>
      </c>
      <c r="F853">
        <v>847</v>
      </c>
      <c r="V853" s="14">
        <v>1204051067022</v>
      </c>
    </row>
    <row r="854" spans="1:22" x14ac:dyDescent="0.25">
      <c r="A854" s="16" t="s">
        <v>851</v>
      </c>
      <c r="B854">
        <v>3017</v>
      </c>
      <c r="C854">
        <v>852</v>
      </c>
      <c r="D854">
        <v>1871</v>
      </c>
      <c r="F854">
        <v>848</v>
      </c>
      <c r="V854" s="14">
        <v>1204051068021</v>
      </c>
    </row>
    <row r="855" spans="1:22" x14ac:dyDescent="0.25">
      <c r="A855" s="16" t="s">
        <v>852</v>
      </c>
      <c r="B855">
        <v>11038</v>
      </c>
      <c r="C855">
        <v>853</v>
      </c>
      <c r="D855">
        <v>1872</v>
      </c>
      <c r="F855">
        <v>849</v>
      </c>
      <c r="V855" s="14">
        <v>1204051069020</v>
      </c>
    </row>
    <row r="856" spans="1:22" x14ac:dyDescent="0.25">
      <c r="A856" s="16" t="s">
        <v>853</v>
      </c>
      <c r="B856">
        <v>4025</v>
      </c>
      <c r="C856">
        <v>854</v>
      </c>
      <c r="D856">
        <v>1873</v>
      </c>
      <c r="F856">
        <v>850</v>
      </c>
      <c r="V856" s="14">
        <v>1204051070019</v>
      </c>
    </row>
    <row r="857" spans="1:22" x14ac:dyDescent="0.25">
      <c r="A857" s="16" t="s">
        <v>854</v>
      </c>
      <c r="B857">
        <v>13005</v>
      </c>
      <c r="C857">
        <v>855</v>
      </c>
      <c r="D857">
        <v>1874</v>
      </c>
      <c r="F857">
        <v>851</v>
      </c>
      <c r="V857" s="14">
        <v>1204052057031</v>
      </c>
    </row>
    <row r="858" spans="1:22" x14ac:dyDescent="0.25">
      <c r="A858" s="16" t="s">
        <v>855</v>
      </c>
      <c r="B858">
        <v>39056</v>
      </c>
      <c r="C858">
        <v>856</v>
      </c>
      <c r="D858">
        <v>1875</v>
      </c>
      <c r="F858">
        <v>852</v>
      </c>
      <c r="V858" s="14">
        <v>1204052058030</v>
      </c>
    </row>
    <row r="859" spans="1:22" x14ac:dyDescent="0.25">
      <c r="A859" s="16" t="s">
        <v>856</v>
      </c>
      <c r="B859">
        <v>49059</v>
      </c>
      <c r="C859">
        <v>857</v>
      </c>
      <c r="D859">
        <v>1876</v>
      </c>
      <c r="F859">
        <v>853</v>
      </c>
      <c r="V859" s="14">
        <v>1204052059029</v>
      </c>
    </row>
    <row r="860" spans="1:22" x14ac:dyDescent="0.25">
      <c r="A860" s="16" t="s">
        <v>857</v>
      </c>
      <c r="B860">
        <v>51053</v>
      </c>
      <c r="C860">
        <v>858</v>
      </c>
      <c r="D860">
        <v>1877</v>
      </c>
      <c r="F860">
        <v>854</v>
      </c>
      <c r="V860" s="14">
        <v>1204052060028</v>
      </c>
    </row>
    <row r="861" spans="1:22" x14ac:dyDescent="0.25">
      <c r="A861" s="16" t="s">
        <v>858</v>
      </c>
      <c r="B861">
        <v>40019</v>
      </c>
      <c r="C861">
        <v>859</v>
      </c>
      <c r="D861">
        <v>1878</v>
      </c>
      <c r="F861">
        <v>855</v>
      </c>
      <c r="V861" s="14">
        <v>1204052061027</v>
      </c>
    </row>
    <row r="862" spans="1:22" x14ac:dyDescent="0.25">
      <c r="A862" s="16" t="s">
        <v>859</v>
      </c>
      <c r="B862">
        <v>41005</v>
      </c>
      <c r="C862">
        <v>860</v>
      </c>
      <c r="D862">
        <v>1879</v>
      </c>
      <c r="F862">
        <v>856</v>
      </c>
      <c r="V862" s="14">
        <v>1204052062026</v>
      </c>
    </row>
    <row r="863" spans="1:22" x14ac:dyDescent="0.25">
      <c r="A863" s="16" t="s">
        <v>860</v>
      </c>
      <c r="B863">
        <v>51057</v>
      </c>
      <c r="C863">
        <v>861</v>
      </c>
      <c r="D863">
        <v>1880</v>
      </c>
      <c r="F863">
        <v>857</v>
      </c>
      <c r="V863" s="14">
        <v>1204052063025</v>
      </c>
    </row>
    <row r="864" spans="1:22" x14ac:dyDescent="0.25">
      <c r="A864" s="16" t="s">
        <v>861</v>
      </c>
      <c r="B864">
        <v>12011</v>
      </c>
      <c r="C864">
        <v>862</v>
      </c>
      <c r="D864">
        <v>1881</v>
      </c>
      <c r="F864">
        <v>858</v>
      </c>
      <c r="V864" s="14">
        <v>1204052064024</v>
      </c>
    </row>
    <row r="865" spans="1:22" x14ac:dyDescent="0.25">
      <c r="A865" s="16" t="s">
        <v>862</v>
      </c>
      <c r="B865">
        <v>64043</v>
      </c>
      <c r="C865">
        <v>863</v>
      </c>
      <c r="D865">
        <v>1882</v>
      </c>
      <c r="F865">
        <v>859</v>
      </c>
      <c r="V865" s="14">
        <v>1204052065023</v>
      </c>
    </row>
    <row r="866" spans="1:22" x14ac:dyDescent="0.25">
      <c r="A866" s="16" t="s">
        <v>863</v>
      </c>
      <c r="B866">
        <v>1010</v>
      </c>
      <c r="C866">
        <v>864</v>
      </c>
      <c r="D866">
        <v>1883</v>
      </c>
      <c r="F866">
        <v>860</v>
      </c>
      <c r="V866" s="14">
        <v>1204052066022</v>
      </c>
    </row>
    <row r="867" spans="1:22" x14ac:dyDescent="0.25">
      <c r="A867" s="16" t="s">
        <v>864</v>
      </c>
      <c r="B867">
        <v>27029</v>
      </c>
      <c r="C867">
        <v>865</v>
      </c>
      <c r="D867">
        <v>1884</v>
      </c>
      <c r="F867">
        <v>861</v>
      </c>
      <c r="V867" s="14">
        <v>1204052067021</v>
      </c>
    </row>
    <row r="868" spans="1:22" x14ac:dyDescent="0.25">
      <c r="A868" s="16" t="s">
        <v>865</v>
      </c>
      <c r="B868">
        <v>19005</v>
      </c>
      <c r="C868">
        <v>866</v>
      </c>
      <c r="D868">
        <v>1885</v>
      </c>
      <c r="F868">
        <v>862</v>
      </c>
      <c r="V868" s="14">
        <v>1204052068020</v>
      </c>
    </row>
    <row r="869" spans="1:22" x14ac:dyDescent="0.25">
      <c r="A869" s="16" t="s">
        <v>866</v>
      </c>
      <c r="B869">
        <v>9022</v>
      </c>
      <c r="C869">
        <v>867</v>
      </c>
      <c r="D869">
        <v>1886</v>
      </c>
      <c r="F869">
        <v>863</v>
      </c>
      <c r="V869" s="14">
        <v>1204052069019</v>
      </c>
    </row>
    <row r="870" spans="1:22" x14ac:dyDescent="0.25">
      <c r="A870" s="16" t="s">
        <v>867</v>
      </c>
      <c r="B870">
        <v>58069</v>
      </c>
      <c r="C870">
        <v>868</v>
      </c>
      <c r="D870">
        <v>1887</v>
      </c>
      <c r="F870">
        <v>864</v>
      </c>
      <c r="V870" s="14">
        <v>1204052070018</v>
      </c>
    </row>
    <row r="871" spans="1:22" x14ac:dyDescent="0.25">
      <c r="A871" s="16" t="s">
        <v>868</v>
      </c>
      <c r="B871">
        <v>55063</v>
      </c>
      <c r="C871">
        <v>869</v>
      </c>
      <c r="D871">
        <v>1888</v>
      </c>
      <c r="F871">
        <v>865</v>
      </c>
      <c r="V871" s="14">
        <v>1204053057030</v>
      </c>
    </row>
    <row r="872" spans="1:22" x14ac:dyDescent="0.25">
      <c r="A872" s="16" t="s">
        <v>869</v>
      </c>
      <c r="B872">
        <v>11028</v>
      </c>
      <c r="C872">
        <v>870</v>
      </c>
      <c r="D872">
        <v>1889</v>
      </c>
      <c r="F872">
        <v>866</v>
      </c>
      <c r="V872" s="14">
        <v>1204053058029</v>
      </c>
    </row>
    <row r="873" spans="1:22" x14ac:dyDescent="0.25">
      <c r="A873" s="16" t="s">
        <v>870</v>
      </c>
      <c r="B873">
        <v>1</v>
      </c>
      <c r="C873">
        <v>871</v>
      </c>
      <c r="D873">
        <v>1890</v>
      </c>
      <c r="F873">
        <v>867</v>
      </c>
      <c r="V873" s="14">
        <v>1204053059028</v>
      </c>
    </row>
    <row r="874" spans="1:22" x14ac:dyDescent="0.25">
      <c r="A874" s="16" t="s">
        <v>871</v>
      </c>
      <c r="B874">
        <v>64031</v>
      </c>
      <c r="C874">
        <v>872</v>
      </c>
      <c r="D874">
        <v>1891</v>
      </c>
      <c r="F874">
        <v>868</v>
      </c>
      <c r="V874" s="14">
        <v>1204053060027</v>
      </c>
    </row>
    <row r="875" spans="1:22" x14ac:dyDescent="0.25">
      <c r="A875" s="16" t="s">
        <v>872</v>
      </c>
      <c r="B875">
        <v>18015</v>
      </c>
      <c r="C875">
        <v>873</v>
      </c>
      <c r="D875">
        <v>1892</v>
      </c>
      <c r="F875">
        <v>869</v>
      </c>
      <c r="V875" s="14">
        <v>1204053061026</v>
      </c>
    </row>
    <row r="876" spans="1:22" x14ac:dyDescent="0.25">
      <c r="A876" s="16" t="s">
        <v>873</v>
      </c>
      <c r="B876">
        <v>56055</v>
      </c>
      <c r="C876">
        <v>874</v>
      </c>
      <c r="D876">
        <v>1893</v>
      </c>
      <c r="F876">
        <v>870</v>
      </c>
      <c r="V876" s="14">
        <v>1204053062025</v>
      </c>
    </row>
    <row r="877" spans="1:22" x14ac:dyDescent="0.25">
      <c r="A877" s="16" t="s">
        <v>874</v>
      </c>
      <c r="B877">
        <v>4027</v>
      </c>
      <c r="C877">
        <v>875</v>
      </c>
      <c r="D877">
        <v>1894</v>
      </c>
      <c r="F877">
        <v>871</v>
      </c>
      <c r="V877" s="14">
        <v>1204053063024</v>
      </c>
    </row>
    <row r="878" spans="1:22" x14ac:dyDescent="0.25">
      <c r="A878" s="16" t="s">
        <v>875</v>
      </c>
      <c r="B878">
        <v>58045</v>
      </c>
      <c r="C878">
        <v>876</v>
      </c>
      <c r="D878">
        <v>1895</v>
      </c>
      <c r="F878">
        <v>872</v>
      </c>
      <c r="V878" s="14">
        <v>1204053064023</v>
      </c>
    </row>
    <row r="879" spans="1:22" x14ac:dyDescent="0.25">
      <c r="A879" s="16" t="s">
        <v>876</v>
      </c>
      <c r="B879">
        <v>43007</v>
      </c>
      <c r="C879">
        <v>877</v>
      </c>
      <c r="D879">
        <v>1896</v>
      </c>
      <c r="F879">
        <v>873</v>
      </c>
      <c r="V879" s="14">
        <v>1204053065022</v>
      </c>
    </row>
    <row r="880" spans="1:22" x14ac:dyDescent="0.25">
      <c r="A880" s="16" t="s">
        <v>877</v>
      </c>
      <c r="B880">
        <v>57005</v>
      </c>
      <c r="C880">
        <v>878</v>
      </c>
      <c r="D880">
        <v>1897</v>
      </c>
      <c r="F880">
        <v>874</v>
      </c>
      <c r="V880" s="14">
        <v>1204053066021</v>
      </c>
    </row>
    <row r="881" spans="1:22" x14ac:dyDescent="0.25">
      <c r="A881" s="16" t="s">
        <v>878</v>
      </c>
      <c r="B881">
        <v>13024</v>
      </c>
      <c r="C881">
        <v>879</v>
      </c>
      <c r="D881">
        <v>1898</v>
      </c>
      <c r="F881">
        <v>875</v>
      </c>
      <c r="V881" s="14">
        <v>1204053067020</v>
      </c>
    </row>
    <row r="882" spans="1:22" x14ac:dyDescent="0.25">
      <c r="A882" s="16" t="s">
        <v>879</v>
      </c>
      <c r="B882">
        <v>60055</v>
      </c>
      <c r="C882">
        <v>880</v>
      </c>
      <c r="D882">
        <v>1899</v>
      </c>
      <c r="F882">
        <v>876</v>
      </c>
      <c r="V882" s="14">
        <v>1204053068019</v>
      </c>
    </row>
    <row r="883" spans="1:22" x14ac:dyDescent="0.25">
      <c r="A883" s="16" t="s">
        <v>880</v>
      </c>
      <c r="B883">
        <v>12003</v>
      </c>
      <c r="C883">
        <v>881</v>
      </c>
      <c r="D883">
        <v>1900</v>
      </c>
      <c r="F883">
        <v>877</v>
      </c>
      <c r="V883" s="14">
        <v>1204053069018</v>
      </c>
    </row>
    <row r="884" spans="1:22" x14ac:dyDescent="0.25">
      <c r="A884" s="16" t="s">
        <v>881</v>
      </c>
      <c r="B884">
        <v>21016</v>
      </c>
      <c r="C884">
        <v>882</v>
      </c>
      <c r="D884">
        <v>1901</v>
      </c>
      <c r="F884">
        <v>878</v>
      </c>
      <c r="V884" s="14">
        <v>1204053070017</v>
      </c>
    </row>
    <row r="885" spans="1:22" x14ac:dyDescent="0.25">
      <c r="A885" s="16" t="s">
        <v>882</v>
      </c>
      <c r="B885">
        <v>62055</v>
      </c>
      <c r="C885">
        <v>883</v>
      </c>
      <c r="D885">
        <v>1902</v>
      </c>
      <c r="F885">
        <v>879</v>
      </c>
      <c r="V885" s="14">
        <v>1204054057029</v>
      </c>
    </row>
    <row r="886" spans="1:22" x14ac:dyDescent="0.25">
      <c r="A886" s="16" t="s">
        <v>883</v>
      </c>
      <c r="B886">
        <v>7014</v>
      </c>
      <c r="C886">
        <v>884</v>
      </c>
      <c r="D886">
        <v>1903</v>
      </c>
      <c r="F886">
        <v>880</v>
      </c>
      <c r="V886" s="14">
        <v>1204054058028</v>
      </c>
    </row>
    <row r="887" spans="1:22" x14ac:dyDescent="0.25">
      <c r="A887" s="16" t="s">
        <v>884</v>
      </c>
      <c r="B887">
        <v>9037</v>
      </c>
      <c r="C887">
        <v>885</v>
      </c>
      <c r="D887">
        <v>1904</v>
      </c>
      <c r="F887">
        <v>881</v>
      </c>
      <c r="V887" s="14">
        <v>1204054059027</v>
      </c>
    </row>
    <row r="888" spans="1:22" x14ac:dyDescent="0.25">
      <c r="A888" s="16" t="s">
        <v>885</v>
      </c>
      <c r="B888">
        <v>67069</v>
      </c>
      <c r="C888">
        <v>886</v>
      </c>
      <c r="D888">
        <v>1905</v>
      </c>
      <c r="F888">
        <v>882</v>
      </c>
      <c r="V888" s="14">
        <v>1204054060026</v>
      </c>
    </row>
    <row r="889" spans="1:22" x14ac:dyDescent="0.25">
      <c r="A889" s="16" t="s">
        <v>886</v>
      </c>
      <c r="B889">
        <v>13007</v>
      </c>
      <c r="C889">
        <v>887</v>
      </c>
      <c r="D889">
        <v>1906</v>
      </c>
      <c r="F889">
        <v>883</v>
      </c>
      <c r="V889" s="14">
        <v>1204054061025</v>
      </c>
    </row>
    <row r="890" spans="1:22" x14ac:dyDescent="0.25">
      <c r="A890" s="16" t="s">
        <v>887</v>
      </c>
      <c r="B890">
        <v>30027</v>
      </c>
      <c r="C890">
        <v>888</v>
      </c>
      <c r="D890">
        <v>1907</v>
      </c>
      <c r="F890">
        <v>884</v>
      </c>
      <c r="V890" s="14">
        <v>1204054062024</v>
      </c>
    </row>
    <row r="891" spans="1:22" x14ac:dyDescent="0.25">
      <c r="A891" s="16" t="s">
        <v>888</v>
      </c>
      <c r="B891">
        <v>67043</v>
      </c>
      <c r="C891">
        <v>889</v>
      </c>
      <c r="D891">
        <v>1908</v>
      </c>
      <c r="F891">
        <v>885</v>
      </c>
      <c r="V891" s="14">
        <v>1204054063023</v>
      </c>
    </row>
    <row r="892" spans="1:22" x14ac:dyDescent="0.25">
      <c r="A892" s="16" t="s">
        <v>889</v>
      </c>
      <c r="B892">
        <v>11013</v>
      </c>
      <c r="C892">
        <v>890</v>
      </c>
      <c r="D892">
        <v>1909</v>
      </c>
      <c r="F892">
        <v>886</v>
      </c>
      <c r="V892" s="14">
        <v>1204054064022</v>
      </c>
    </row>
    <row r="893" spans="1:22" x14ac:dyDescent="0.25">
      <c r="A893" s="16" t="s">
        <v>890</v>
      </c>
      <c r="B893">
        <v>22043</v>
      </c>
      <c r="C893">
        <v>891</v>
      </c>
      <c r="D893">
        <v>1910</v>
      </c>
      <c r="F893">
        <v>887</v>
      </c>
      <c r="V893" s="14">
        <v>1204054065021</v>
      </c>
    </row>
    <row r="894" spans="1:22" x14ac:dyDescent="0.25">
      <c r="A894" s="16" t="s">
        <v>891</v>
      </c>
      <c r="B894">
        <v>3009</v>
      </c>
      <c r="C894">
        <v>892</v>
      </c>
      <c r="D894">
        <v>1911</v>
      </c>
      <c r="F894">
        <v>888</v>
      </c>
      <c r="V894" s="14">
        <v>1204054066020</v>
      </c>
    </row>
    <row r="895" spans="1:22" x14ac:dyDescent="0.25">
      <c r="A895" s="16" t="s">
        <v>892</v>
      </c>
      <c r="B895">
        <v>5039</v>
      </c>
      <c r="C895">
        <v>893</v>
      </c>
      <c r="D895">
        <v>1912</v>
      </c>
      <c r="F895">
        <v>889</v>
      </c>
      <c r="V895" s="14">
        <v>1204054067019</v>
      </c>
    </row>
    <row r="896" spans="1:22" x14ac:dyDescent="0.25">
      <c r="A896" s="16" t="s">
        <v>893</v>
      </c>
      <c r="B896">
        <v>3002</v>
      </c>
      <c r="C896">
        <v>894</v>
      </c>
      <c r="D896">
        <v>1913</v>
      </c>
      <c r="F896">
        <v>890</v>
      </c>
      <c r="V896" s="14">
        <v>1204054068018</v>
      </c>
    </row>
    <row r="897" spans="1:22" x14ac:dyDescent="0.25">
      <c r="A897" s="16" t="s">
        <v>894</v>
      </c>
      <c r="B897">
        <v>53003</v>
      </c>
      <c r="C897">
        <v>895</v>
      </c>
      <c r="D897">
        <v>1914</v>
      </c>
      <c r="F897">
        <v>891</v>
      </c>
      <c r="V897" s="14">
        <v>1204054069017</v>
      </c>
    </row>
    <row r="898" spans="1:22" x14ac:dyDescent="0.25">
      <c r="A898" s="16" t="s">
        <v>895</v>
      </c>
      <c r="B898">
        <v>29008</v>
      </c>
      <c r="C898">
        <v>896</v>
      </c>
      <c r="D898">
        <v>1915</v>
      </c>
      <c r="F898">
        <v>892</v>
      </c>
      <c r="V898" s="14">
        <v>1204054070016</v>
      </c>
    </row>
    <row r="899" spans="1:22" x14ac:dyDescent="0.25">
      <c r="A899" s="16" t="s">
        <v>896</v>
      </c>
      <c r="B899">
        <v>51055</v>
      </c>
      <c r="C899">
        <v>897</v>
      </c>
      <c r="D899">
        <v>1916</v>
      </c>
      <c r="F899">
        <v>893</v>
      </c>
      <c r="V899" s="14">
        <v>1204055057028</v>
      </c>
    </row>
    <row r="900" spans="1:22" x14ac:dyDescent="0.25">
      <c r="A900" s="16" t="s">
        <v>897</v>
      </c>
      <c r="B900">
        <v>5010</v>
      </c>
      <c r="C900">
        <v>898</v>
      </c>
      <c r="D900">
        <v>1917</v>
      </c>
      <c r="F900">
        <v>894</v>
      </c>
      <c r="V900" s="14">
        <v>1204055058027</v>
      </c>
    </row>
    <row r="901" spans="1:22" x14ac:dyDescent="0.25">
      <c r="A901" s="16" t="s">
        <v>898</v>
      </c>
      <c r="B901">
        <v>1030</v>
      </c>
      <c r="C901">
        <v>899</v>
      </c>
      <c r="D901">
        <v>1918</v>
      </c>
      <c r="F901">
        <v>895</v>
      </c>
      <c r="V901" s="14">
        <v>1204055059026</v>
      </c>
    </row>
    <row r="902" spans="1:22" x14ac:dyDescent="0.25">
      <c r="A902" s="16" t="s">
        <v>899</v>
      </c>
      <c r="B902">
        <v>17002</v>
      </c>
      <c r="C902">
        <v>900</v>
      </c>
      <c r="D902">
        <v>1919</v>
      </c>
      <c r="F902">
        <v>896</v>
      </c>
      <c r="V902" s="14">
        <v>1204055060025</v>
      </c>
    </row>
    <row r="903" spans="1:22" x14ac:dyDescent="0.25">
      <c r="A903" s="16" t="s">
        <v>900</v>
      </c>
      <c r="B903">
        <v>63059</v>
      </c>
      <c r="C903">
        <v>901</v>
      </c>
      <c r="D903">
        <v>1920</v>
      </c>
      <c r="F903">
        <v>897</v>
      </c>
      <c r="V903" s="14">
        <v>1204055061024</v>
      </c>
    </row>
    <row r="904" spans="1:22" x14ac:dyDescent="0.25">
      <c r="A904" s="16" t="s">
        <v>901</v>
      </c>
      <c r="B904">
        <v>33</v>
      </c>
      <c r="C904">
        <v>902</v>
      </c>
      <c r="D904">
        <v>1921</v>
      </c>
      <c r="F904">
        <v>898</v>
      </c>
      <c r="V904" s="14">
        <v>1204055062023</v>
      </c>
    </row>
    <row r="905" spans="1:22" x14ac:dyDescent="0.25">
      <c r="A905" s="16" t="s">
        <v>902</v>
      </c>
      <c r="B905">
        <v>59063</v>
      </c>
      <c r="C905">
        <v>903</v>
      </c>
      <c r="D905">
        <v>1922</v>
      </c>
      <c r="F905">
        <v>899</v>
      </c>
      <c r="V905" s="14">
        <v>1204055063022</v>
      </c>
    </row>
    <row r="906" spans="1:22" x14ac:dyDescent="0.25">
      <c r="A906" s="16" t="s">
        <v>903</v>
      </c>
      <c r="B906">
        <v>17022</v>
      </c>
      <c r="C906">
        <v>904</v>
      </c>
      <c r="D906">
        <v>1923</v>
      </c>
      <c r="F906">
        <v>900</v>
      </c>
      <c r="V906" s="14">
        <v>1204055064021</v>
      </c>
    </row>
    <row r="907" spans="1:22" x14ac:dyDescent="0.25">
      <c r="A907" s="16" t="s">
        <v>904</v>
      </c>
      <c r="B907">
        <v>28033</v>
      </c>
      <c r="C907">
        <v>905</v>
      </c>
      <c r="D907">
        <v>1924</v>
      </c>
      <c r="F907">
        <v>901</v>
      </c>
      <c r="V907" s="14">
        <v>1204055065020</v>
      </c>
    </row>
    <row r="908" spans="1:22" x14ac:dyDescent="0.25">
      <c r="A908" s="16" t="s">
        <v>905</v>
      </c>
      <c r="B908">
        <v>7008</v>
      </c>
      <c r="C908">
        <v>906</v>
      </c>
      <c r="D908">
        <v>1925</v>
      </c>
      <c r="F908">
        <v>902</v>
      </c>
      <c r="V908" s="14">
        <v>1204055066019</v>
      </c>
    </row>
    <row r="909" spans="1:22" x14ac:dyDescent="0.25">
      <c r="A909" s="16" t="s">
        <v>906</v>
      </c>
      <c r="B909">
        <v>23032</v>
      </c>
      <c r="C909">
        <v>907</v>
      </c>
      <c r="D909">
        <v>1926</v>
      </c>
      <c r="F909">
        <v>903</v>
      </c>
      <c r="V909" s="14">
        <v>1204055067018</v>
      </c>
    </row>
    <row r="910" spans="1:22" x14ac:dyDescent="0.25">
      <c r="A910" s="16" t="s">
        <v>907</v>
      </c>
      <c r="B910">
        <v>14029</v>
      </c>
      <c r="C910">
        <v>908</v>
      </c>
      <c r="D910">
        <v>1927</v>
      </c>
      <c r="F910">
        <v>904</v>
      </c>
      <c r="V910" s="14">
        <v>1204055068017</v>
      </c>
    </row>
    <row r="911" spans="1:22" x14ac:dyDescent="0.25">
      <c r="A911" s="16" t="s">
        <v>908</v>
      </c>
      <c r="B911">
        <v>31000</v>
      </c>
      <c r="C911">
        <v>909</v>
      </c>
      <c r="D911">
        <v>1928</v>
      </c>
      <c r="F911">
        <v>905</v>
      </c>
      <c r="V911" s="14">
        <v>1204055069016</v>
      </c>
    </row>
    <row r="912" spans="1:22" x14ac:dyDescent="0.25">
      <c r="A912" s="16" t="s">
        <v>909</v>
      </c>
      <c r="B912">
        <v>26037</v>
      </c>
      <c r="C912">
        <v>910</v>
      </c>
      <c r="D912">
        <v>1929</v>
      </c>
      <c r="F912">
        <v>906</v>
      </c>
      <c r="V912" s="14">
        <v>1204055070015</v>
      </c>
    </row>
    <row r="913" spans="1:22" x14ac:dyDescent="0.25">
      <c r="A913" s="16" t="s">
        <v>910</v>
      </c>
      <c r="B913">
        <v>7003</v>
      </c>
      <c r="C913">
        <v>911</v>
      </c>
      <c r="D913">
        <v>1930</v>
      </c>
      <c r="F913">
        <v>907</v>
      </c>
      <c r="V913" s="14">
        <v>1204056057027</v>
      </c>
    </row>
    <row r="914" spans="1:22" x14ac:dyDescent="0.25">
      <c r="A914" s="16" t="s">
        <v>911</v>
      </c>
      <c r="B914">
        <v>2003</v>
      </c>
      <c r="C914">
        <v>912</v>
      </c>
      <c r="D914">
        <v>1931</v>
      </c>
      <c r="F914">
        <v>908</v>
      </c>
      <c r="V914" s="14">
        <v>1204056058026</v>
      </c>
    </row>
    <row r="915" spans="1:22" x14ac:dyDescent="0.25">
      <c r="A915" s="16" t="s">
        <v>912</v>
      </c>
      <c r="B915">
        <v>29001</v>
      </c>
      <c r="C915">
        <v>913</v>
      </c>
      <c r="D915">
        <v>1932</v>
      </c>
      <c r="F915">
        <v>909</v>
      </c>
      <c r="V915" s="14">
        <v>1204056059025</v>
      </c>
    </row>
    <row r="916" spans="1:22" x14ac:dyDescent="0.25">
      <c r="A916" s="16" t="s">
        <v>913</v>
      </c>
      <c r="B916">
        <v>33007</v>
      </c>
      <c r="C916">
        <v>914</v>
      </c>
      <c r="D916">
        <v>1933</v>
      </c>
      <c r="F916">
        <v>910</v>
      </c>
      <c r="V916" s="14">
        <v>1204056060024</v>
      </c>
    </row>
    <row r="917" spans="1:22" x14ac:dyDescent="0.25">
      <c r="A917" s="16" t="s">
        <v>914</v>
      </c>
      <c r="B917">
        <v>39016</v>
      </c>
      <c r="C917">
        <v>915</v>
      </c>
      <c r="D917">
        <v>1934</v>
      </c>
      <c r="F917">
        <v>911</v>
      </c>
      <c r="V917" s="14">
        <v>1204056061023</v>
      </c>
    </row>
    <row r="918" spans="1:22" x14ac:dyDescent="0.25">
      <c r="A918" s="16" t="s">
        <v>915</v>
      </c>
      <c r="B918">
        <v>15037</v>
      </c>
      <c r="C918">
        <v>916</v>
      </c>
      <c r="D918">
        <v>1935</v>
      </c>
      <c r="F918">
        <v>912</v>
      </c>
      <c r="V918" s="14">
        <v>1204056062022</v>
      </c>
    </row>
    <row r="919" spans="1:22" x14ac:dyDescent="0.25">
      <c r="A919" s="16" t="s">
        <v>916</v>
      </c>
      <c r="B919">
        <v>1029</v>
      </c>
      <c r="C919">
        <v>917</v>
      </c>
      <c r="D919">
        <v>1936</v>
      </c>
      <c r="F919">
        <v>913</v>
      </c>
      <c r="V919" s="14">
        <v>1204056063021</v>
      </c>
    </row>
    <row r="920" spans="1:22" x14ac:dyDescent="0.25">
      <c r="A920" s="16" t="s">
        <v>917</v>
      </c>
      <c r="B920">
        <v>41058</v>
      </c>
      <c r="C920">
        <v>918</v>
      </c>
      <c r="D920">
        <v>1937</v>
      </c>
      <c r="F920">
        <v>914</v>
      </c>
      <c r="V920" s="14">
        <v>1204056064020</v>
      </c>
    </row>
    <row r="921" spans="1:22" x14ac:dyDescent="0.25">
      <c r="A921" s="16" t="s">
        <v>918</v>
      </c>
      <c r="B921">
        <v>51060</v>
      </c>
      <c r="C921">
        <v>919</v>
      </c>
      <c r="D921">
        <v>1938</v>
      </c>
      <c r="F921">
        <v>915</v>
      </c>
      <c r="V921" s="14">
        <v>1204056065019</v>
      </c>
    </row>
    <row r="922" spans="1:22" x14ac:dyDescent="0.25">
      <c r="A922" s="16" t="s">
        <v>919</v>
      </c>
      <c r="B922">
        <v>50005</v>
      </c>
      <c r="C922">
        <v>920</v>
      </c>
      <c r="D922">
        <v>1939</v>
      </c>
      <c r="F922">
        <v>916</v>
      </c>
      <c r="V922" s="14">
        <v>1204056066018</v>
      </c>
    </row>
    <row r="923" spans="1:22" x14ac:dyDescent="0.25">
      <c r="A923" s="16" t="s">
        <v>920</v>
      </c>
      <c r="B923">
        <v>55054</v>
      </c>
      <c r="C923">
        <v>921</v>
      </c>
      <c r="D923">
        <v>1940</v>
      </c>
      <c r="F923">
        <v>917</v>
      </c>
      <c r="V923" s="14">
        <v>1204056067017</v>
      </c>
    </row>
    <row r="924" spans="1:22" x14ac:dyDescent="0.25">
      <c r="A924" s="16" t="s">
        <v>921</v>
      </c>
      <c r="B924">
        <v>2015</v>
      </c>
      <c r="C924">
        <v>922</v>
      </c>
      <c r="D924">
        <v>1941</v>
      </c>
      <c r="F924">
        <v>918</v>
      </c>
      <c r="V924" s="14">
        <v>1204056068016</v>
      </c>
    </row>
    <row r="925" spans="1:22" x14ac:dyDescent="0.25">
      <c r="A925" s="16" t="s">
        <v>922</v>
      </c>
      <c r="B925">
        <v>17024</v>
      </c>
      <c r="C925">
        <v>923</v>
      </c>
      <c r="D925">
        <v>1942</v>
      </c>
      <c r="F925">
        <v>919</v>
      </c>
      <c r="V925" s="14">
        <v>1204056069015</v>
      </c>
    </row>
    <row r="926" spans="1:22" x14ac:dyDescent="0.25">
      <c r="A926" s="16" t="s">
        <v>923</v>
      </c>
      <c r="B926">
        <v>17036</v>
      </c>
      <c r="C926">
        <v>924</v>
      </c>
      <c r="D926">
        <v>1943</v>
      </c>
      <c r="F926">
        <v>920</v>
      </c>
      <c r="V926" s="14">
        <v>1204056070014</v>
      </c>
    </row>
    <row r="927" spans="1:22" x14ac:dyDescent="0.25">
      <c r="A927" s="16" t="s">
        <v>924</v>
      </c>
      <c r="B927">
        <v>52007</v>
      </c>
      <c r="C927">
        <v>925</v>
      </c>
      <c r="D927">
        <v>1944</v>
      </c>
      <c r="F927">
        <v>921</v>
      </c>
      <c r="V927" s="14">
        <v>1204057057026</v>
      </c>
    </row>
    <row r="928" spans="1:22" x14ac:dyDescent="0.25">
      <c r="A928" s="16" t="s">
        <v>925</v>
      </c>
      <c r="B928">
        <v>61048</v>
      </c>
      <c r="C928">
        <v>926</v>
      </c>
      <c r="D928">
        <v>1945</v>
      </c>
      <c r="F928">
        <v>922</v>
      </c>
      <c r="V928" s="14">
        <v>1204057058025</v>
      </c>
    </row>
    <row r="929" spans="1:22" x14ac:dyDescent="0.25">
      <c r="A929" s="16" t="s">
        <v>926</v>
      </c>
      <c r="B929">
        <v>24029</v>
      </c>
      <c r="C929">
        <v>927</v>
      </c>
      <c r="D929">
        <v>1946</v>
      </c>
      <c r="F929">
        <v>923</v>
      </c>
      <c r="V929" s="14">
        <v>1204057059024</v>
      </c>
    </row>
    <row r="930" spans="1:22" x14ac:dyDescent="0.25">
      <c r="A930" s="16" t="s">
        <v>927</v>
      </c>
      <c r="B930">
        <v>17005</v>
      </c>
      <c r="C930">
        <v>928</v>
      </c>
      <c r="D930">
        <v>1947</v>
      </c>
      <c r="F930">
        <v>924</v>
      </c>
      <c r="V930" s="14">
        <v>1204057060023</v>
      </c>
    </row>
    <row r="931" spans="1:22" x14ac:dyDescent="0.25">
      <c r="A931" s="16" t="s">
        <v>928</v>
      </c>
      <c r="B931">
        <v>27001</v>
      </c>
      <c r="C931">
        <v>929</v>
      </c>
      <c r="D931">
        <v>1948</v>
      </c>
      <c r="F931">
        <v>925</v>
      </c>
      <c r="V931" s="14">
        <v>1204057061022</v>
      </c>
    </row>
    <row r="932" spans="1:22" x14ac:dyDescent="0.25">
      <c r="A932" s="16" t="s">
        <v>929</v>
      </c>
      <c r="B932">
        <v>24027</v>
      </c>
      <c r="C932">
        <v>930</v>
      </c>
      <c r="D932">
        <v>1949</v>
      </c>
      <c r="F932">
        <v>926</v>
      </c>
      <c r="V932" s="14">
        <v>1204057062021</v>
      </c>
    </row>
    <row r="933" spans="1:22" x14ac:dyDescent="0.25">
      <c r="A933" s="16" t="s">
        <v>930</v>
      </c>
      <c r="B933">
        <v>24003</v>
      </c>
      <c r="C933">
        <v>931</v>
      </c>
      <c r="D933">
        <v>1950</v>
      </c>
      <c r="F933">
        <v>927</v>
      </c>
      <c r="V933" s="14">
        <v>1204057063020</v>
      </c>
    </row>
    <row r="934" spans="1:22" x14ac:dyDescent="0.25">
      <c r="A934" s="16" t="s">
        <v>931</v>
      </c>
      <c r="B934">
        <v>45051</v>
      </c>
      <c r="C934">
        <v>932</v>
      </c>
      <c r="D934">
        <v>1951</v>
      </c>
      <c r="F934">
        <v>928</v>
      </c>
      <c r="V934" s="14">
        <v>1204057064019</v>
      </c>
    </row>
    <row r="935" spans="1:22" x14ac:dyDescent="0.25">
      <c r="A935" s="16" t="s">
        <v>932</v>
      </c>
      <c r="B935">
        <v>29009</v>
      </c>
      <c r="C935">
        <v>933</v>
      </c>
      <c r="D935">
        <v>1952</v>
      </c>
      <c r="F935">
        <v>929</v>
      </c>
      <c r="V935" s="14">
        <v>1204057065018</v>
      </c>
    </row>
    <row r="936" spans="1:22" x14ac:dyDescent="0.25">
      <c r="A936" s="16" t="s">
        <v>933</v>
      </c>
      <c r="B936">
        <v>30033</v>
      </c>
      <c r="C936">
        <v>934</v>
      </c>
      <c r="D936">
        <v>1953</v>
      </c>
      <c r="F936">
        <v>930</v>
      </c>
      <c r="V936" s="14">
        <v>1204057066017</v>
      </c>
    </row>
    <row r="937" spans="1:22" x14ac:dyDescent="0.25">
      <c r="A937" s="16" t="s">
        <v>934</v>
      </c>
      <c r="B937">
        <v>22001</v>
      </c>
      <c r="C937">
        <v>935</v>
      </c>
      <c r="D937">
        <v>1954</v>
      </c>
      <c r="F937">
        <v>931</v>
      </c>
      <c r="V937" s="14">
        <v>1204057067016</v>
      </c>
    </row>
    <row r="938" spans="1:22" x14ac:dyDescent="0.25">
      <c r="A938" s="16" t="s">
        <v>935</v>
      </c>
      <c r="B938">
        <v>55049</v>
      </c>
      <c r="C938">
        <v>936</v>
      </c>
      <c r="D938">
        <v>1955</v>
      </c>
      <c r="F938">
        <v>932</v>
      </c>
      <c r="V938" s="14">
        <v>1204057068015</v>
      </c>
    </row>
    <row r="939" spans="1:22" x14ac:dyDescent="0.25">
      <c r="A939" s="16" t="s">
        <v>936</v>
      </c>
      <c r="B939">
        <v>57067</v>
      </c>
      <c r="C939">
        <v>937</v>
      </c>
      <c r="D939">
        <v>1956</v>
      </c>
      <c r="F939">
        <v>933</v>
      </c>
      <c r="V939" s="14">
        <v>1204057069014</v>
      </c>
    </row>
    <row r="940" spans="1:22" x14ac:dyDescent="0.25">
      <c r="A940" s="16" t="s">
        <v>937</v>
      </c>
      <c r="B940">
        <v>15039</v>
      </c>
      <c r="C940">
        <v>938</v>
      </c>
      <c r="D940">
        <v>1957</v>
      </c>
      <c r="F940">
        <v>934</v>
      </c>
      <c r="V940" s="14">
        <v>1204057070013</v>
      </c>
    </row>
    <row r="941" spans="1:22" x14ac:dyDescent="0.25">
      <c r="A941" s="16" t="s">
        <v>938</v>
      </c>
      <c r="B941">
        <v>47067</v>
      </c>
      <c r="C941">
        <v>939</v>
      </c>
      <c r="D941">
        <v>1958</v>
      </c>
      <c r="F941">
        <v>935</v>
      </c>
      <c r="V941" s="14">
        <v>1204058057025</v>
      </c>
    </row>
    <row r="942" spans="1:22" x14ac:dyDescent="0.25">
      <c r="A942" s="16" t="s">
        <v>939</v>
      </c>
      <c r="B942">
        <v>40051</v>
      </c>
      <c r="C942">
        <v>940</v>
      </c>
      <c r="D942">
        <v>1959</v>
      </c>
      <c r="F942">
        <v>936</v>
      </c>
      <c r="V942" s="14">
        <v>1204058058024</v>
      </c>
    </row>
    <row r="943" spans="1:22" x14ac:dyDescent="0.25">
      <c r="A943" s="16" t="s">
        <v>940</v>
      </c>
      <c r="B943">
        <v>59064</v>
      </c>
      <c r="C943">
        <v>941</v>
      </c>
      <c r="D943">
        <v>1960</v>
      </c>
      <c r="F943">
        <v>937</v>
      </c>
      <c r="V943" s="14">
        <v>1204058059023</v>
      </c>
    </row>
    <row r="944" spans="1:22" x14ac:dyDescent="0.25">
      <c r="A944" s="16" t="s">
        <v>941</v>
      </c>
      <c r="B944">
        <v>47059</v>
      </c>
      <c r="C944">
        <v>942</v>
      </c>
      <c r="D944">
        <v>1961</v>
      </c>
      <c r="F944">
        <v>938</v>
      </c>
      <c r="V944" s="14">
        <v>1204058060022</v>
      </c>
    </row>
    <row r="945" spans="1:22" x14ac:dyDescent="0.25">
      <c r="A945" s="16" t="s">
        <v>942</v>
      </c>
      <c r="B945">
        <v>10003</v>
      </c>
      <c r="C945">
        <v>943</v>
      </c>
      <c r="D945">
        <v>1962</v>
      </c>
      <c r="F945">
        <v>939</v>
      </c>
      <c r="V945" s="14">
        <v>1204058061021</v>
      </c>
    </row>
    <row r="946" spans="1:22" x14ac:dyDescent="0.25">
      <c r="A946" s="16" t="s">
        <v>943</v>
      </c>
      <c r="B946">
        <v>39027</v>
      </c>
      <c r="C946">
        <v>944</v>
      </c>
      <c r="D946">
        <v>1963</v>
      </c>
      <c r="F946">
        <v>940</v>
      </c>
      <c r="V946" s="14">
        <v>1204058062020</v>
      </c>
    </row>
    <row r="947" spans="1:22" x14ac:dyDescent="0.25">
      <c r="A947" s="16" t="s">
        <v>944</v>
      </c>
      <c r="B947">
        <v>22021</v>
      </c>
      <c r="C947">
        <v>945</v>
      </c>
      <c r="D947">
        <v>1964</v>
      </c>
      <c r="F947">
        <v>941</v>
      </c>
      <c r="V947" s="14">
        <v>1204058063019</v>
      </c>
    </row>
    <row r="948" spans="1:22" x14ac:dyDescent="0.25">
      <c r="A948" s="16" t="s">
        <v>945</v>
      </c>
      <c r="B948">
        <v>9000</v>
      </c>
      <c r="C948">
        <v>946</v>
      </c>
      <c r="D948">
        <v>1965</v>
      </c>
      <c r="F948">
        <v>942</v>
      </c>
      <c r="V948" s="14">
        <v>1204058064018</v>
      </c>
    </row>
    <row r="949" spans="1:22" x14ac:dyDescent="0.25">
      <c r="A949" s="16" t="s">
        <v>946</v>
      </c>
      <c r="B949">
        <v>41053</v>
      </c>
      <c r="C949">
        <v>947</v>
      </c>
      <c r="D949">
        <v>1966</v>
      </c>
      <c r="F949">
        <v>943</v>
      </c>
      <c r="V949" s="14">
        <v>1204058065017</v>
      </c>
    </row>
    <row r="950" spans="1:22" x14ac:dyDescent="0.25">
      <c r="A950" s="16" t="s">
        <v>947</v>
      </c>
      <c r="B950">
        <v>24039</v>
      </c>
      <c r="C950">
        <v>948</v>
      </c>
      <c r="D950">
        <v>1967</v>
      </c>
      <c r="F950">
        <v>944</v>
      </c>
      <c r="V950" s="14">
        <v>1204058066016</v>
      </c>
    </row>
    <row r="951" spans="1:22" x14ac:dyDescent="0.25">
      <c r="A951" s="16" t="s">
        <v>948</v>
      </c>
      <c r="B951">
        <v>2019</v>
      </c>
      <c r="C951">
        <v>949</v>
      </c>
      <c r="D951">
        <v>1968</v>
      </c>
      <c r="F951">
        <v>945</v>
      </c>
      <c r="V951" s="14">
        <v>1204058067015</v>
      </c>
    </row>
    <row r="952" spans="1:22" x14ac:dyDescent="0.25">
      <c r="A952" s="16" t="s">
        <v>949</v>
      </c>
      <c r="B952">
        <v>58043</v>
      </c>
      <c r="C952">
        <v>950</v>
      </c>
      <c r="D952">
        <v>1969</v>
      </c>
      <c r="F952">
        <v>946</v>
      </c>
      <c r="V952" s="14">
        <v>1204058068014</v>
      </c>
    </row>
    <row r="953" spans="1:22" x14ac:dyDescent="0.25">
      <c r="A953" s="16" t="s">
        <v>950</v>
      </c>
      <c r="B953">
        <v>20031</v>
      </c>
      <c r="C953">
        <v>951</v>
      </c>
      <c r="D953">
        <v>1970</v>
      </c>
      <c r="F953">
        <v>947</v>
      </c>
      <c r="V953" s="14">
        <v>1204058069013</v>
      </c>
    </row>
    <row r="954" spans="1:22" x14ac:dyDescent="0.25">
      <c r="A954" s="16" t="s">
        <v>951</v>
      </c>
      <c r="B954">
        <v>15027</v>
      </c>
      <c r="C954">
        <v>952</v>
      </c>
      <c r="D954">
        <v>1971</v>
      </c>
      <c r="F954">
        <v>948</v>
      </c>
      <c r="V954" s="14">
        <v>1204058070012</v>
      </c>
    </row>
    <row r="955" spans="1:22" x14ac:dyDescent="0.25">
      <c r="A955" s="16" t="s">
        <v>952</v>
      </c>
      <c r="B955">
        <v>49015</v>
      </c>
      <c r="C955">
        <v>953</v>
      </c>
      <c r="D955">
        <v>1972</v>
      </c>
      <c r="F955">
        <v>949</v>
      </c>
      <c r="V955" s="14">
        <v>1204059057024</v>
      </c>
    </row>
    <row r="956" spans="1:22" x14ac:dyDescent="0.25">
      <c r="A956" s="16" t="s">
        <v>953</v>
      </c>
      <c r="B956">
        <v>43008</v>
      </c>
      <c r="C956">
        <v>954</v>
      </c>
      <c r="D956">
        <v>1973</v>
      </c>
      <c r="F956">
        <v>950</v>
      </c>
      <c r="V956" s="14">
        <v>1204059058023</v>
      </c>
    </row>
    <row r="957" spans="1:22" x14ac:dyDescent="0.25">
      <c r="A957" s="16" t="s">
        <v>954</v>
      </c>
      <c r="B957">
        <v>61052</v>
      </c>
      <c r="C957">
        <v>955</v>
      </c>
      <c r="D957">
        <v>1974</v>
      </c>
      <c r="F957">
        <v>951</v>
      </c>
      <c r="V957" s="14">
        <v>1204059059022</v>
      </c>
    </row>
    <row r="958" spans="1:22" x14ac:dyDescent="0.25">
      <c r="A958" s="16" t="s">
        <v>955</v>
      </c>
      <c r="B958">
        <v>9027</v>
      </c>
      <c r="C958">
        <v>956</v>
      </c>
      <c r="D958">
        <v>1975</v>
      </c>
      <c r="F958">
        <v>952</v>
      </c>
      <c r="V958" s="14">
        <v>1204059060021</v>
      </c>
    </row>
    <row r="959" spans="1:22" x14ac:dyDescent="0.25">
      <c r="A959" s="16" t="s">
        <v>956</v>
      </c>
      <c r="B959">
        <v>22035</v>
      </c>
      <c r="C959">
        <v>957</v>
      </c>
      <c r="D959">
        <v>1976</v>
      </c>
      <c r="F959">
        <v>953</v>
      </c>
      <c r="V959" s="14">
        <v>1204059061020</v>
      </c>
    </row>
    <row r="960" spans="1:22" x14ac:dyDescent="0.25">
      <c r="A960" s="16" t="s">
        <v>957</v>
      </c>
      <c r="B960">
        <v>7042</v>
      </c>
      <c r="C960">
        <v>958</v>
      </c>
      <c r="D960">
        <v>1977</v>
      </c>
      <c r="F960">
        <v>954</v>
      </c>
      <c r="V960" s="14">
        <v>1204059062019</v>
      </c>
    </row>
    <row r="961" spans="1:22" x14ac:dyDescent="0.25">
      <c r="A961" s="16" t="s">
        <v>958</v>
      </c>
      <c r="B961">
        <v>4015</v>
      </c>
      <c r="C961">
        <v>959</v>
      </c>
      <c r="D961">
        <v>1978</v>
      </c>
      <c r="F961">
        <v>955</v>
      </c>
      <c r="V961" s="14">
        <v>1204059063018</v>
      </c>
    </row>
    <row r="962" spans="1:22" x14ac:dyDescent="0.25">
      <c r="A962" s="16" t="s">
        <v>959</v>
      </c>
      <c r="B962">
        <v>12019</v>
      </c>
      <c r="C962">
        <v>960</v>
      </c>
      <c r="D962">
        <v>1979</v>
      </c>
      <c r="F962">
        <v>956</v>
      </c>
      <c r="V962" s="14">
        <v>1204059064017</v>
      </c>
    </row>
    <row r="963" spans="1:22" x14ac:dyDescent="0.25">
      <c r="A963" s="16" t="s">
        <v>960</v>
      </c>
      <c r="B963">
        <v>25028</v>
      </c>
      <c r="C963">
        <v>961</v>
      </c>
      <c r="D963">
        <v>1980</v>
      </c>
      <c r="F963">
        <v>957</v>
      </c>
      <c r="V963" s="14">
        <v>1204059065016</v>
      </c>
    </row>
    <row r="964" spans="1:22" x14ac:dyDescent="0.25">
      <c r="A964" s="16" t="s">
        <v>961</v>
      </c>
      <c r="B964">
        <v>21023</v>
      </c>
      <c r="C964">
        <v>962</v>
      </c>
      <c r="D964">
        <v>1981</v>
      </c>
      <c r="F964">
        <v>958</v>
      </c>
      <c r="V964" s="14">
        <v>1204059066015</v>
      </c>
    </row>
    <row r="965" spans="1:22" x14ac:dyDescent="0.25">
      <c r="A965" s="16" t="s">
        <v>962</v>
      </c>
      <c r="B965">
        <v>35010</v>
      </c>
      <c r="C965">
        <v>963</v>
      </c>
      <c r="D965">
        <v>1982</v>
      </c>
      <c r="F965">
        <v>959</v>
      </c>
      <c r="V965" s="14">
        <v>1204059067014</v>
      </c>
    </row>
    <row r="966" spans="1:22" x14ac:dyDescent="0.25">
      <c r="A966" s="16" t="s">
        <v>963</v>
      </c>
      <c r="B966">
        <v>53061</v>
      </c>
      <c r="C966">
        <v>964</v>
      </c>
      <c r="D966">
        <v>1983</v>
      </c>
      <c r="F966">
        <v>960</v>
      </c>
      <c r="V966" s="14">
        <v>1204059068013</v>
      </c>
    </row>
    <row r="967" spans="1:22" x14ac:dyDescent="0.25">
      <c r="A967" s="16" t="s">
        <v>964</v>
      </c>
      <c r="B967">
        <v>52053</v>
      </c>
      <c r="C967">
        <v>965</v>
      </c>
      <c r="D967">
        <v>1984</v>
      </c>
      <c r="F967">
        <v>961</v>
      </c>
      <c r="V967" s="14">
        <v>1204059069012</v>
      </c>
    </row>
    <row r="968" spans="1:22" x14ac:dyDescent="0.25">
      <c r="A968" s="16" t="s">
        <v>965</v>
      </c>
      <c r="B968">
        <v>21003</v>
      </c>
      <c r="C968">
        <v>966</v>
      </c>
      <c r="D968">
        <v>1985</v>
      </c>
      <c r="F968">
        <v>962</v>
      </c>
      <c r="V968" s="14">
        <v>1204059070011</v>
      </c>
    </row>
    <row r="969" spans="1:22" x14ac:dyDescent="0.25">
      <c r="A969" s="16" t="s">
        <v>966</v>
      </c>
      <c r="B969">
        <v>45001</v>
      </c>
      <c r="C969">
        <v>967</v>
      </c>
      <c r="D969">
        <v>1986</v>
      </c>
      <c r="F969">
        <v>963</v>
      </c>
      <c r="V969" s="14">
        <v>1204060057023</v>
      </c>
    </row>
    <row r="970" spans="1:22" x14ac:dyDescent="0.25">
      <c r="A970" s="16" t="s">
        <v>967</v>
      </c>
      <c r="B970">
        <v>25035</v>
      </c>
      <c r="C970">
        <v>968</v>
      </c>
      <c r="D970">
        <v>1987</v>
      </c>
      <c r="F970">
        <v>964</v>
      </c>
      <c r="V970" s="14">
        <v>1204060058022</v>
      </c>
    </row>
    <row r="971" spans="1:22" x14ac:dyDescent="0.25">
      <c r="A971" s="16" t="s">
        <v>968</v>
      </c>
      <c r="B971">
        <v>19019</v>
      </c>
      <c r="C971">
        <v>969</v>
      </c>
      <c r="D971">
        <v>1988</v>
      </c>
      <c r="F971">
        <v>965</v>
      </c>
      <c r="V971" s="14">
        <v>1204060059021</v>
      </c>
    </row>
    <row r="972" spans="1:22" x14ac:dyDescent="0.25">
      <c r="A972" s="16" t="s">
        <v>969</v>
      </c>
      <c r="B972">
        <v>5008</v>
      </c>
      <c r="C972">
        <v>970</v>
      </c>
      <c r="D972">
        <v>1989</v>
      </c>
      <c r="F972">
        <v>966</v>
      </c>
      <c r="V972" s="14">
        <v>1204060060020</v>
      </c>
    </row>
    <row r="973" spans="1:22" x14ac:dyDescent="0.25">
      <c r="A973" s="16" t="s">
        <v>970</v>
      </c>
      <c r="B973">
        <v>70053</v>
      </c>
      <c r="C973">
        <v>971</v>
      </c>
      <c r="D973">
        <v>1990</v>
      </c>
      <c r="F973">
        <v>967</v>
      </c>
      <c r="V973" s="14">
        <v>1204060061019</v>
      </c>
    </row>
    <row r="974" spans="1:22" x14ac:dyDescent="0.25">
      <c r="A974" s="16" t="s">
        <v>971</v>
      </c>
      <c r="B974">
        <v>45069</v>
      </c>
      <c r="C974">
        <v>972</v>
      </c>
      <c r="D974">
        <v>1991</v>
      </c>
      <c r="F974">
        <v>968</v>
      </c>
      <c r="V974" s="14">
        <v>1204060062018</v>
      </c>
    </row>
    <row r="975" spans="1:22" x14ac:dyDescent="0.25">
      <c r="A975" s="16" t="s">
        <v>972</v>
      </c>
      <c r="B975">
        <v>67058</v>
      </c>
      <c r="C975">
        <v>973</v>
      </c>
      <c r="D975">
        <v>1992</v>
      </c>
      <c r="F975">
        <v>969</v>
      </c>
      <c r="V975" s="14">
        <v>1204060063017</v>
      </c>
    </row>
    <row r="976" spans="1:22" x14ac:dyDescent="0.25">
      <c r="A976" s="16" t="s">
        <v>973</v>
      </c>
      <c r="B976">
        <v>31010</v>
      </c>
      <c r="C976">
        <v>974</v>
      </c>
      <c r="D976">
        <v>1993</v>
      </c>
      <c r="F976">
        <v>970</v>
      </c>
      <c r="V976" s="14">
        <v>1204060064016</v>
      </c>
    </row>
    <row r="977" spans="1:22" x14ac:dyDescent="0.25">
      <c r="A977" s="16" t="s">
        <v>974</v>
      </c>
      <c r="B977">
        <v>59057</v>
      </c>
      <c r="C977">
        <v>975</v>
      </c>
      <c r="D977">
        <v>1994</v>
      </c>
      <c r="F977">
        <v>971</v>
      </c>
      <c r="V977" s="14">
        <v>1204060065015</v>
      </c>
    </row>
    <row r="978" spans="1:22" x14ac:dyDescent="0.25">
      <c r="A978" s="16" t="s">
        <v>975</v>
      </c>
      <c r="B978">
        <v>61053</v>
      </c>
      <c r="C978">
        <v>976</v>
      </c>
      <c r="D978">
        <v>1995</v>
      </c>
      <c r="F978">
        <v>972</v>
      </c>
      <c r="V978" s="14">
        <v>1204060066014</v>
      </c>
    </row>
    <row r="979" spans="1:22" x14ac:dyDescent="0.25">
      <c r="A979" s="16" t="s">
        <v>976</v>
      </c>
      <c r="B979">
        <v>8003</v>
      </c>
      <c r="C979">
        <v>977</v>
      </c>
      <c r="D979">
        <v>1996</v>
      </c>
      <c r="F979">
        <v>973</v>
      </c>
      <c r="V979" s="14">
        <v>1204060067013</v>
      </c>
    </row>
    <row r="980" spans="1:22" x14ac:dyDescent="0.25">
      <c r="A980" s="16" t="s">
        <v>977</v>
      </c>
      <c r="B980">
        <v>1035</v>
      </c>
      <c r="C980">
        <v>978</v>
      </c>
      <c r="D980">
        <v>1997</v>
      </c>
      <c r="F980">
        <v>974</v>
      </c>
      <c r="V980" s="14">
        <v>1204060068012</v>
      </c>
    </row>
    <row r="981" spans="1:22" x14ac:dyDescent="0.25">
      <c r="A981" s="16" t="s">
        <v>978</v>
      </c>
      <c r="B981">
        <v>38029</v>
      </c>
      <c r="C981">
        <v>979</v>
      </c>
      <c r="D981">
        <v>1998</v>
      </c>
      <c r="F981">
        <v>975</v>
      </c>
      <c r="V981" s="14">
        <v>1204060069011</v>
      </c>
    </row>
    <row r="982" spans="1:22" x14ac:dyDescent="0.25">
      <c r="A982" s="16" t="s">
        <v>979</v>
      </c>
      <c r="B982">
        <v>33003</v>
      </c>
      <c r="C982">
        <v>980</v>
      </c>
      <c r="D982">
        <v>1999</v>
      </c>
      <c r="F982">
        <v>976</v>
      </c>
      <c r="V982" s="14">
        <v>1204060070010</v>
      </c>
    </row>
    <row r="983" spans="1:22" x14ac:dyDescent="0.25">
      <c r="A983" s="16" t="s">
        <v>980</v>
      </c>
      <c r="B983">
        <v>65059</v>
      </c>
      <c r="C983">
        <v>981</v>
      </c>
      <c r="D983">
        <v>2000</v>
      </c>
      <c r="F983">
        <v>977</v>
      </c>
      <c r="V983" s="14">
        <v>1204061057022</v>
      </c>
    </row>
    <row r="984" spans="1:22" x14ac:dyDescent="0.25">
      <c r="A984" s="16" t="s">
        <v>981</v>
      </c>
      <c r="B984">
        <v>55009</v>
      </c>
      <c r="C984">
        <v>982</v>
      </c>
      <c r="D984">
        <v>2001</v>
      </c>
      <c r="F984">
        <v>978</v>
      </c>
      <c r="V984" s="14">
        <v>1204061058021</v>
      </c>
    </row>
    <row r="985" spans="1:22" x14ac:dyDescent="0.25">
      <c r="A985" s="16" t="s">
        <v>982</v>
      </c>
      <c r="B985">
        <v>68057</v>
      </c>
      <c r="C985">
        <v>983</v>
      </c>
      <c r="D985">
        <v>2002</v>
      </c>
      <c r="F985">
        <v>979</v>
      </c>
      <c r="V985" s="14">
        <v>1204061059020</v>
      </c>
    </row>
    <row r="986" spans="1:22" x14ac:dyDescent="0.25">
      <c r="A986" s="16" t="s">
        <v>983</v>
      </c>
      <c r="B986">
        <v>65069</v>
      </c>
      <c r="C986">
        <v>984</v>
      </c>
      <c r="D986">
        <v>2003</v>
      </c>
      <c r="F986">
        <v>980</v>
      </c>
      <c r="V986" s="14">
        <v>1204061060019</v>
      </c>
    </row>
    <row r="987" spans="1:22" x14ac:dyDescent="0.25">
      <c r="A987" s="16" t="s">
        <v>984</v>
      </c>
      <c r="B987">
        <v>23024</v>
      </c>
      <c r="C987">
        <v>985</v>
      </c>
      <c r="D987">
        <v>2004</v>
      </c>
      <c r="F987">
        <v>981</v>
      </c>
      <c r="V987" s="14">
        <v>1204061061018</v>
      </c>
    </row>
    <row r="988" spans="1:22" x14ac:dyDescent="0.25">
      <c r="A988" s="16" t="s">
        <v>985</v>
      </c>
      <c r="B988">
        <v>28003</v>
      </c>
      <c r="C988">
        <v>986</v>
      </c>
      <c r="D988">
        <v>2005</v>
      </c>
      <c r="F988">
        <v>982</v>
      </c>
      <c r="V988" s="14">
        <v>1204061062017</v>
      </c>
    </row>
    <row r="989" spans="1:22" x14ac:dyDescent="0.25">
      <c r="A989" s="16" t="s">
        <v>986</v>
      </c>
      <c r="B989">
        <v>15005</v>
      </c>
      <c r="C989">
        <v>987</v>
      </c>
      <c r="D989">
        <v>2006</v>
      </c>
      <c r="F989">
        <v>983</v>
      </c>
      <c r="V989" s="14">
        <v>1204061063016</v>
      </c>
    </row>
    <row r="990" spans="1:22" x14ac:dyDescent="0.25">
      <c r="A990" s="16" t="s">
        <v>987</v>
      </c>
      <c r="B990">
        <v>49057</v>
      </c>
      <c r="C990">
        <v>988</v>
      </c>
      <c r="D990">
        <v>2007</v>
      </c>
      <c r="F990">
        <v>984</v>
      </c>
      <c r="V990" s="14">
        <v>1204061064015</v>
      </c>
    </row>
    <row r="991" spans="1:22" x14ac:dyDescent="0.25">
      <c r="A991" s="16" t="s">
        <v>988</v>
      </c>
      <c r="B991">
        <v>51046</v>
      </c>
      <c r="C991">
        <v>989</v>
      </c>
      <c r="D991">
        <v>2008</v>
      </c>
      <c r="F991">
        <v>985</v>
      </c>
      <c r="V991" s="14">
        <v>1204061065014</v>
      </c>
    </row>
    <row r="992" spans="1:22" x14ac:dyDescent="0.25">
      <c r="A992" s="16" t="s">
        <v>989</v>
      </c>
      <c r="B992">
        <v>16047</v>
      </c>
      <c r="C992">
        <v>990</v>
      </c>
      <c r="D992">
        <v>2009</v>
      </c>
      <c r="F992">
        <v>986</v>
      </c>
      <c r="V992" s="14">
        <v>1204061066013</v>
      </c>
    </row>
    <row r="993" spans="1:22" x14ac:dyDescent="0.25">
      <c r="A993" s="16" t="s">
        <v>990</v>
      </c>
      <c r="B993">
        <v>9029</v>
      </c>
      <c r="C993">
        <v>991</v>
      </c>
      <c r="D993">
        <v>2010</v>
      </c>
      <c r="F993">
        <v>987</v>
      </c>
      <c r="V993" s="14">
        <v>1204061067012</v>
      </c>
    </row>
    <row r="994" spans="1:22" x14ac:dyDescent="0.25">
      <c r="A994" s="16" t="s">
        <v>991</v>
      </c>
      <c r="B994">
        <v>40007</v>
      </c>
      <c r="C994">
        <v>992</v>
      </c>
      <c r="D994">
        <v>2011</v>
      </c>
      <c r="F994">
        <v>988</v>
      </c>
      <c r="V994" s="14">
        <v>1204061068011</v>
      </c>
    </row>
    <row r="995" spans="1:22" x14ac:dyDescent="0.25">
      <c r="A995" s="16" t="s">
        <v>992</v>
      </c>
      <c r="B995">
        <v>53059</v>
      </c>
      <c r="C995">
        <v>993</v>
      </c>
      <c r="D995">
        <v>2012</v>
      </c>
      <c r="F995">
        <v>989</v>
      </c>
      <c r="V995" s="14">
        <v>1204061069010</v>
      </c>
    </row>
    <row r="996" spans="1:22" x14ac:dyDescent="0.25">
      <c r="A996" s="16" t="s">
        <v>993</v>
      </c>
      <c r="B996">
        <v>25001</v>
      </c>
      <c r="C996">
        <v>994</v>
      </c>
      <c r="D996">
        <v>2013</v>
      </c>
      <c r="F996">
        <v>990</v>
      </c>
      <c r="V996" s="14">
        <v>1204061070009</v>
      </c>
    </row>
    <row r="997" spans="1:22" x14ac:dyDescent="0.25">
      <c r="A997" s="16" t="s">
        <v>994</v>
      </c>
      <c r="B997">
        <v>47003</v>
      </c>
      <c r="C997">
        <v>995</v>
      </c>
      <c r="D997">
        <v>2014</v>
      </c>
      <c r="F997">
        <v>991</v>
      </c>
      <c r="V997" s="14">
        <v>1204062057021</v>
      </c>
    </row>
    <row r="998" spans="1:22" x14ac:dyDescent="0.25">
      <c r="A998" s="16" t="s">
        <v>995</v>
      </c>
      <c r="B998">
        <v>50055</v>
      </c>
      <c r="C998">
        <v>996</v>
      </c>
      <c r="D998">
        <v>2015</v>
      </c>
      <c r="F998">
        <v>992</v>
      </c>
      <c r="V998" s="14">
        <v>1204062058020</v>
      </c>
    </row>
    <row r="999" spans="1:22" x14ac:dyDescent="0.25">
      <c r="A999" s="16" t="s">
        <v>996</v>
      </c>
      <c r="B999">
        <v>41014</v>
      </c>
      <c r="C999">
        <v>997</v>
      </c>
      <c r="D999">
        <v>2016</v>
      </c>
      <c r="F999">
        <v>993</v>
      </c>
      <c r="V999" s="14">
        <v>1204062059019</v>
      </c>
    </row>
    <row r="1000" spans="1:22" x14ac:dyDescent="0.25">
      <c r="A1000" s="16" t="s">
        <v>997</v>
      </c>
      <c r="B1000">
        <v>16037</v>
      </c>
      <c r="C1000">
        <v>998</v>
      </c>
      <c r="D1000">
        <v>2017</v>
      </c>
      <c r="F1000">
        <v>994</v>
      </c>
      <c r="V1000" s="14">
        <v>1204062060018</v>
      </c>
    </row>
    <row r="1001" spans="1:22" x14ac:dyDescent="0.25">
      <c r="A1001" s="16" t="s">
        <v>998</v>
      </c>
      <c r="B1001">
        <v>19003</v>
      </c>
      <c r="C1001">
        <v>999</v>
      </c>
      <c r="D1001">
        <v>2018</v>
      </c>
      <c r="F1001">
        <v>995</v>
      </c>
      <c r="V1001" s="14">
        <v>1204062061017</v>
      </c>
    </row>
    <row r="1002" spans="1:22" x14ac:dyDescent="0.25">
      <c r="A1002" s="16" t="s">
        <v>999</v>
      </c>
      <c r="B1002">
        <v>65053</v>
      </c>
      <c r="C1002">
        <v>1000</v>
      </c>
      <c r="D1002">
        <v>2019</v>
      </c>
      <c r="F1002">
        <v>996</v>
      </c>
      <c r="V1002" s="14">
        <v>1204062062016</v>
      </c>
    </row>
    <row r="1003" spans="1:22" x14ac:dyDescent="0.25">
      <c r="A1003" s="16" t="s">
        <v>1000</v>
      </c>
      <c r="B1003">
        <v>58053</v>
      </c>
      <c r="C1003">
        <v>1001</v>
      </c>
      <c r="D1003">
        <v>2020</v>
      </c>
      <c r="F1003">
        <v>997</v>
      </c>
      <c r="V1003" s="14">
        <v>1204062063015</v>
      </c>
    </row>
    <row r="1004" spans="1:22" x14ac:dyDescent="0.25">
      <c r="A1004" s="16" t="s">
        <v>1001</v>
      </c>
      <c r="B1004">
        <v>19023</v>
      </c>
      <c r="C1004">
        <v>1002</v>
      </c>
      <c r="D1004">
        <v>2021</v>
      </c>
      <c r="F1004">
        <v>998</v>
      </c>
      <c r="V1004" s="14">
        <v>1204062064014</v>
      </c>
    </row>
    <row r="1005" spans="1:22" x14ac:dyDescent="0.25">
      <c r="A1005" s="16" t="s">
        <v>1002</v>
      </c>
      <c r="B1005">
        <v>61066</v>
      </c>
      <c r="C1005">
        <v>1003</v>
      </c>
      <c r="D1005">
        <v>2022</v>
      </c>
      <c r="F1005">
        <v>999</v>
      </c>
      <c r="V1005" s="14">
        <v>1204062065013</v>
      </c>
    </row>
    <row r="1006" spans="1:22" x14ac:dyDescent="0.25">
      <c r="A1006" s="16" t="s">
        <v>1003</v>
      </c>
      <c r="B1006">
        <v>65055</v>
      </c>
      <c r="C1006">
        <v>1004</v>
      </c>
      <c r="D1006">
        <v>2023</v>
      </c>
      <c r="F1006">
        <v>1000</v>
      </c>
      <c r="V1006" s="14">
        <v>1204062066012</v>
      </c>
    </row>
    <row r="1007" spans="1:22" x14ac:dyDescent="0.25">
      <c r="A1007" s="16" t="s">
        <v>1004</v>
      </c>
      <c r="B1007">
        <v>46053</v>
      </c>
      <c r="C1007">
        <v>1005</v>
      </c>
      <c r="D1007">
        <v>2024</v>
      </c>
      <c r="F1007">
        <v>1001</v>
      </c>
      <c r="V1007" s="14">
        <v>1204062067011</v>
      </c>
    </row>
    <row r="1008" spans="1:22" x14ac:dyDescent="0.25">
      <c r="A1008" s="16" t="s">
        <v>1005</v>
      </c>
      <c r="B1008">
        <v>13031</v>
      </c>
      <c r="C1008">
        <v>1006</v>
      </c>
      <c r="D1008">
        <v>2025</v>
      </c>
      <c r="F1008">
        <v>1002</v>
      </c>
      <c r="V1008" s="14">
        <v>1204062068010</v>
      </c>
    </row>
    <row r="1009" spans="1:22" x14ac:dyDescent="0.25">
      <c r="A1009" s="16" t="s">
        <v>1006</v>
      </c>
      <c r="B1009">
        <v>60063</v>
      </c>
      <c r="C1009">
        <v>1007</v>
      </c>
      <c r="D1009">
        <v>2026</v>
      </c>
      <c r="F1009">
        <v>1003</v>
      </c>
      <c r="V1009" s="14">
        <v>1204062069009</v>
      </c>
    </row>
    <row r="1010" spans="1:22" x14ac:dyDescent="0.25">
      <c r="A1010" s="16" t="s">
        <v>1007</v>
      </c>
      <c r="B1010">
        <v>66055</v>
      </c>
      <c r="C1010">
        <v>1008</v>
      </c>
      <c r="D1010">
        <v>2027</v>
      </c>
      <c r="F1010">
        <v>1004</v>
      </c>
      <c r="V1010" s="14">
        <v>1204062070008</v>
      </c>
    </row>
    <row r="1011" spans="1:22" x14ac:dyDescent="0.25">
      <c r="A1011" s="16" t="s">
        <v>1008</v>
      </c>
      <c r="B1011">
        <v>11007</v>
      </c>
      <c r="C1011">
        <v>1009</v>
      </c>
      <c r="D1011">
        <v>2028</v>
      </c>
      <c r="F1011">
        <v>1005</v>
      </c>
      <c r="V1011" s="14">
        <v>1204063057020</v>
      </c>
    </row>
    <row r="1012" spans="1:22" x14ac:dyDescent="0.25">
      <c r="A1012" s="16" t="s">
        <v>1009</v>
      </c>
      <c r="B1012">
        <v>51043</v>
      </c>
      <c r="C1012">
        <v>1010</v>
      </c>
      <c r="D1012">
        <v>2029</v>
      </c>
      <c r="F1012">
        <v>1006</v>
      </c>
      <c r="V1012" s="14">
        <v>1204063058019</v>
      </c>
    </row>
    <row r="1013" spans="1:22" x14ac:dyDescent="0.25">
      <c r="A1013" s="16" t="s">
        <v>1010</v>
      </c>
      <c r="B1013">
        <v>20005</v>
      </c>
      <c r="C1013">
        <v>1011</v>
      </c>
      <c r="D1013">
        <v>2030</v>
      </c>
      <c r="F1013">
        <v>1007</v>
      </c>
      <c r="V1013" s="14">
        <v>1204063059018</v>
      </c>
    </row>
    <row r="1014" spans="1:22" x14ac:dyDescent="0.25">
      <c r="A1014" s="16" t="s">
        <v>1011</v>
      </c>
      <c r="B1014">
        <v>22007</v>
      </c>
      <c r="C1014">
        <v>1012</v>
      </c>
      <c r="D1014">
        <v>2031</v>
      </c>
      <c r="F1014">
        <v>1008</v>
      </c>
      <c r="V1014" s="14">
        <v>1204063060017</v>
      </c>
    </row>
    <row r="1015" spans="1:22" x14ac:dyDescent="0.25">
      <c r="A1015" s="16" t="s">
        <v>1012</v>
      </c>
      <c r="B1015">
        <v>33029</v>
      </c>
      <c r="C1015">
        <v>1013</v>
      </c>
      <c r="D1015">
        <v>2032</v>
      </c>
      <c r="F1015">
        <v>1009</v>
      </c>
      <c r="V1015" s="14">
        <v>1204063061016</v>
      </c>
    </row>
    <row r="1016" spans="1:22" x14ac:dyDescent="0.25">
      <c r="A1016" s="16" t="s">
        <v>1013</v>
      </c>
      <c r="B1016">
        <v>17020</v>
      </c>
      <c r="C1016">
        <v>1014</v>
      </c>
      <c r="D1016">
        <v>2033</v>
      </c>
      <c r="E1016" s="4"/>
      <c r="F1016">
        <v>1010</v>
      </c>
      <c r="V1016" s="14">
        <v>1204063062015</v>
      </c>
    </row>
    <row r="1017" spans="1:22" x14ac:dyDescent="0.25">
      <c r="A1017" s="16" t="s">
        <v>1014</v>
      </c>
      <c r="B1017">
        <v>39011</v>
      </c>
      <c r="C1017">
        <v>1015</v>
      </c>
      <c r="D1017">
        <v>2034</v>
      </c>
      <c r="F1017">
        <v>1011</v>
      </c>
      <c r="V1017" s="14">
        <v>1204063063014</v>
      </c>
    </row>
    <row r="1018" spans="1:22" x14ac:dyDescent="0.25">
      <c r="A1018" s="16" t="s">
        <v>1015</v>
      </c>
      <c r="B1018">
        <v>7015</v>
      </c>
      <c r="C1018">
        <v>1016</v>
      </c>
      <c r="D1018">
        <v>2035</v>
      </c>
      <c r="F1018">
        <v>1012</v>
      </c>
      <c r="V1018" s="14">
        <v>1204063064013</v>
      </c>
    </row>
    <row r="1019" spans="1:22" x14ac:dyDescent="0.25">
      <c r="A1019" s="16" t="s">
        <v>1016</v>
      </c>
      <c r="B1019">
        <v>13003</v>
      </c>
      <c r="C1019">
        <v>1017</v>
      </c>
      <c r="D1019">
        <v>2036</v>
      </c>
      <c r="F1019">
        <v>1013</v>
      </c>
      <c r="V1019" s="14">
        <v>1204063065012</v>
      </c>
    </row>
    <row r="1020" spans="1:22" x14ac:dyDescent="0.25">
      <c r="A1020" s="16" t="s">
        <v>1017</v>
      </c>
      <c r="B1020">
        <v>9006</v>
      </c>
      <c r="C1020">
        <v>1018</v>
      </c>
      <c r="D1020">
        <v>2037</v>
      </c>
      <c r="F1020">
        <v>1014</v>
      </c>
      <c r="V1020" s="14">
        <v>1204063066011</v>
      </c>
    </row>
    <row r="1021" spans="1:22" x14ac:dyDescent="0.25">
      <c r="A1021" s="16" t="s">
        <v>1018</v>
      </c>
      <c r="B1021">
        <v>15029</v>
      </c>
      <c r="C1021">
        <v>1019</v>
      </c>
      <c r="D1021">
        <v>2038</v>
      </c>
      <c r="F1021">
        <v>1015</v>
      </c>
      <c r="V1021" s="14">
        <v>1204063067010</v>
      </c>
    </row>
    <row r="1022" spans="1:22" x14ac:dyDescent="0.25">
      <c r="A1022" s="16" t="s">
        <v>1019</v>
      </c>
      <c r="B1022">
        <v>15040</v>
      </c>
      <c r="C1022">
        <v>1020</v>
      </c>
      <c r="D1022">
        <v>2039</v>
      </c>
      <c r="F1022">
        <v>1016</v>
      </c>
      <c r="V1022" s="14">
        <v>1204063068009</v>
      </c>
    </row>
    <row r="1023" spans="1:22" x14ac:dyDescent="0.25">
      <c r="A1023" s="16" t="s">
        <v>1020</v>
      </c>
      <c r="B1023">
        <v>69068</v>
      </c>
      <c r="C1023">
        <v>1021</v>
      </c>
      <c r="D1023">
        <v>2040</v>
      </c>
      <c r="F1023">
        <v>1017</v>
      </c>
      <c r="V1023" s="14">
        <v>1204063069008</v>
      </c>
    </row>
    <row r="1024" spans="1:22" x14ac:dyDescent="0.25">
      <c r="A1024" s="16" t="s">
        <v>1021</v>
      </c>
      <c r="B1024">
        <v>8039</v>
      </c>
      <c r="C1024">
        <v>1022</v>
      </c>
      <c r="D1024">
        <v>2041</v>
      </c>
      <c r="F1024">
        <v>1018</v>
      </c>
      <c r="V1024" s="14">
        <v>1204063070007</v>
      </c>
    </row>
    <row r="1025" spans="1:22" x14ac:dyDescent="0.25">
      <c r="A1025" s="16" t="s">
        <v>1022</v>
      </c>
      <c r="B1025">
        <v>17039</v>
      </c>
      <c r="C1025">
        <v>1023</v>
      </c>
      <c r="D1025">
        <v>2042</v>
      </c>
      <c r="F1025">
        <v>1019</v>
      </c>
      <c r="V1025" s="14">
        <v>1204064057019</v>
      </c>
    </row>
    <row r="1026" spans="1:22" x14ac:dyDescent="0.25">
      <c r="A1026" s="16" t="s">
        <v>1023</v>
      </c>
      <c r="B1026">
        <v>35002</v>
      </c>
      <c r="C1026">
        <v>1024</v>
      </c>
      <c r="D1026">
        <v>2043</v>
      </c>
      <c r="F1026">
        <v>1020</v>
      </c>
      <c r="V1026" s="14">
        <v>1204064058018</v>
      </c>
    </row>
    <row r="1027" spans="1:22" x14ac:dyDescent="0.25">
      <c r="A1027" s="16" t="s">
        <v>1024</v>
      </c>
      <c r="B1027">
        <v>58003</v>
      </c>
      <c r="C1027">
        <v>1025</v>
      </c>
      <c r="D1027">
        <v>2044</v>
      </c>
      <c r="F1027">
        <v>1021</v>
      </c>
      <c r="V1027" s="14">
        <v>1204064059017</v>
      </c>
    </row>
    <row r="1028" spans="1:22" x14ac:dyDescent="0.25">
      <c r="A1028" s="16" t="s">
        <v>1025</v>
      </c>
      <c r="B1028">
        <v>45003</v>
      </c>
      <c r="C1028">
        <v>1026</v>
      </c>
      <c r="D1028">
        <v>2045</v>
      </c>
      <c r="F1028">
        <v>1022</v>
      </c>
      <c r="V1028" s="14">
        <v>1204064060016</v>
      </c>
    </row>
    <row r="1029" spans="1:22" x14ac:dyDescent="0.25">
      <c r="A1029" s="16" t="s">
        <v>1026</v>
      </c>
      <c r="B1029">
        <v>22041</v>
      </c>
      <c r="C1029">
        <v>1027</v>
      </c>
      <c r="D1029">
        <v>2046</v>
      </c>
      <c r="F1029">
        <v>1023</v>
      </c>
      <c r="V1029" s="14">
        <v>1204064061015</v>
      </c>
    </row>
    <row r="1030" spans="1:22" x14ac:dyDescent="0.25">
      <c r="A1030" s="16" t="s">
        <v>1027</v>
      </c>
      <c r="B1030">
        <v>31011</v>
      </c>
      <c r="C1030">
        <v>1028</v>
      </c>
      <c r="D1030">
        <v>2047</v>
      </c>
      <c r="F1030">
        <v>1024</v>
      </c>
      <c r="V1030" s="14">
        <v>1204064062014</v>
      </c>
    </row>
    <row r="1031" spans="1:22" x14ac:dyDescent="0.25">
      <c r="A1031" s="16" t="s">
        <v>1028</v>
      </c>
      <c r="B1031">
        <v>2067</v>
      </c>
      <c r="C1031">
        <v>1029</v>
      </c>
      <c r="D1031">
        <v>2048</v>
      </c>
      <c r="F1031">
        <v>1025</v>
      </c>
      <c r="V1031" s="14">
        <v>1204064063013</v>
      </c>
    </row>
    <row r="1032" spans="1:22" x14ac:dyDescent="0.25">
      <c r="A1032" s="16" t="s">
        <v>1029</v>
      </c>
      <c r="B1032">
        <v>31054</v>
      </c>
      <c r="C1032">
        <v>1030</v>
      </c>
      <c r="D1032">
        <v>2049</v>
      </c>
      <c r="F1032">
        <v>1026</v>
      </c>
      <c r="V1032" s="14">
        <v>1204064064012</v>
      </c>
    </row>
    <row r="1033" spans="1:22" x14ac:dyDescent="0.25">
      <c r="A1033" s="16" t="s">
        <v>1030</v>
      </c>
      <c r="B1033">
        <v>35044</v>
      </c>
      <c r="C1033">
        <v>1031</v>
      </c>
      <c r="D1033">
        <v>2050</v>
      </c>
      <c r="F1033">
        <v>1027</v>
      </c>
      <c r="V1033" s="14">
        <v>1204064065011</v>
      </c>
    </row>
    <row r="1034" spans="1:22" x14ac:dyDescent="0.25">
      <c r="A1034" s="16" t="s">
        <v>1031</v>
      </c>
      <c r="B1034">
        <v>20043</v>
      </c>
      <c r="C1034">
        <v>1032</v>
      </c>
      <c r="D1034">
        <v>2051</v>
      </c>
      <c r="F1034">
        <v>1028</v>
      </c>
      <c r="V1034" s="14">
        <v>1204064066010</v>
      </c>
    </row>
    <row r="1035" spans="1:22" x14ac:dyDescent="0.25">
      <c r="A1035" s="16" t="s">
        <v>1032</v>
      </c>
      <c r="B1035">
        <v>51031</v>
      </c>
      <c r="C1035">
        <v>1033</v>
      </c>
      <c r="D1035">
        <v>2052</v>
      </c>
      <c r="F1035">
        <v>1029</v>
      </c>
      <c r="V1035" s="14">
        <v>1204064067009</v>
      </c>
    </row>
    <row r="1036" spans="1:22" x14ac:dyDescent="0.25">
      <c r="A1036" s="16" t="s">
        <v>1033</v>
      </c>
      <c r="B1036">
        <v>42023</v>
      </c>
      <c r="C1036">
        <v>1034</v>
      </c>
      <c r="D1036">
        <v>2053</v>
      </c>
      <c r="F1036">
        <v>1030</v>
      </c>
      <c r="V1036" s="14">
        <v>1204064068008</v>
      </c>
    </row>
    <row r="1037" spans="1:22" x14ac:dyDescent="0.25">
      <c r="A1037" s="16" t="s">
        <v>1034</v>
      </c>
      <c r="B1037">
        <v>45035</v>
      </c>
      <c r="C1037">
        <v>1035</v>
      </c>
      <c r="D1037">
        <v>2054</v>
      </c>
      <c r="F1037">
        <v>1031</v>
      </c>
      <c r="V1037" s="14">
        <v>1204064069007</v>
      </c>
    </row>
    <row r="1038" spans="1:22" x14ac:dyDescent="0.25">
      <c r="A1038" s="16" t="s">
        <v>1035</v>
      </c>
      <c r="B1038">
        <v>17037</v>
      </c>
      <c r="C1038">
        <v>1036</v>
      </c>
      <c r="D1038">
        <v>2055</v>
      </c>
      <c r="F1038">
        <v>1032</v>
      </c>
      <c r="V1038" s="14">
        <v>1204064070006</v>
      </c>
    </row>
    <row r="1039" spans="1:22" x14ac:dyDescent="0.25">
      <c r="A1039" s="16" t="s">
        <v>1036</v>
      </c>
      <c r="B1039">
        <v>16069</v>
      </c>
      <c r="C1039">
        <v>1037</v>
      </c>
      <c r="D1039">
        <v>2056</v>
      </c>
      <c r="F1039">
        <v>1033</v>
      </c>
      <c r="V1039" s="14">
        <v>1204065057018</v>
      </c>
    </row>
    <row r="1040" spans="1:22" x14ac:dyDescent="0.25">
      <c r="A1040" s="16" t="s">
        <v>1037</v>
      </c>
      <c r="B1040">
        <v>54061</v>
      </c>
      <c r="C1040">
        <v>1038</v>
      </c>
      <c r="D1040">
        <v>2057</v>
      </c>
      <c r="F1040">
        <v>1034</v>
      </c>
      <c r="V1040" s="14">
        <v>1204065058017</v>
      </c>
    </row>
    <row r="1041" spans="1:22" x14ac:dyDescent="0.25">
      <c r="A1041" s="16" t="s">
        <v>1038</v>
      </c>
      <c r="B1041">
        <v>17057</v>
      </c>
      <c r="C1041">
        <v>1039</v>
      </c>
      <c r="D1041">
        <v>2058</v>
      </c>
      <c r="F1041">
        <v>1035</v>
      </c>
      <c r="V1041" s="14">
        <v>1204065059016</v>
      </c>
    </row>
    <row r="1042" spans="1:22" x14ac:dyDescent="0.25">
      <c r="A1042" s="16" t="s">
        <v>1039</v>
      </c>
      <c r="B1042">
        <v>51</v>
      </c>
      <c r="C1042">
        <v>1040</v>
      </c>
      <c r="D1042">
        <v>2059</v>
      </c>
      <c r="F1042">
        <v>1036</v>
      </c>
      <c r="V1042" s="14">
        <v>1204065060015</v>
      </c>
    </row>
    <row r="1043" spans="1:22" x14ac:dyDescent="0.25">
      <c r="A1043" s="16" t="s">
        <v>1040</v>
      </c>
      <c r="B1043">
        <v>31045</v>
      </c>
      <c r="C1043">
        <v>1041</v>
      </c>
      <c r="D1043">
        <v>2060</v>
      </c>
      <c r="F1043">
        <v>1037</v>
      </c>
      <c r="V1043" s="14">
        <v>1204065061014</v>
      </c>
    </row>
    <row r="1044" spans="1:22" x14ac:dyDescent="0.25">
      <c r="A1044" s="16" t="s">
        <v>1041</v>
      </c>
      <c r="B1044">
        <v>59025</v>
      </c>
      <c r="C1044">
        <v>1042</v>
      </c>
      <c r="D1044">
        <v>2061</v>
      </c>
      <c r="F1044">
        <v>1038</v>
      </c>
      <c r="V1044" s="14">
        <v>1204065062013</v>
      </c>
    </row>
    <row r="1045" spans="1:22" x14ac:dyDescent="0.25">
      <c r="A1045" s="16" t="s">
        <v>1042</v>
      </c>
      <c r="B1045">
        <v>27058</v>
      </c>
      <c r="C1045">
        <v>1043</v>
      </c>
      <c r="D1045">
        <v>2062</v>
      </c>
      <c r="E1045" cm="1">
        <f t="array" ref="E104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1045)))),_xlpm.c),3)))))))),COLUMNS(_xlpm.rs)-1)</f>
        <v>298</v>
      </c>
      <c r="F1045">
        <v>1039</v>
      </c>
      <c r="V1045" s="14">
        <v>1204065063012</v>
      </c>
    </row>
    <row r="1046" spans="1:22" x14ac:dyDescent="0.25">
      <c r="A1046" s="16" t="s">
        <v>1043</v>
      </c>
      <c r="B1046">
        <v>69011</v>
      </c>
      <c r="C1046">
        <v>1044</v>
      </c>
      <c r="D1046">
        <v>2063</v>
      </c>
      <c r="E1046" cm="1">
        <f t="array" ref="E104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1046)))),_xlpm.c),3)))))))),COLUMNS(_xlpm.rs)-1)</f>
        <v>298</v>
      </c>
      <c r="F1046">
        <v>1040</v>
      </c>
      <c r="V1046" s="14">
        <v>1204065064011</v>
      </c>
    </row>
    <row r="1047" spans="1:22" x14ac:dyDescent="0.25">
      <c r="A1047" s="16" t="s">
        <v>1044</v>
      </c>
      <c r="B1047">
        <v>27041</v>
      </c>
      <c r="C1047">
        <v>1045</v>
      </c>
      <c r="D1047">
        <v>2064</v>
      </c>
      <c r="E1047" cm="1">
        <f t="array" ref="E104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1047)))),_xlpm.c),3)))))))),COLUMNS(_xlpm.rs)-1)</f>
        <v>298</v>
      </c>
      <c r="F1047">
        <v>1041</v>
      </c>
      <c r="V1047" s="14">
        <v>1204065065010</v>
      </c>
    </row>
    <row r="1048" spans="1:22" x14ac:dyDescent="0.25">
      <c r="A1048" s="16" t="s">
        <v>1045</v>
      </c>
      <c r="B1048">
        <v>6045</v>
      </c>
      <c r="C1048">
        <v>1046</v>
      </c>
      <c r="D1048">
        <v>2065</v>
      </c>
      <c r="E1048" cm="1">
        <f t="array" ref="E104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1048)))),_xlpm.c),3)))))))),COLUMNS(_xlpm.rs)-1)</f>
        <v>298</v>
      </c>
      <c r="F1048">
        <v>1042</v>
      </c>
      <c r="V1048" s="14">
        <v>1204065066009</v>
      </c>
    </row>
    <row r="1049" spans="1:22" x14ac:dyDescent="0.25">
      <c r="A1049" s="16" t="s">
        <v>1046</v>
      </c>
      <c r="B1049">
        <v>19025</v>
      </c>
      <c r="C1049">
        <v>1047</v>
      </c>
      <c r="D1049">
        <v>2066</v>
      </c>
      <c r="E1049" cm="1">
        <f t="array" ref="E104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1049)))),_xlpm.c),3)))))))),COLUMNS(_xlpm.rs)-1)</f>
        <v>298</v>
      </c>
      <c r="F1049">
        <v>1043</v>
      </c>
      <c r="V1049" s="14">
        <v>1204065067008</v>
      </c>
    </row>
    <row r="1050" spans="1:22" x14ac:dyDescent="0.25">
      <c r="A1050" s="16" t="s">
        <v>1047</v>
      </c>
      <c r="B1050">
        <v>63004</v>
      </c>
      <c r="C1050">
        <v>1048</v>
      </c>
      <c r="D1050">
        <v>2067</v>
      </c>
      <c r="E1050" cm="1">
        <f t="array" ref="E105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1050)))),_xlpm.c),3)))))))),COLUMNS(_xlpm.rs)-1)</f>
        <v>298</v>
      </c>
      <c r="F1050">
        <v>1044</v>
      </c>
      <c r="V1050" s="14">
        <v>1204065068007</v>
      </c>
    </row>
    <row r="1051" spans="1:22" x14ac:dyDescent="0.25">
      <c r="A1051" s="16" t="s">
        <v>1048</v>
      </c>
      <c r="B1051">
        <v>13057</v>
      </c>
      <c r="C1051">
        <v>1049</v>
      </c>
      <c r="D1051">
        <v>2068</v>
      </c>
      <c r="E1051" cm="1">
        <f t="array" ref="E105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1051)))),_xlpm.c),3)))))))),COLUMNS(_xlpm.rs)-1)</f>
        <v>298</v>
      </c>
      <c r="F1051">
        <v>1045</v>
      </c>
      <c r="V1051" s="14">
        <v>1204065069006</v>
      </c>
    </row>
    <row r="1052" spans="1:22" x14ac:dyDescent="0.25">
      <c r="A1052" s="16" t="s">
        <v>1049</v>
      </c>
      <c r="B1052">
        <v>19047</v>
      </c>
      <c r="C1052">
        <v>1050</v>
      </c>
      <c r="D1052">
        <v>2069</v>
      </c>
      <c r="E1052" cm="1">
        <f t="array" ref="E105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1052)))),_xlpm.c),3)))))))),COLUMNS(_xlpm.rs)-1)</f>
        <v>298</v>
      </c>
      <c r="F1052">
        <v>1046</v>
      </c>
      <c r="V1052" s="14">
        <v>1204065070005</v>
      </c>
    </row>
    <row r="1053" spans="1:22" x14ac:dyDescent="0.25">
      <c r="A1053" s="16" t="s">
        <v>1050</v>
      </c>
      <c r="B1053">
        <v>35042</v>
      </c>
      <c r="C1053">
        <v>1051</v>
      </c>
      <c r="D1053">
        <v>2070</v>
      </c>
      <c r="E1053" cm="1">
        <f t="array" ref="E105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1053)))),_xlpm.c),3)))))))),COLUMNS(_xlpm.rs)-1)</f>
        <v>298</v>
      </c>
      <c r="F1053">
        <v>1047</v>
      </c>
      <c r="V1053" s="14">
        <v>1204066057017</v>
      </c>
    </row>
    <row r="1054" spans="1:22" x14ac:dyDescent="0.25">
      <c r="A1054" s="16" t="s">
        <v>1051</v>
      </c>
      <c r="B1054">
        <v>49034</v>
      </c>
      <c r="C1054">
        <v>1052</v>
      </c>
      <c r="D1054">
        <v>2071</v>
      </c>
      <c r="E1054" cm="1">
        <f t="array" ref="E105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1054)))),_xlpm.c),3)))))))),COLUMNS(_xlpm.rs)-1)</f>
        <v>298</v>
      </c>
      <c r="F1054">
        <v>1048</v>
      </c>
      <c r="V1054" s="14">
        <v>1204066058016</v>
      </c>
    </row>
    <row r="1055" spans="1:22" x14ac:dyDescent="0.25">
      <c r="A1055" s="16" t="s">
        <v>1052</v>
      </c>
      <c r="B1055">
        <v>61029</v>
      </c>
      <c r="C1055">
        <v>1053</v>
      </c>
      <c r="D1055">
        <v>2072</v>
      </c>
      <c r="E1055" cm="1">
        <f t="array" ref="E105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1055)))),_xlpm.c),3)))))))),COLUMNS(_xlpm.rs)-1)</f>
        <v>298</v>
      </c>
      <c r="F1055">
        <v>1049</v>
      </c>
      <c r="V1055" s="14">
        <v>1204066059015</v>
      </c>
    </row>
    <row r="1056" spans="1:22" x14ac:dyDescent="0.25">
      <c r="A1056" s="16" t="s">
        <v>1053</v>
      </c>
      <c r="B1056">
        <v>53062</v>
      </c>
      <c r="C1056">
        <v>1054</v>
      </c>
      <c r="D1056">
        <v>2073</v>
      </c>
      <c r="E1056" cm="1">
        <f t="array" ref="E105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1056)))),_xlpm.c),3)))))))),COLUMNS(_xlpm.rs)-1)</f>
        <v>298</v>
      </c>
      <c r="F1056">
        <v>1050</v>
      </c>
      <c r="V1056" s="14">
        <v>1204066060014</v>
      </c>
    </row>
    <row r="1057" spans="1:22" x14ac:dyDescent="0.25">
      <c r="A1057" s="16" t="s">
        <v>1054</v>
      </c>
      <c r="B1057">
        <v>33006</v>
      </c>
      <c r="C1057">
        <v>1055</v>
      </c>
      <c r="D1057">
        <v>2074</v>
      </c>
      <c r="E1057" cm="1">
        <f t="array" ref="E105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1057)))),_xlpm.c),3)))))))),COLUMNS(_xlpm.rs)-1)</f>
        <v>298</v>
      </c>
      <c r="F1057">
        <v>1051</v>
      </c>
      <c r="V1057" s="14">
        <v>1204066061013</v>
      </c>
    </row>
    <row r="1058" spans="1:22" x14ac:dyDescent="0.25">
      <c r="A1058" s="16" t="s">
        <v>1055</v>
      </c>
      <c r="B1058">
        <v>37064</v>
      </c>
      <c r="C1058">
        <v>1056</v>
      </c>
      <c r="D1058">
        <v>2075</v>
      </c>
      <c r="E1058" cm="1">
        <f t="array" ref="E105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1058)))),_xlpm.c),3)))))))),COLUMNS(_xlpm.rs)-1)</f>
        <v>298</v>
      </c>
      <c r="F1058">
        <v>1052</v>
      </c>
      <c r="V1058" s="14">
        <v>1204066062012</v>
      </c>
    </row>
    <row r="1059" spans="1:22" x14ac:dyDescent="0.25">
      <c r="A1059" s="16" t="s">
        <v>1056</v>
      </c>
      <c r="B1059">
        <v>30069</v>
      </c>
      <c r="C1059">
        <v>1057</v>
      </c>
      <c r="D1059">
        <v>2076</v>
      </c>
      <c r="E1059" cm="1">
        <f t="array" ref="E105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1059)))),_xlpm.c),3)))))))),COLUMNS(_xlpm.rs)-1)</f>
        <v>298</v>
      </c>
      <c r="F1059">
        <v>1053</v>
      </c>
      <c r="V1059" s="14">
        <v>1204066063011</v>
      </c>
    </row>
    <row r="1060" spans="1:22" x14ac:dyDescent="0.25">
      <c r="A1060" s="16" t="s">
        <v>1057</v>
      </c>
      <c r="B1060">
        <v>9055</v>
      </c>
      <c r="C1060">
        <v>1058</v>
      </c>
      <c r="D1060">
        <v>2077</v>
      </c>
      <c r="E1060" cm="1">
        <f t="array" ref="E106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1060)))),_xlpm.c),3)))))))),COLUMNS(_xlpm.rs)-1)</f>
        <v>298</v>
      </c>
      <c r="F1060">
        <v>1054</v>
      </c>
      <c r="V1060" s="14">
        <v>1204066064010</v>
      </c>
    </row>
    <row r="1061" spans="1:22" x14ac:dyDescent="0.25">
      <c r="A1061" s="16" t="s">
        <v>1058</v>
      </c>
      <c r="B1061">
        <v>63022</v>
      </c>
      <c r="C1061">
        <v>1059</v>
      </c>
      <c r="D1061">
        <v>2078</v>
      </c>
      <c r="E1061" cm="1">
        <f t="array" ref="E106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1061)))),_xlpm.c),3)))))))),COLUMNS(_xlpm.rs)-1)</f>
        <v>298</v>
      </c>
      <c r="F1061">
        <v>1055</v>
      </c>
      <c r="V1061" s="14">
        <v>1204066065009</v>
      </c>
    </row>
    <row r="1062" spans="1:22" x14ac:dyDescent="0.25">
      <c r="A1062" s="16" t="s">
        <v>1059</v>
      </c>
      <c r="B1062">
        <v>45043</v>
      </c>
      <c r="C1062">
        <v>1060</v>
      </c>
      <c r="D1062">
        <v>2079</v>
      </c>
      <c r="E1062" cm="1">
        <f t="array" ref="E106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1062)))),_xlpm.c),3)))))))),COLUMNS(_xlpm.rs)-1)</f>
        <v>298</v>
      </c>
      <c r="F1062">
        <v>1056</v>
      </c>
      <c r="V1062" s="14">
        <v>1204066066008</v>
      </c>
    </row>
    <row r="1063" spans="1:22" x14ac:dyDescent="0.25">
      <c r="A1063" s="16" t="s">
        <v>1060</v>
      </c>
      <c r="B1063">
        <v>47036</v>
      </c>
      <c r="C1063">
        <v>1061</v>
      </c>
      <c r="D1063">
        <v>2080</v>
      </c>
      <c r="E1063" cm="1">
        <f t="array" ref="E106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1063)))),_xlpm.c),3)))))))),COLUMNS(_xlpm.rs)-1)</f>
        <v>298</v>
      </c>
      <c r="F1063">
        <v>1057</v>
      </c>
      <c r="V1063" s="14">
        <v>1204066067007</v>
      </c>
    </row>
    <row r="1064" spans="1:22" x14ac:dyDescent="0.25">
      <c r="A1064" s="16" t="s">
        <v>1061</v>
      </c>
      <c r="B1064">
        <v>25051</v>
      </c>
      <c r="C1064">
        <v>1062</v>
      </c>
      <c r="D1064">
        <v>2081</v>
      </c>
      <c r="E1064" cm="1">
        <f t="array" ref="E106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1064)))),_xlpm.c),3)))))))),COLUMNS(_xlpm.rs)-1)</f>
        <v>298</v>
      </c>
      <c r="F1064">
        <v>1058</v>
      </c>
      <c r="V1064" s="14">
        <v>1204066068006</v>
      </c>
    </row>
    <row r="1065" spans="1:22" x14ac:dyDescent="0.25">
      <c r="A1065" s="16" t="s">
        <v>1062</v>
      </c>
      <c r="B1065">
        <v>42017</v>
      </c>
      <c r="C1065">
        <v>1063</v>
      </c>
      <c r="D1065">
        <v>2082</v>
      </c>
      <c r="E1065" cm="1">
        <f t="array" ref="E106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1065)))),_xlpm.c),3)))))))),COLUMNS(_xlpm.rs)-1)</f>
        <v>298</v>
      </c>
      <c r="F1065">
        <v>1059</v>
      </c>
      <c r="V1065" s="14">
        <v>1204066069005</v>
      </c>
    </row>
    <row r="1066" spans="1:22" x14ac:dyDescent="0.25">
      <c r="A1066" s="16" t="s">
        <v>1063</v>
      </c>
      <c r="B1066">
        <v>63030</v>
      </c>
      <c r="C1066">
        <v>1064</v>
      </c>
      <c r="D1066">
        <v>2083</v>
      </c>
      <c r="E1066" cm="1">
        <f t="array" ref="E106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1066)))),_xlpm.c),3)))))))),COLUMNS(_xlpm.rs)-1)</f>
        <v>298</v>
      </c>
      <c r="F1066">
        <v>1060</v>
      </c>
      <c r="V1066" s="14">
        <v>1204066070004</v>
      </c>
    </row>
    <row r="1067" spans="1:22" x14ac:dyDescent="0.25">
      <c r="A1067" s="16" t="s">
        <v>1064</v>
      </c>
      <c r="B1067">
        <v>45064</v>
      </c>
      <c r="C1067">
        <v>1065</v>
      </c>
      <c r="D1067">
        <v>2084</v>
      </c>
      <c r="E1067" cm="1">
        <f t="array" ref="E106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1067)))),_xlpm.c),3)))))))),COLUMNS(_xlpm.rs)-1)</f>
        <v>298</v>
      </c>
      <c r="F1067">
        <v>1061</v>
      </c>
      <c r="V1067" s="14">
        <v>1204067057016</v>
      </c>
    </row>
    <row r="1068" spans="1:22" x14ac:dyDescent="0.25">
      <c r="A1068" s="16" t="s">
        <v>1065</v>
      </c>
      <c r="B1068">
        <v>48035</v>
      </c>
      <c r="C1068">
        <v>1066</v>
      </c>
      <c r="D1068">
        <v>2085</v>
      </c>
      <c r="E1068" cm="1">
        <f t="array" ref="E106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1068)))),_xlpm.c),3)))))))),COLUMNS(_xlpm.rs)-1)</f>
        <v>298</v>
      </c>
      <c r="F1068">
        <v>1062</v>
      </c>
      <c r="V1068" s="14">
        <v>1204067058015</v>
      </c>
    </row>
    <row r="1069" spans="1:22" x14ac:dyDescent="0.25">
      <c r="A1069" s="16" t="s">
        <v>1066</v>
      </c>
      <c r="B1069">
        <v>4067</v>
      </c>
      <c r="C1069">
        <v>1067</v>
      </c>
      <c r="D1069">
        <v>2086</v>
      </c>
      <c r="E1069" cm="1">
        <f t="array" ref="E106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1069)))),_xlpm.c),3)))))))),COLUMNS(_xlpm.rs)-1)</f>
        <v>298</v>
      </c>
      <c r="F1069">
        <v>1063</v>
      </c>
      <c r="V1069" s="14">
        <v>1204067059014</v>
      </c>
    </row>
    <row r="1070" spans="1:22" x14ac:dyDescent="0.25">
      <c r="A1070" s="16" t="s">
        <v>1067</v>
      </c>
      <c r="B1070">
        <v>4037</v>
      </c>
      <c r="C1070">
        <v>1068</v>
      </c>
      <c r="D1070">
        <v>2087</v>
      </c>
      <c r="E1070" cm="1">
        <f t="array" ref="E107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1070)))),_xlpm.c),3)))))))),COLUMNS(_xlpm.rs)-1)</f>
        <v>298</v>
      </c>
      <c r="F1070">
        <v>1064</v>
      </c>
      <c r="V1070" s="14">
        <v>1204067060013</v>
      </c>
    </row>
    <row r="1071" spans="1:22" x14ac:dyDescent="0.25">
      <c r="A1071" s="16" t="s">
        <v>1068</v>
      </c>
      <c r="B1071">
        <v>39031</v>
      </c>
      <c r="C1071">
        <v>1069</v>
      </c>
      <c r="D1071">
        <v>2088</v>
      </c>
      <c r="E1071" cm="1">
        <f t="array" ref="E107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1071)))),_xlpm.c),3)))))))),COLUMNS(_xlpm.rs)-1)</f>
        <v>298</v>
      </c>
      <c r="F1071">
        <v>1065</v>
      </c>
      <c r="V1071" s="14">
        <v>1204067061012</v>
      </c>
    </row>
    <row r="1072" spans="1:22" x14ac:dyDescent="0.25">
      <c r="A1072" s="16" t="s">
        <v>1069</v>
      </c>
      <c r="B1072">
        <v>1069</v>
      </c>
      <c r="C1072">
        <v>1070</v>
      </c>
      <c r="D1072">
        <v>2089</v>
      </c>
      <c r="E1072" cm="1">
        <f t="array" ref="E107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1072)))),_xlpm.c),3)))))))),COLUMNS(_xlpm.rs)-1)</f>
        <v>298</v>
      </c>
      <c r="F1072">
        <v>1066</v>
      </c>
      <c r="V1072" s="14">
        <v>1204067062011</v>
      </c>
    </row>
    <row r="1073" spans="1:22" x14ac:dyDescent="0.25">
      <c r="A1073" s="16" t="s">
        <v>1070</v>
      </c>
      <c r="B1073">
        <v>55019</v>
      </c>
      <c r="C1073">
        <v>1071</v>
      </c>
      <c r="D1073">
        <v>2090</v>
      </c>
      <c r="E1073" cm="1">
        <f t="array" ref="E107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1073)))),_xlpm.c),3)))))))),COLUMNS(_xlpm.rs)-1)</f>
        <v>298</v>
      </c>
      <c r="F1073">
        <v>1067</v>
      </c>
      <c r="V1073" s="14">
        <v>1204067063010</v>
      </c>
    </row>
    <row r="1074" spans="1:22" x14ac:dyDescent="0.25">
      <c r="A1074" s="16" t="s">
        <v>1071</v>
      </c>
      <c r="B1074">
        <v>17013</v>
      </c>
      <c r="C1074">
        <v>1072</v>
      </c>
      <c r="D1074">
        <v>2091</v>
      </c>
      <c r="E1074" cm="1">
        <f t="array" ref="E107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1074)))),_xlpm.c),3)))))))),COLUMNS(_xlpm.rs)-1)</f>
        <v>298</v>
      </c>
      <c r="F1074">
        <v>1068</v>
      </c>
      <c r="V1074" s="14">
        <v>1204067064009</v>
      </c>
    </row>
    <row r="1075" spans="1:22" x14ac:dyDescent="0.25">
      <c r="A1075" s="16" t="s">
        <v>1072</v>
      </c>
      <c r="B1075">
        <v>57023</v>
      </c>
      <c r="C1075">
        <v>1073</v>
      </c>
      <c r="D1075">
        <v>2092</v>
      </c>
      <c r="E1075" cm="1">
        <f t="array" ref="E107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1075)))),_xlpm.c),3)))))))),COLUMNS(_xlpm.rs)-1)</f>
        <v>298</v>
      </c>
      <c r="F1075">
        <v>1069</v>
      </c>
      <c r="V1075" s="14">
        <v>1204067065008</v>
      </c>
    </row>
    <row r="1076" spans="1:22" x14ac:dyDescent="0.25">
      <c r="A1076" s="16" t="s">
        <v>1073</v>
      </c>
      <c r="B1076">
        <v>9058</v>
      </c>
      <c r="C1076">
        <v>1074</v>
      </c>
      <c r="D1076">
        <v>2093</v>
      </c>
      <c r="E1076" cm="1">
        <f t="array" ref="E107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1076)))),_xlpm.c),3)))))))),COLUMNS(_xlpm.rs)-1)</f>
        <v>298</v>
      </c>
      <c r="F1076">
        <v>1070</v>
      </c>
      <c r="V1076" s="14">
        <v>1204067066007</v>
      </c>
    </row>
    <row r="1077" spans="1:22" x14ac:dyDescent="0.25">
      <c r="A1077" s="16" t="s">
        <v>1074</v>
      </c>
      <c r="B1077">
        <v>34045</v>
      </c>
      <c r="C1077">
        <v>1075</v>
      </c>
      <c r="D1077">
        <v>2094</v>
      </c>
      <c r="E1077" cm="1">
        <f t="array" ref="E107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1077)))),_xlpm.c),3)))))))),COLUMNS(_xlpm.rs)-1)</f>
        <v>298</v>
      </c>
      <c r="F1077">
        <v>1071</v>
      </c>
      <c r="V1077" s="14">
        <v>1204067067006</v>
      </c>
    </row>
    <row r="1078" spans="1:22" x14ac:dyDescent="0.25">
      <c r="A1078" s="16" t="s">
        <v>1075</v>
      </c>
      <c r="B1078">
        <v>53041</v>
      </c>
      <c r="C1078">
        <v>1076</v>
      </c>
      <c r="D1078">
        <v>2095</v>
      </c>
      <c r="E1078" cm="1">
        <f t="array" ref="E107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1078)))),_xlpm.c),3)))))))),COLUMNS(_xlpm.rs)-1)</f>
        <v>298</v>
      </c>
      <c r="F1078">
        <v>1072</v>
      </c>
      <c r="V1078" s="14">
        <v>1204067068005</v>
      </c>
    </row>
    <row r="1079" spans="1:22" x14ac:dyDescent="0.25">
      <c r="A1079" s="16" t="s">
        <v>1076</v>
      </c>
      <c r="B1079">
        <v>6065</v>
      </c>
      <c r="C1079">
        <v>1077</v>
      </c>
      <c r="D1079">
        <v>2096</v>
      </c>
      <c r="E1079" cm="1">
        <f t="array" ref="E107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1079)))),_xlpm.c),3)))))))),COLUMNS(_xlpm.rs)-1)</f>
        <v>298</v>
      </c>
      <c r="F1079">
        <v>1073</v>
      </c>
      <c r="V1079" s="14">
        <v>1204067069004</v>
      </c>
    </row>
    <row r="1080" spans="1:22" x14ac:dyDescent="0.25">
      <c r="A1080" s="16" t="s">
        <v>1077</v>
      </c>
      <c r="B1080">
        <v>69004</v>
      </c>
      <c r="C1080">
        <v>1078</v>
      </c>
      <c r="D1080">
        <v>2097</v>
      </c>
      <c r="E1080" cm="1">
        <f t="array" ref="E108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1080)))),_xlpm.c),3)))))))),COLUMNS(_xlpm.rs)-1)</f>
        <v>298</v>
      </c>
      <c r="F1080">
        <v>1074</v>
      </c>
      <c r="V1080" s="14">
        <v>1204067070003</v>
      </c>
    </row>
    <row r="1081" spans="1:22" x14ac:dyDescent="0.25">
      <c r="A1081" s="16" t="s">
        <v>1078</v>
      </c>
      <c r="B1081">
        <v>28061</v>
      </c>
      <c r="C1081">
        <v>1079</v>
      </c>
      <c r="D1081">
        <v>2098</v>
      </c>
      <c r="E1081" cm="1">
        <f t="array" ref="E108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1081)))),_xlpm.c),3)))))))),COLUMNS(_xlpm.rs)-1)</f>
        <v>298</v>
      </c>
      <c r="F1081">
        <v>1075</v>
      </c>
      <c r="V1081" s="14">
        <v>1204068057015</v>
      </c>
    </row>
    <row r="1082" spans="1:22" x14ac:dyDescent="0.25">
      <c r="A1082" s="16" t="s">
        <v>1079</v>
      </c>
      <c r="B1082">
        <v>19055</v>
      </c>
      <c r="C1082">
        <v>1080</v>
      </c>
      <c r="D1082">
        <v>2099</v>
      </c>
      <c r="E1082" cm="1">
        <f t="array" ref="E108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1082)))),_xlpm.c),3)))))))),COLUMNS(_xlpm.rs)-1)</f>
        <v>298</v>
      </c>
      <c r="F1082">
        <v>1076</v>
      </c>
      <c r="V1082" s="14">
        <v>1204068058014</v>
      </c>
    </row>
    <row r="1083" spans="1:22" x14ac:dyDescent="0.25">
      <c r="A1083" s="16" t="s">
        <v>1080</v>
      </c>
      <c r="B1083">
        <v>51019</v>
      </c>
      <c r="C1083">
        <v>1081</v>
      </c>
      <c r="D1083">
        <v>2100</v>
      </c>
      <c r="E1083" cm="1">
        <f t="array" ref="E108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1083)))),_xlpm.c),3)))))))),COLUMNS(_xlpm.rs)-1)</f>
        <v>298</v>
      </c>
      <c r="F1083">
        <v>1077</v>
      </c>
      <c r="V1083" s="14">
        <v>1204068059013</v>
      </c>
    </row>
    <row r="1084" spans="1:22" x14ac:dyDescent="0.25">
      <c r="A1084" s="16" t="s">
        <v>1081</v>
      </c>
      <c r="B1084">
        <v>56025</v>
      </c>
      <c r="C1084">
        <v>1082</v>
      </c>
      <c r="D1084">
        <v>2101</v>
      </c>
      <c r="E1084" cm="1">
        <f t="array" ref="E108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1084)))),_xlpm.c),3)))))))),COLUMNS(_xlpm.rs)-1)</f>
        <v>298</v>
      </c>
      <c r="F1084">
        <v>1078</v>
      </c>
      <c r="V1084" s="14">
        <v>1204068060012</v>
      </c>
    </row>
    <row r="1085" spans="1:22" x14ac:dyDescent="0.25">
      <c r="A1085" s="16" t="s">
        <v>1082</v>
      </c>
      <c r="B1085">
        <v>9068</v>
      </c>
      <c r="C1085">
        <v>1083</v>
      </c>
      <c r="D1085">
        <v>2102</v>
      </c>
      <c r="E1085" cm="1">
        <f t="array" ref="E108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1085)))),_xlpm.c),3)))))))),COLUMNS(_xlpm.rs)-1)</f>
        <v>298</v>
      </c>
      <c r="F1085">
        <v>1079</v>
      </c>
      <c r="V1085" s="14">
        <v>1204068061011</v>
      </c>
    </row>
    <row r="1086" spans="1:22" x14ac:dyDescent="0.25">
      <c r="A1086" s="16" t="s">
        <v>1083</v>
      </c>
      <c r="B1086">
        <v>53067</v>
      </c>
      <c r="C1086">
        <v>1084</v>
      </c>
      <c r="D1086">
        <v>2103</v>
      </c>
      <c r="E1086" cm="1">
        <f t="array" ref="E108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1086)))),_xlpm.c),3)))))))),COLUMNS(_xlpm.rs)-1)</f>
        <v>298</v>
      </c>
      <c r="F1086">
        <v>1080</v>
      </c>
      <c r="V1086" s="14">
        <v>1204068062010</v>
      </c>
    </row>
    <row r="1087" spans="1:22" x14ac:dyDescent="0.25">
      <c r="A1087" s="16" t="s">
        <v>1084</v>
      </c>
      <c r="B1087">
        <v>21049</v>
      </c>
      <c r="C1087">
        <v>1085</v>
      </c>
      <c r="D1087">
        <v>2104</v>
      </c>
      <c r="E1087" cm="1">
        <f t="array" ref="E108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1087)))),_xlpm.c),3)))))))),COLUMNS(_xlpm.rs)-1)</f>
        <v>298</v>
      </c>
      <c r="F1087">
        <v>1081</v>
      </c>
      <c r="V1087" s="14">
        <v>1204068063009</v>
      </c>
    </row>
    <row r="1088" spans="1:22" x14ac:dyDescent="0.25">
      <c r="A1088" s="16" t="s">
        <v>1085</v>
      </c>
      <c r="B1088">
        <v>3049</v>
      </c>
      <c r="C1088">
        <v>1086</v>
      </c>
      <c r="D1088">
        <v>2105</v>
      </c>
      <c r="E1088" cm="1">
        <f t="array" ref="E108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1088)))),_xlpm.c),3)))))))),COLUMNS(_xlpm.rs)-1)</f>
        <v>298</v>
      </c>
      <c r="F1088">
        <v>1082</v>
      </c>
      <c r="V1088" s="14">
        <v>1204068064008</v>
      </c>
    </row>
    <row r="1089" spans="1:22" x14ac:dyDescent="0.25">
      <c r="A1089" s="16" t="s">
        <v>1086</v>
      </c>
      <c r="B1089">
        <v>25061</v>
      </c>
      <c r="C1089">
        <v>1087</v>
      </c>
      <c r="D1089">
        <v>2106</v>
      </c>
      <c r="E1089" cm="1">
        <f t="array" ref="E108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1089)))),_xlpm.c),3)))))))),COLUMNS(_xlpm.rs)-1)</f>
        <v>298</v>
      </c>
      <c r="F1089">
        <v>1083</v>
      </c>
      <c r="V1089" s="14">
        <v>1204068065007</v>
      </c>
    </row>
    <row r="1090" spans="1:22" x14ac:dyDescent="0.25">
      <c r="A1090" s="16" t="s">
        <v>1087</v>
      </c>
      <c r="B1090">
        <v>42045</v>
      </c>
      <c r="C1090">
        <v>1088</v>
      </c>
      <c r="D1090">
        <v>2107</v>
      </c>
      <c r="E1090" cm="1">
        <f t="array" ref="E109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1090)))),_xlpm.c),3)))))))),COLUMNS(_xlpm.rs)-1)</f>
        <v>298</v>
      </c>
      <c r="F1090">
        <v>1084</v>
      </c>
      <c r="V1090" s="14">
        <v>1204068066006</v>
      </c>
    </row>
    <row r="1091" spans="1:22" x14ac:dyDescent="0.25">
      <c r="A1091" s="16" t="s">
        <v>1088</v>
      </c>
      <c r="B1091">
        <v>51002</v>
      </c>
      <c r="C1091">
        <v>1089</v>
      </c>
      <c r="D1091">
        <v>2108</v>
      </c>
      <c r="E1091" cm="1">
        <f t="array" ref="E109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1091)))),_xlpm.c),3)))))))),COLUMNS(_xlpm.rs)-1)</f>
        <v>298</v>
      </c>
      <c r="F1091">
        <v>1085</v>
      </c>
      <c r="V1091" s="14">
        <v>1204068067005</v>
      </c>
    </row>
    <row r="1092" spans="1:22" x14ac:dyDescent="0.25">
      <c r="A1092" s="16" t="s">
        <v>1089</v>
      </c>
      <c r="B1092">
        <v>37057</v>
      </c>
      <c r="C1092">
        <v>1090</v>
      </c>
      <c r="D1092">
        <v>2109</v>
      </c>
      <c r="E1092" cm="1">
        <f t="array" ref="E109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1092)))),_xlpm.c),3)))))))),COLUMNS(_xlpm.rs)-1)</f>
        <v>298</v>
      </c>
      <c r="F1092">
        <v>1086</v>
      </c>
      <c r="V1092" s="14">
        <v>1204068068004</v>
      </c>
    </row>
    <row r="1093" spans="1:22" x14ac:dyDescent="0.25">
      <c r="A1093" s="16" t="s">
        <v>1090</v>
      </c>
      <c r="B1093">
        <v>61020</v>
      </c>
      <c r="C1093">
        <v>1091</v>
      </c>
      <c r="D1093">
        <v>2110</v>
      </c>
      <c r="E1093" cm="1">
        <f t="array" ref="E109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1093)))),_xlpm.c),3)))))))),COLUMNS(_xlpm.rs)-1)</f>
        <v>298</v>
      </c>
      <c r="F1093">
        <v>1087</v>
      </c>
      <c r="V1093" s="14">
        <v>1204068069003</v>
      </c>
    </row>
    <row r="1094" spans="1:22" x14ac:dyDescent="0.25">
      <c r="A1094" s="16" t="s">
        <v>1091</v>
      </c>
      <c r="B1094">
        <v>4063</v>
      </c>
      <c r="C1094">
        <v>1092</v>
      </c>
      <c r="D1094">
        <v>2111</v>
      </c>
      <c r="E1094" cm="1">
        <f t="array" ref="E109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1094)))),_xlpm.c),3)))))))),COLUMNS(_xlpm.rs)-1)</f>
        <v>298</v>
      </c>
      <c r="F1094">
        <v>1088</v>
      </c>
      <c r="V1094" s="14">
        <v>1204068070002</v>
      </c>
    </row>
    <row r="1095" spans="1:22" x14ac:dyDescent="0.25">
      <c r="A1095" s="16" t="s">
        <v>1092</v>
      </c>
      <c r="B1095">
        <v>2055</v>
      </c>
      <c r="C1095">
        <v>1093</v>
      </c>
      <c r="D1095">
        <v>2112</v>
      </c>
      <c r="E1095" cm="1">
        <f t="array" ref="E109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1095)))),_xlpm.c),3)))))))),COLUMNS(_xlpm.rs)-1)</f>
        <v>298</v>
      </c>
      <c r="F1095">
        <v>1089</v>
      </c>
      <c r="V1095" s="14">
        <v>1204069057014</v>
      </c>
    </row>
    <row r="1096" spans="1:22" x14ac:dyDescent="0.25">
      <c r="A1096" s="16" t="s">
        <v>1093</v>
      </c>
      <c r="B1096">
        <v>28065</v>
      </c>
      <c r="C1096">
        <v>1094</v>
      </c>
      <c r="D1096">
        <v>2113</v>
      </c>
      <c r="E1096" cm="1">
        <f t="array" ref="E109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1096)))),_xlpm.c),3)))))))),COLUMNS(_xlpm.rs)-1)</f>
        <v>298</v>
      </c>
      <c r="F1096">
        <v>1090</v>
      </c>
      <c r="V1096" s="14">
        <v>1204069058013</v>
      </c>
    </row>
    <row r="1097" spans="1:22" x14ac:dyDescent="0.25">
      <c r="A1097" s="16" t="s">
        <v>1094</v>
      </c>
      <c r="B1097">
        <v>43040</v>
      </c>
      <c r="C1097">
        <v>1095</v>
      </c>
      <c r="D1097">
        <v>2114</v>
      </c>
      <c r="E1097" cm="1">
        <f t="array" ref="E109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1097)))),_xlpm.c),3)))))))),COLUMNS(_xlpm.rs)-1)</f>
        <v>298</v>
      </c>
      <c r="F1097">
        <v>1091</v>
      </c>
      <c r="V1097" s="14">
        <v>1204069059012</v>
      </c>
    </row>
    <row r="1098" spans="1:22" x14ac:dyDescent="0.25">
      <c r="A1098" s="16" t="s">
        <v>1095</v>
      </c>
      <c r="B1098">
        <v>39018</v>
      </c>
      <c r="C1098">
        <v>1096</v>
      </c>
      <c r="D1098">
        <v>2115</v>
      </c>
      <c r="E1098" cm="1">
        <f t="array" ref="E109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1098)))),_xlpm.c),3)))))))),COLUMNS(_xlpm.rs)-1)</f>
        <v>298</v>
      </c>
      <c r="F1098">
        <v>1092</v>
      </c>
      <c r="V1098" s="14">
        <v>1204069060011</v>
      </c>
    </row>
    <row r="1099" spans="1:22" x14ac:dyDescent="0.25">
      <c r="A1099" s="16" t="s">
        <v>1096</v>
      </c>
      <c r="B1099">
        <v>53021</v>
      </c>
      <c r="C1099">
        <v>1097</v>
      </c>
      <c r="D1099">
        <v>2116</v>
      </c>
      <c r="E1099" cm="1">
        <f t="array" ref="E109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1099)))),_xlpm.c),3)))))))),COLUMNS(_xlpm.rs)-1)</f>
        <v>298</v>
      </c>
      <c r="F1099">
        <v>1093</v>
      </c>
      <c r="V1099" s="14">
        <v>1204069061010</v>
      </c>
    </row>
    <row r="1100" spans="1:22" x14ac:dyDescent="0.25">
      <c r="A1100" s="16" t="s">
        <v>1097</v>
      </c>
      <c r="B1100">
        <v>29035</v>
      </c>
      <c r="C1100">
        <v>1098</v>
      </c>
      <c r="D1100">
        <v>2117</v>
      </c>
      <c r="E1100" cm="1">
        <f t="array" ref="E110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1100)))),_xlpm.c),3)))))))),COLUMNS(_xlpm.rs)-1)</f>
        <v>298</v>
      </c>
      <c r="F1100">
        <v>1094</v>
      </c>
      <c r="V1100" s="14">
        <v>1204069062009</v>
      </c>
    </row>
    <row r="1101" spans="1:22" x14ac:dyDescent="0.25">
      <c r="A1101" s="16" t="s">
        <v>1098</v>
      </c>
      <c r="B1101">
        <v>5063</v>
      </c>
      <c r="C1101">
        <v>1099</v>
      </c>
      <c r="D1101">
        <v>2118</v>
      </c>
      <c r="E1101" cm="1">
        <f t="array" ref="E110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1101)))),_xlpm.c),3)))))))),COLUMNS(_xlpm.rs)-1)</f>
        <v>298</v>
      </c>
      <c r="F1101">
        <v>1095</v>
      </c>
      <c r="V1101" s="14">
        <v>1204069063008</v>
      </c>
    </row>
    <row r="1102" spans="1:22" x14ac:dyDescent="0.25">
      <c r="A1102" s="16" t="s">
        <v>1099</v>
      </c>
      <c r="B1102">
        <v>65050</v>
      </c>
      <c r="C1102">
        <v>1100</v>
      </c>
      <c r="D1102">
        <v>2119</v>
      </c>
      <c r="E1102" cm="1">
        <f t="array" ref="E110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1102)))),_xlpm.c),3)))))))),COLUMNS(_xlpm.rs)-1)</f>
        <v>298</v>
      </c>
      <c r="F1102">
        <v>1096</v>
      </c>
      <c r="V1102" s="14">
        <v>1204069064007</v>
      </c>
    </row>
    <row r="1103" spans="1:22" x14ac:dyDescent="0.25">
      <c r="A1103" s="16" t="s">
        <v>1100</v>
      </c>
      <c r="B1103">
        <v>17051</v>
      </c>
      <c r="C1103">
        <v>1101</v>
      </c>
      <c r="D1103">
        <v>2120</v>
      </c>
      <c r="E1103" cm="1">
        <f t="array" ref="E110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1103)))),_xlpm.c),3)))))))),COLUMNS(_xlpm.rs)-1)</f>
        <v>298</v>
      </c>
      <c r="F1103">
        <v>1097</v>
      </c>
      <c r="V1103" s="14">
        <v>1204069065006</v>
      </c>
    </row>
    <row r="1104" spans="1:22" x14ac:dyDescent="0.25">
      <c r="A1104" s="16" t="s">
        <v>1101</v>
      </c>
      <c r="B1104">
        <v>38027</v>
      </c>
      <c r="C1104">
        <v>1102</v>
      </c>
      <c r="D1104">
        <v>2121</v>
      </c>
      <c r="E1104" cm="1">
        <f t="array" ref="E110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1104)))),_xlpm.c),3)))))))),COLUMNS(_xlpm.rs)-1)</f>
        <v>298</v>
      </c>
      <c r="F1104">
        <v>1098</v>
      </c>
      <c r="V1104" s="14">
        <v>1204069066005</v>
      </c>
    </row>
    <row r="1105" spans="1:22" x14ac:dyDescent="0.25">
      <c r="A1105" s="16" t="s">
        <v>1102</v>
      </c>
      <c r="B1105">
        <v>31057</v>
      </c>
      <c r="C1105">
        <v>1103</v>
      </c>
      <c r="D1105">
        <v>2122</v>
      </c>
      <c r="E1105" cm="1">
        <f t="array" ref="E110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1105)))),_xlpm.c),3)))))))),COLUMNS(_xlpm.rs)-1)</f>
        <v>298</v>
      </c>
      <c r="F1105">
        <v>1099</v>
      </c>
      <c r="V1105" s="14">
        <v>1204069067004</v>
      </c>
    </row>
    <row r="1106" spans="1:22" x14ac:dyDescent="0.25">
      <c r="A1106" s="16" t="s">
        <v>1103</v>
      </c>
      <c r="B1106">
        <v>7013</v>
      </c>
      <c r="C1106">
        <v>1104</v>
      </c>
      <c r="D1106">
        <v>2123</v>
      </c>
      <c r="E1106" cm="1">
        <f t="array" ref="E110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1106)))),_xlpm.c),3)))))))),COLUMNS(_xlpm.rs)-1)</f>
        <v>298</v>
      </c>
      <c r="F1106">
        <v>1100</v>
      </c>
      <c r="V1106" s="14">
        <v>1204069068003</v>
      </c>
    </row>
    <row r="1107" spans="1:22" x14ac:dyDescent="0.25">
      <c r="A1107" s="16" t="s">
        <v>1104</v>
      </c>
      <c r="B1107">
        <v>31047</v>
      </c>
      <c r="C1107">
        <v>1105</v>
      </c>
      <c r="D1107">
        <v>2124</v>
      </c>
      <c r="E1107" cm="1">
        <f t="array" ref="E110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1107)))),_xlpm.c),3)))))))),COLUMNS(_xlpm.rs)-1)</f>
        <v>298</v>
      </c>
      <c r="F1107">
        <v>1101</v>
      </c>
      <c r="V1107" s="14">
        <v>1204069069002</v>
      </c>
    </row>
    <row r="1108" spans="1:22" x14ac:dyDescent="0.25">
      <c r="A1108" s="16" t="s">
        <v>1105</v>
      </c>
      <c r="B1108">
        <v>63029</v>
      </c>
      <c r="C1108">
        <v>1106</v>
      </c>
      <c r="D1108">
        <v>2125</v>
      </c>
      <c r="E1108" cm="1">
        <f t="array" ref="E110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1108)))),_xlpm.c),3)))))))),COLUMNS(_xlpm.rs)-1)</f>
        <v>298</v>
      </c>
      <c r="F1108">
        <v>1102</v>
      </c>
      <c r="V1108" s="14">
        <v>1204070057013</v>
      </c>
    </row>
    <row r="1109" spans="1:22" x14ac:dyDescent="0.25">
      <c r="A1109" s="16" t="s">
        <v>1106</v>
      </c>
      <c r="B1109">
        <v>15044</v>
      </c>
      <c r="C1109">
        <v>1107</v>
      </c>
      <c r="D1109">
        <v>2126</v>
      </c>
      <c r="E1109" cm="1">
        <f t="array" ref="E110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1109)))),_xlpm.c),3)))))))),COLUMNS(_xlpm.rs)-1)</f>
        <v>298</v>
      </c>
      <c r="F1109">
        <v>1103</v>
      </c>
      <c r="V1109" s="14">
        <v>1204070058012</v>
      </c>
    </row>
    <row r="1110" spans="1:22" x14ac:dyDescent="0.25">
      <c r="A1110" s="16" t="s">
        <v>1107</v>
      </c>
      <c r="B1110">
        <v>37027</v>
      </c>
      <c r="C1110">
        <v>1108</v>
      </c>
      <c r="D1110">
        <v>2127</v>
      </c>
      <c r="E1110" cm="1">
        <f t="array" ref="E111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1110)))),_xlpm.c),3)))))))),COLUMNS(_xlpm.rs)-1)</f>
        <v>298</v>
      </c>
      <c r="F1110">
        <v>1104</v>
      </c>
      <c r="V1110" s="14">
        <v>1204070059011</v>
      </c>
    </row>
    <row r="1111" spans="1:22" x14ac:dyDescent="0.25">
      <c r="A1111" s="16" t="s">
        <v>1108</v>
      </c>
      <c r="B1111">
        <v>15064</v>
      </c>
      <c r="C1111">
        <v>1109</v>
      </c>
      <c r="D1111">
        <v>2128</v>
      </c>
      <c r="E1111" cm="1">
        <f t="array" ref="E111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1111)))),_xlpm.c),3)))))))),COLUMNS(_xlpm.rs)-1)</f>
        <v>298</v>
      </c>
      <c r="F1111">
        <v>1105</v>
      </c>
      <c r="V1111" s="14">
        <v>1204070060010</v>
      </c>
    </row>
    <row r="1112" spans="1:22" x14ac:dyDescent="0.25">
      <c r="A1112" s="16" t="s">
        <v>1109</v>
      </c>
      <c r="B1112">
        <v>33061</v>
      </c>
      <c r="C1112">
        <v>1110</v>
      </c>
      <c r="D1112">
        <v>2129</v>
      </c>
      <c r="E1112" cm="1">
        <f t="array" ref="E111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1112)))),_xlpm.c),3)))))))),COLUMNS(_xlpm.rs)-1)</f>
        <v>298</v>
      </c>
      <c r="F1112">
        <v>1106</v>
      </c>
      <c r="V1112" s="14">
        <v>1204070061009</v>
      </c>
    </row>
    <row r="1113" spans="1:22" x14ac:dyDescent="0.25">
      <c r="A1113" s="16" t="s">
        <v>1110</v>
      </c>
      <c r="B1113">
        <v>35047</v>
      </c>
      <c r="C1113">
        <v>1111</v>
      </c>
      <c r="D1113">
        <v>2130</v>
      </c>
      <c r="E1113" cm="1">
        <f t="array" ref="E111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1113)))),_xlpm.c),3)))))))),COLUMNS(_xlpm.rs)-1)</f>
        <v>298</v>
      </c>
      <c r="F1113">
        <v>1107</v>
      </c>
      <c r="V1113" s="14">
        <v>1204070062008</v>
      </c>
    </row>
    <row r="1114" spans="1:22" x14ac:dyDescent="0.25">
      <c r="A1114" s="16" t="s">
        <v>1111</v>
      </c>
      <c r="B1114">
        <v>37056</v>
      </c>
      <c r="C1114">
        <v>1112</v>
      </c>
      <c r="D1114">
        <v>2131</v>
      </c>
      <c r="E1114" cm="1">
        <f t="array" ref="E111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1114)))),_xlpm.c),3)))))))),COLUMNS(_xlpm.rs)-1)</f>
        <v>298</v>
      </c>
      <c r="F1114">
        <v>1108</v>
      </c>
      <c r="V1114" s="14">
        <v>1204070063007</v>
      </c>
    </row>
    <row r="1115" spans="1:22" x14ac:dyDescent="0.25">
      <c r="A1115" s="16" t="s">
        <v>1112</v>
      </c>
      <c r="B1115">
        <v>50025</v>
      </c>
      <c r="C1115">
        <v>1113</v>
      </c>
      <c r="D1115">
        <v>2132</v>
      </c>
      <c r="E1115" cm="1">
        <f t="array" ref="E111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1115)))),_xlpm.c),3)))))))),COLUMNS(_xlpm.rs)-1)</f>
        <v>298</v>
      </c>
      <c r="F1115">
        <v>1109</v>
      </c>
      <c r="V1115" s="14">
        <v>1204070064006</v>
      </c>
    </row>
    <row r="1116" spans="1:22" x14ac:dyDescent="0.25">
      <c r="A1116" s="16" t="s">
        <v>1113</v>
      </c>
      <c r="B1116">
        <v>33059</v>
      </c>
      <c r="C1116">
        <v>1114</v>
      </c>
      <c r="D1116">
        <v>2133</v>
      </c>
      <c r="E1116" cm="1">
        <f t="array" ref="E111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1116)))),_xlpm.c),3)))))))),COLUMNS(_xlpm.rs)-1)</f>
        <v>298</v>
      </c>
      <c r="F1116">
        <v>1110</v>
      </c>
      <c r="V1116" s="14">
        <v>1204070065005</v>
      </c>
    </row>
    <row r="1117" spans="1:22" x14ac:dyDescent="0.25">
      <c r="A1117" s="16" t="s">
        <v>1114</v>
      </c>
      <c r="B1117">
        <v>34031</v>
      </c>
      <c r="C1117">
        <v>1115</v>
      </c>
      <c r="D1117">
        <v>2134</v>
      </c>
      <c r="E1117" cm="1">
        <f t="array" ref="E111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1117)))),_xlpm.c),3)))))))),COLUMNS(_xlpm.rs)-1)</f>
        <v>298</v>
      </c>
      <c r="F1117">
        <v>1111</v>
      </c>
      <c r="V1117" s="14">
        <v>1204070066004</v>
      </c>
    </row>
    <row r="1118" spans="1:22" x14ac:dyDescent="0.25">
      <c r="A1118" s="16" t="s">
        <v>1115</v>
      </c>
      <c r="B1118">
        <v>57029</v>
      </c>
      <c r="C1118">
        <v>1116</v>
      </c>
      <c r="D1118">
        <v>2135</v>
      </c>
      <c r="E1118" cm="1">
        <f t="array" ref="E111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1118)))),_xlpm.c),3)))))))),COLUMNS(_xlpm.rs)-1)</f>
        <v>298</v>
      </c>
      <c r="F1118">
        <v>1112</v>
      </c>
      <c r="V1118" s="14">
        <v>1204070067003</v>
      </c>
    </row>
    <row r="1119" spans="1:22" x14ac:dyDescent="0.25">
      <c r="A1119" s="16" t="s">
        <v>1116</v>
      </c>
      <c r="B1119">
        <v>45063</v>
      </c>
      <c r="C1119">
        <v>1117</v>
      </c>
      <c r="D1119">
        <v>2136</v>
      </c>
      <c r="E1119" cm="1">
        <f t="array" ref="E111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1119)))),_xlpm.c),3)))))))),COLUMNS(_xlpm.rs)-1)</f>
        <v>298</v>
      </c>
      <c r="F1119">
        <v>1113</v>
      </c>
      <c r="V1119" s="14">
        <v>1204070068002</v>
      </c>
    </row>
    <row r="1120" spans="1:22" x14ac:dyDescent="0.25">
      <c r="A1120" s="16" t="s">
        <v>1117</v>
      </c>
      <c r="B1120">
        <v>24069</v>
      </c>
      <c r="C1120">
        <v>1118</v>
      </c>
      <c r="D1120">
        <v>2137</v>
      </c>
      <c r="E1120" cm="1">
        <f t="array" ref="E112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1120)))),_xlpm.c),3)))))))),COLUMNS(_xlpm.rs)-1)</f>
        <v>298</v>
      </c>
      <c r="F1120">
        <v>1114</v>
      </c>
      <c r="V1120" s="14">
        <v>1204071057012</v>
      </c>
    </row>
    <row r="1121" spans="1:22" x14ac:dyDescent="0.25">
      <c r="A1121" s="16" t="s">
        <v>1118</v>
      </c>
      <c r="B1121">
        <v>66017</v>
      </c>
      <c r="C1121">
        <v>1119</v>
      </c>
      <c r="D1121">
        <v>2138</v>
      </c>
      <c r="E1121" cm="1">
        <f t="array" ref="E112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1121)))),_xlpm.c),3)))))))),COLUMNS(_xlpm.rs)-1)</f>
        <v>298</v>
      </c>
      <c r="F1121">
        <v>1115</v>
      </c>
      <c r="V1121" s="14">
        <v>1204071058011</v>
      </c>
    </row>
    <row r="1122" spans="1:22" x14ac:dyDescent="0.25">
      <c r="A1122" s="16" t="s">
        <v>1119</v>
      </c>
      <c r="B1122">
        <v>44043</v>
      </c>
      <c r="C1122">
        <v>1120</v>
      </c>
      <c r="D1122">
        <v>2139</v>
      </c>
      <c r="E1122" cm="1">
        <f t="array" ref="E112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1122)))),_xlpm.c),3)))))))),COLUMNS(_xlpm.rs)-1)</f>
        <v>298</v>
      </c>
      <c r="F1122">
        <v>1116</v>
      </c>
      <c r="V1122" s="14">
        <v>1204071059010</v>
      </c>
    </row>
    <row r="1123" spans="1:22" x14ac:dyDescent="0.25">
      <c r="A1123" s="16" t="s">
        <v>1120</v>
      </c>
      <c r="B1123">
        <v>53025</v>
      </c>
      <c r="C1123">
        <v>1121</v>
      </c>
      <c r="D1123">
        <v>2140</v>
      </c>
      <c r="E1123" cm="1">
        <f t="array" ref="E112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1123)))),_xlpm.c),3)))))))),COLUMNS(_xlpm.rs)-1)</f>
        <v>298</v>
      </c>
      <c r="F1123">
        <v>1117</v>
      </c>
      <c r="V1123" s="14">
        <v>1204071060009</v>
      </c>
    </row>
    <row r="1124" spans="1:22" x14ac:dyDescent="0.25">
      <c r="A1124" s="16" t="s">
        <v>1121</v>
      </c>
      <c r="B1124">
        <v>45022</v>
      </c>
      <c r="C1124">
        <v>1122</v>
      </c>
      <c r="D1124">
        <v>2141</v>
      </c>
      <c r="E1124" cm="1">
        <f t="array" ref="E112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1124)))),_xlpm.c),3)))))))),COLUMNS(_xlpm.rs)-1)</f>
        <v>298</v>
      </c>
      <c r="F1124">
        <v>1118</v>
      </c>
      <c r="V1124" s="14">
        <v>1204071061008</v>
      </c>
    </row>
    <row r="1125" spans="1:22" x14ac:dyDescent="0.25">
      <c r="A1125" s="16" t="s">
        <v>1122</v>
      </c>
      <c r="B1125">
        <v>46027</v>
      </c>
      <c r="C1125">
        <v>1123</v>
      </c>
      <c r="D1125">
        <v>2142</v>
      </c>
      <c r="E1125" cm="1">
        <f t="array" ref="E112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1125)))),_xlpm.c),3)))))))),COLUMNS(_xlpm.rs)-1)</f>
        <v>298</v>
      </c>
      <c r="F1125">
        <v>1119</v>
      </c>
      <c r="V1125" s="14">
        <v>1204071062007</v>
      </c>
    </row>
    <row r="1126" spans="1:22" x14ac:dyDescent="0.25">
      <c r="A1126" s="16" t="s">
        <v>1123</v>
      </c>
      <c r="B1126">
        <v>59021</v>
      </c>
      <c r="C1126">
        <v>1124</v>
      </c>
      <c r="D1126">
        <v>2143</v>
      </c>
      <c r="E1126" cm="1">
        <f t="array" ref="E112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1126)))),_xlpm.c),3)))))))),COLUMNS(_xlpm.rs)-1)</f>
        <v>298</v>
      </c>
      <c r="F1126">
        <v>1120</v>
      </c>
      <c r="V1126" s="14">
        <v>1204071063006</v>
      </c>
    </row>
    <row r="1127" spans="1:22" x14ac:dyDescent="0.25">
      <c r="A1127" s="16" t="s">
        <v>1124</v>
      </c>
      <c r="B1127">
        <v>67029</v>
      </c>
      <c r="C1127">
        <v>1125</v>
      </c>
      <c r="D1127">
        <v>2144</v>
      </c>
      <c r="E1127" cm="1">
        <f t="array" ref="E112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1127)))),_xlpm.c),3)))))))),COLUMNS(_xlpm.rs)-1)</f>
        <v>298</v>
      </c>
      <c r="F1127">
        <v>1121</v>
      </c>
      <c r="V1127" s="14">
        <v>1204071064005</v>
      </c>
    </row>
    <row r="1128" spans="1:22" x14ac:dyDescent="0.25">
      <c r="A1128" s="16" t="s">
        <v>1125</v>
      </c>
      <c r="B1128">
        <v>21069</v>
      </c>
      <c r="C1128">
        <v>1126</v>
      </c>
      <c r="D1128">
        <v>2145</v>
      </c>
      <c r="E1128" cm="1">
        <f t="array" ref="E112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1128)))),_xlpm.c),3)))))))),COLUMNS(_xlpm.rs)-1)</f>
        <v>298</v>
      </c>
      <c r="F1128">
        <v>1122</v>
      </c>
      <c r="V1128" s="14">
        <v>1204071065004</v>
      </c>
    </row>
    <row r="1129" spans="1:22" x14ac:dyDescent="0.25">
      <c r="A1129" s="16" t="s">
        <v>1126</v>
      </c>
      <c r="B1129">
        <v>29052</v>
      </c>
      <c r="C1129">
        <v>1127</v>
      </c>
      <c r="D1129">
        <v>2146</v>
      </c>
      <c r="E1129" cm="1">
        <f t="array" ref="E112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1129)))),_xlpm.c),3)))))))),COLUMNS(_xlpm.rs)-1)</f>
        <v>298</v>
      </c>
      <c r="F1129">
        <v>1123</v>
      </c>
      <c r="V1129" s="14">
        <v>1204071066003</v>
      </c>
    </row>
    <row r="1130" spans="1:22" x14ac:dyDescent="0.25">
      <c r="A1130" s="16" t="s">
        <v>1127</v>
      </c>
      <c r="B1130">
        <v>55008</v>
      </c>
      <c r="C1130">
        <v>1128</v>
      </c>
      <c r="D1130">
        <v>2147</v>
      </c>
      <c r="E1130" cm="1">
        <f t="array" ref="E113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1130)))),_xlpm.c),3)))))))),COLUMNS(_xlpm.rs)-1)</f>
        <v>298</v>
      </c>
      <c r="F1130">
        <v>1124</v>
      </c>
      <c r="V1130" s="14">
        <v>1204071067002</v>
      </c>
    </row>
    <row r="1131" spans="1:22" x14ac:dyDescent="0.25">
      <c r="A1131" s="16" t="s">
        <v>1128</v>
      </c>
      <c r="B1131">
        <v>39021</v>
      </c>
      <c r="C1131">
        <v>1129</v>
      </c>
      <c r="D1131">
        <v>2148</v>
      </c>
      <c r="E1131" cm="1">
        <f t="array" ref="E113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1131)))),_xlpm.c),3)))))))),COLUMNS(_xlpm.rs)-1)</f>
        <v>298</v>
      </c>
      <c r="F1131">
        <v>1125</v>
      </c>
      <c r="V1131" s="14">
        <v>1204072056012</v>
      </c>
    </row>
    <row r="1132" spans="1:22" x14ac:dyDescent="0.25">
      <c r="A1132" s="16" t="s">
        <v>1129</v>
      </c>
      <c r="B1132">
        <v>41031</v>
      </c>
      <c r="C1132">
        <v>1130</v>
      </c>
      <c r="D1132">
        <v>2149</v>
      </c>
      <c r="E1132" cm="1">
        <f t="array" ref="E113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1132)))),_xlpm.c),3)))))))),COLUMNS(_xlpm.rs)-1)</f>
        <v>298</v>
      </c>
      <c r="F1132">
        <v>1126</v>
      </c>
      <c r="V1132" s="14">
        <v>1204072057011</v>
      </c>
    </row>
    <row r="1133" spans="1:22" x14ac:dyDescent="0.25">
      <c r="A1133" s="16" t="s">
        <v>1130</v>
      </c>
      <c r="B1133">
        <v>15015</v>
      </c>
      <c r="C1133">
        <v>1131</v>
      </c>
      <c r="D1133">
        <v>2150</v>
      </c>
      <c r="E1133" cm="1">
        <f t="array" ref="E113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1133)))),_xlpm.c),3)))))))),COLUMNS(_xlpm.rs)-1)</f>
        <v>298</v>
      </c>
      <c r="F1133">
        <v>1127</v>
      </c>
      <c r="V1133" s="14">
        <v>1204072058010</v>
      </c>
    </row>
    <row r="1134" spans="1:22" x14ac:dyDescent="0.25">
      <c r="A1134" s="16" t="s">
        <v>1131</v>
      </c>
      <c r="B1134">
        <v>67022</v>
      </c>
      <c r="C1134">
        <v>1132</v>
      </c>
      <c r="D1134">
        <v>2151</v>
      </c>
      <c r="E1134" cm="1">
        <f t="array" ref="E113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1134)))),_xlpm.c),3)))))))),COLUMNS(_xlpm.rs)-1)</f>
        <v>300</v>
      </c>
      <c r="F1134">
        <v>1128</v>
      </c>
      <c r="V1134" s="14">
        <v>1204072059009</v>
      </c>
    </row>
    <row r="1135" spans="1:22" x14ac:dyDescent="0.25">
      <c r="A1135" s="16" t="s">
        <v>1132</v>
      </c>
      <c r="B1135">
        <v>6059</v>
      </c>
      <c r="C1135">
        <v>1133</v>
      </c>
      <c r="D1135">
        <v>2152</v>
      </c>
      <c r="E1135" cm="1">
        <f t="array" ref="E113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1135)))),_xlpm.c),3)))))))),COLUMNS(_xlpm.rs)-1)</f>
        <v>300</v>
      </c>
      <c r="F1135">
        <v>1129</v>
      </c>
      <c r="V1135" s="14">
        <v>1204072060008</v>
      </c>
    </row>
    <row r="1136" spans="1:22" x14ac:dyDescent="0.25">
      <c r="A1136" s="16" t="s">
        <v>1133</v>
      </c>
      <c r="B1136">
        <v>29050</v>
      </c>
      <c r="C1136">
        <v>1134</v>
      </c>
      <c r="D1136">
        <v>2153</v>
      </c>
      <c r="E1136" cm="1">
        <f t="array" ref="E113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1136)))),_xlpm.c),3)))))))),COLUMNS(_xlpm.rs)-1)</f>
        <v>300</v>
      </c>
      <c r="F1136">
        <v>1130</v>
      </c>
      <c r="V1136" s="14">
        <v>1204072061007</v>
      </c>
    </row>
    <row r="1137" spans="1:22" x14ac:dyDescent="0.25">
      <c r="A1137" s="16" t="s">
        <v>1134</v>
      </c>
      <c r="B1137">
        <v>31058</v>
      </c>
      <c r="C1137">
        <v>1135</v>
      </c>
      <c r="D1137">
        <v>2154</v>
      </c>
      <c r="E1137" cm="1">
        <f t="array" ref="E113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1137)))),_xlpm.c),3)))))))),COLUMNS(_xlpm.rs)-1)</f>
        <v>300</v>
      </c>
      <c r="F1137">
        <v>1131</v>
      </c>
      <c r="V1137" s="14">
        <v>1204072062006</v>
      </c>
    </row>
    <row r="1138" spans="1:22" x14ac:dyDescent="0.25">
      <c r="A1138" s="16" t="s">
        <v>1135</v>
      </c>
      <c r="B1138">
        <v>45034</v>
      </c>
      <c r="C1138">
        <v>1136</v>
      </c>
      <c r="D1138">
        <v>2155</v>
      </c>
      <c r="E1138" cm="1">
        <f t="array" ref="E113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1138)))),_xlpm.c),3)))))))),COLUMNS(_xlpm.rs)-1)</f>
        <v>300</v>
      </c>
      <c r="F1138">
        <v>1132</v>
      </c>
      <c r="V1138" s="14">
        <v>1204072063005</v>
      </c>
    </row>
    <row r="1139" spans="1:22" x14ac:dyDescent="0.25">
      <c r="A1139" s="16" t="s">
        <v>1136</v>
      </c>
      <c r="B1139">
        <v>39061</v>
      </c>
      <c r="C1139">
        <v>1137</v>
      </c>
      <c r="D1139">
        <v>2156</v>
      </c>
      <c r="E1139" cm="1">
        <f t="array" ref="E113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1139)))),_xlpm.c),3)))))))),COLUMNS(_xlpm.rs)-1)</f>
        <v>300</v>
      </c>
      <c r="F1139">
        <v>1133</v>
      </c>
      <c r="V1139" s="14">
        <v>1204072064004</v>
      </c>
    </row>
    <row r="1140" spans="1:22" x14ac:dyDescent="0.25">
      <c r="A1140" s="16" t="s">
        <v>1137</v>
      </c>
      <c r="B1140">
        <v>44049</v>
      </c>
      <c r="C1140">
        <v>1138</v>
      </c>
      <c r="D1140">
        <v>2157</v>
      </c>
      <c r="E1140" cm="1">
        <f t="array" ref="E114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1140)))),_xlpm.c),3)))))))),COLUMNS(_xlpm.rs)-1)</f>
        <v>300</v>
      </c>
      <c r="F1140">
        <v>1134</v>
      </c>
      <c r="V1140" s="14">
        <v>1204072065003</v>
      </c>
    </row>
    <row r="1141" spans="1:22" x14ac:dyDescent="0.25">
      <c r="A1141" s="16" t="s">
        <v>1138</v>
      </c>
      <c r="B1141">
        <v>38067</v>
      </c>
      <c r="C1141">
        <v>1139</v>
      </c>
      <c r="D1141">
        <v>2158</v>
      </c>
      <c r="E1141" cm="1">
        <f t="array" ref="E114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1141)))),_xlpm.c),3)))))))),COLUMNS(_xlpm.rs)-1)</f>
        <v>300</v>
      </c>
      <c r="F1141">
        <v>1135</v>
      </c>
      <c r="V1141" s="14">
        <v>1204072066002</v>
      </c>
    </row>
    <row r="1142" spans="1:22" x14ac:dyDescent="0.25">
      <c r="A1142" s="16" t="s">
        <v>1139</v>
      </c>
      <c r="B1142">
        <v>70015</v>
      </c>
      <c r="C1142">
        <v>1140</v>
      </c>
      <c r="D1142">
        <v>2159</v>
      </c>
      <c r="E1142" cm="1">
        <f t="array" ref="E114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1142)))),_xlpm.c),3)))))))),COLUMNS(_xlpm.rs)-1)</f>
        <v>300</v>
      </c>
      <c r="F1142">
        <v>1136</v>
      </c>
      <c r="V1142" s="14">
        <v>1204073056011</v>
      </c>
    </row>
    <row r="1143" spans="1:22" x14ac:dyDescent="0.25">
      <c r="A1143" s="16" t="s">
        <v>1140</v>
      </c>
      <c r="B1143">
        <v>62011</v>
      </c>
      <c r="C1143">
        <v>1141</v>
      </c>
      <c r="D1143">
        <v>2160</v>
      </c>
      <c r="E1143" cm="1">
        <f t="array" ref="E114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1143)))),_xlpm.c),3)))))))),COLUMNS(_xlpm.rs)-1)</f>
        <v>300</v>
      </c>
      <c r="F1143">
        <v>1137</v>
      </c>
      <c r="V1143" s="14">
        <v>1204073057010</v>
      </c>
    </row>
    <row r="1144" spans="1:22" x14ac:dyDescent="0.25">
      <c r="A1144" s="16" t="s">
        <v>1141</v>
      </c>
      <c r="B1144">
        <v>51032</v>
      </c>
      <c r="C1144">
        <v>1142</v>
      </c>
      <c r="D1144">
        <v>2161</v>
      </c>
      <c r="E1144" cm="1">
        <f t="array" ref="E114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1144)))),_xlpm.c),3)))))))),COLUMNS(_xlpm.rs)-1)</f>
        <v>300</v>
      </c>
      <c r="F1144">
        <v>1138</v>
      </c>
      <c r="V1144" s="14">
        <v>1204073058009</v>
      </c>
    </row>
    <row r="1145" spans="1:22" x14ac:dyDescent="0.25">
      <c r="A1145" s="16" t="s">
        <v>1142</v>
      </c>
      <c r="B1145">
        <v>38019</v>
      </c>
      <c r="C1145">
        <v>1143</v>
      </c>
      <c r="D1145">
        <v>2162</v>
      </c>
      <c r="E1145" cm="1">
        <f t="array" ref="E114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1145)))),_xlpm.c),3)))))))),COLUMNS(_xlpm.rs)-1)</f>
        <v>300</v>
      </c>
      <c r="F1145">
        <v>1139</v>
      </c>
      <c r="V1145" s="14">
        <v>1204073059008</v>
      </c>
    </row>
    <row r="1146" spans="1:22" x14ac:dyDescent="0.25">
      <c r="A1146" s="16" t="s">
        <v>1143</v>
      </c>
      <c r="B1146">
        <v>63005</v>
      </c>
      <c r="C1146">
        <v>1144</v>
      </c>
      <c r="D1146">
        <v>2163</v>
      </c>
      <c r="E1146" cm="1">
        <f t="array" ref="E114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1146)))),_xlpm.c),3)))))))),COLUMNS(_xlpm.rs)-1)</f>
        <v>300</v>
      </c>
      <c r="F1146">
        <v>1140</v>
      </c>
      <c r="V1146" s="14">
        <v>1204073060007</v>
      </c>
    </row>
    <row r="1147" spans="1:22" x14ac:dyDescent="0.25">
      <c r="A1147" s="16" t="s">
        <v>1144</v>
      </c>
      <c r="B1147">
        <v>33057</v>
      </c>
      <c r="C1147">
        <v>1145</v>
      </c>
      <c r="D1147">
        <v>2164</v>
      </c>
      <c r="E1147" cm="1">
        <f t="array" ref="E114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1147)))),_xlpm.c),3)))))))),COLUMNS(_xlpm.rs)-1)</f>
        <v>300</v>
      </c>
      <c r="F1147">
        <v>1141</v>
      </c>
      <c r="V1147" s="14">
        <v>1204073061006</v>
      </c>
    </row>
    <row r="1148" spans="1:22" x14ac:dyDescent="0.25">
      <c r="A1148" s="16" t="s">
        <v>1145</v>
      </c>
      <c r="B1148">
        <v>59024</v>
      </c>
      <c r="C1148">
        <v>1146</v>
      </c>
      <c r="D1148">
        <v>2165</v>
      </c>
      <c r="E1148" cm="1">
        <f t="array" ref="E114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1148)))),_xlpm.c),3)))))))),COLUMNS(_xlpm.rs)-1)</f>
        <v>300</v>
      </c>
      <c r="F1148">
        <v>1142</v>
      </c>
      <c r="V1148" s="14">
        <v>1204073062005</v>
      </c>
    </row>
    <row r="1149" spans="1:22" x14ac:dyDescent="0.25">
      <c r="A1149" s="16" t="s">
        <v>1146</v>
      </c>
      <c r="B1149">
        <v>29006</v>
      </c>
      <c r="C1149">
        <v>1147</v>
      </c>
      <c r="D1149">
        <v>2166</v>
      </c>
      <c r="E1149" cm="1">
        <f t="array" ref="E114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1149)))),_xlpm.c),3)))))))),COLUMNS(_xlpm.rs)-1)</f>
        <v>300</v>
      </c>
      <c r="F1149">
        <v>1143</v>
      </c>
      <c r="V1149" s="14">
        <v>1204073063004</v>
      </c>
    </row>
    <row r="1150" spans="1:22" x14ac:dyDescent="0.25">
      <c r="A1150" s="16" t="s">
        <v>1147</v>
      </c>
      <c r="B1150">
        <v>25029</v>
      </c>
      <c r="C1150">
        <v>1148</v>
      </c>
      <c r="D1150">
        <v>2167</v>
      </c>
      <c r="E1150" cm="1">
        <f t="array" ref="E115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1150)))),_xlpm.c),3)))))))),COLUMNS(_xlpm.rs)-1)</f>
        <v>300</v>
      </c>
      <c r="F1150">
        <v>1144</v>
      </c>
      <c r="V1150" s="14">
        <v>1204073064003</v>
      </c>
    </row>
    <row r="1151" spans="1:22" x14ac:dyDescent="0.25">
      <c r="A1151" s="16" t="s">
        <v>1148</v>
      </c>
      <c r="B1151">
        <v>67003</v>
      </c>
      <c r="C1151">
        <v>1149</v>
      </c>
      <c r="D1151">
        <v>2168</v>
      </c>
      <c r="E1151" cm="1">
        <f t="array" ref="E115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1151)))),_xlpm.c),3)))))))),COLUMNS(_xlpm.rs)-1)</f>
        <v>300</v>
      </c>
      <c r="F1151">
        <v>1145</v>
      </c>
      <c r="V1151" s="14">
        <v>1204073065002</v>
      </c>
    </row>
    <row r="1152" spans="1:22" x14ac:dyDescent="0.25">
      <c r="A1152" s="16" t="s">
        <v>1149</v>
      </c>
      <c r="B1152">
        <v>30041</v>
      </c>
      <c r="C1152">
        <v>1150</v>
      </c>
      <c r="D1152">
        <v>2169</v>
      </c>
      <c r="E1152" cm="1">
        <f t="array" ref="E115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1152)))),_xlpm.c),3)))))))),COLUMNS(_xlpm.rs)-1)</f>
        <v>300</v>
      </c>
      <c r="F1152">
        <v>1146</v>
      </c>
      <c r="V1152" s="14">
        <v>1204074056010</v>
      </c>
    </row>
    <row r="1153" spans="1:22" x14ac:dyDescent="0.25">
      <c r="A1153" s="16" t="s">
        <v>1150</v>
      </c>
      <c r="B1153">
        <v>17066</v>
      </c>
      <c r="C1153">
        <v>1151</v>
      </c>
      <c r="D1153">
        <v>2170</v>
      </c>
      <c r="E1153" cm="1">
        <f t="array" ref="E115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1153)))),_xlpm.c),3)))))))),COLUMNS(_xlpm.rs)-1)</f>
        <v>300</v>
      </c>
      <c r="F1153">
        <v>1147</v>
      </c>
      <c r="V1153" s="14">
        <v>1204074057009</v>
      </c>
    </row>
    <row r="1154" spans="1:22" x14ac:dyDescent="0.25">
      <c r="A1154" s="16" t="s">
        <v>1151</v>
      </c>
      <c r="B1154">
        <v>14063</v>
      </c>
      <c r="C1154">
        <v>1152</v>
      </c>
      <c r="D1154">
        <v>2171</v>
      </c>
      <c r="E1154" cm="1">
        <f t="array" ref="E115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1154)))),_xlpm.c),3)))))))),COLUMNS(_xlpm.rs)-1)</f>
        <v>300</v>
      </c>
      <c r="F1154">
        <v>1148</v>
      </c>
      <c r="V1154" s="14">
        <v>1204074058008</v>
      </c>
    </row>
    <row r="1155" spans="1:22" x14ac:dyDescent="0.25">
      <c r="A1155" s="16" t="s">
        <v>1152</v>
      </c>
      <c r="B1155">
        <v>48017</v>
      </c>
      <c r="C1155">
        <v>1153</v>
      </c>
      <c r="D1155">
        <v>2172</v>
      </c>
      <c r="E1155" cm="1">
        <f t="array" ref="E115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1155)))),_xlpm.c),3)))))))),COLUMNS(_xlpm.rs)-1)</f>
        <v>300</v>
      </c>
      <c r="F1155">
        <v>1149</v>
      </c>
      <c r="V1155" s="14">
        <v>1204074059007</v>
      </c>
    </row>
    <row r="1156" spans="1:22" x14ac:dyDescent="0.25">
      <c r="A1156" s="16" t="s">
        <v>1153</v>
      </c>
      <c r="B1156">
        <v>51035</v>
      </c>
      <c r="C1156">
        <v>1154</v>
      </c>
      <c r="D1156">
        <v>2173</v>
      </c>
      <c r="E1156" cm="1">
        <f t="array" ref="E115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1156)))),_xlpm.c),3)))))))),COLUMNS(_xlpm.rs)-1)</f>
        <v>300</v>
      </c>
      <c r="F1156">
        <v>1150</v>
      </c>
      <c r="V1156" s="14">
        <v>1204074060006</v>
      </c>
    </row>
    <row r="1157" spans="1:22" x14ac:dyDescent="0.25">
      <c r="A1157" s="16" t="s">
        <v>1154</v>
      </c>
      <c r="B1157">
        <v>38045</v>
      </c>
      <c r="C1157">
        <v>1155</v>
      </c>
      <c r="D1157">
        <v>2174</v>
      </c>
      <c r="E1157" cm="1">
        <f t="array" ref="E115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1157)))),_xlpm.c),3)))))))),COLUMNS(_xlpm.rs)-1)</f>
        <v>300</v>
      </c>
      <c r="F1157">
        <v>1151</v>
      </c>
      <c r="V1157" s="14">
        <v>1204074061005</v>
      </c>
    </row>
    <row r="1158" spans="1:22" x14ac:dyDescent="0.25">
      <c r="A1158" s="16" t="s">
        <v>1155</v>
      </c>
      <c r="B1158">
        <v>3065</v>
      </c>
      <c r="C1158">
        <v>1156</v>
      </c>
      <c r="D1158">
        <v>2175</v>
      </c>
      <c r="E1158" cm="1">
        <f t="array" ref="E115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1158)))),_xlpm.c),3)))))))),COLUMNS(_xlpm.rs)-1)</f>
        <v>300</v>
      </c>
      <c r="F1158">
        <v>1152</v>
      </c>
      <c r="V1158" s="14">
        <v>1204074062004</v>
      </c>
    </row>
    <row r="1159" spans="1:22" x14ac:dyDescent="0.25">
      <c r="A1159" s="16" t="s">
        <v>1156</v>
      </c>
      <c r="B1159">
        <v>35005</v>
      </c>
      <c r="C1159">
        <v>1157</v>
      </c>
      <c r="D1159">
        <v>2176</v>
      </c>
      <c r="E1159" cm="1">
        <f t="array" ref="E115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1159)))),_xlpm.c),3)))))))),COLUMNS(_xlpm.rs)-1)</f>
        <v>300</v>
      </c>
      <c r="F1159">
        <v>1153</v>
      </c>
      <c r="V1159" s="14">
        <v>1204074063003</v>
      </c>
    </row>
    <row r="1160" spans="1:22" x14ac:dyDescent="0.25">
      <c r="A1160" s="16" t="s">
        <v>1157</v>
      </c>
      <c r="B1160">
        <v>11058</v>
      </c>
      <c r="C1160">
        <v>1158</v>
      </c>
      <c r="D1160">
        <v>2177</v>
      </c>
      <c r="E1160" cm="1">
        <f t="array" ref="E116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1160)))),_xlpm.c),3)))))))),COLUMNS(_xlpm.rs)-1)</f>
        <v>300</v>
      </c>
      <c r="F1160">
        <v>1154</v>
      </c>
      <c r="V1160" s="14">
        <v>1204074064002</v>
      </c>
    </row>
    <row r="1161" spans="1:22" x14ac:dyDescent="0.25">
      <c r="A1161" s="16" t="s">
        <v>1158</v>
      </c>
      <c r="B1161">
        <v>69020</v>
      </c>
      <c r="C1161">
        <v>1159</v>
      </c>
      <c r="D1161">
        <v>2178</v>
      </c>
      <c r="E1161" cm="1">
        <f t="array" ref="E116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1161)))),_xlpm.c),3)))))))),COLUMNS(_xlpm.rs)-1)</f>
        <v>300</v>
      </c>
      <c r="F1161">
        <v>1155</v>
      </c>
      <c r="V1161" s="14">
        <v>1204075056009</v>
      </c>
    </row>
    <row r="1162" spans="1:22" x14ac:dyDescent="0.25">
      <c r="A1162" s="16" t="s">
        <v>1159</v>
      </c>
      <c r="B1162">
        <v>51063</v>
      </c>
      <c r="C1162">
        <v>1160</v>
      </c>
      <c r="D1162">
        <v>2179</v>
      </c>
      <c r="E1162" cm="1">
        <f t="array" ref="E116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1162)))),_xlpm.c),3)))))))),COLUMNS(_xlpm.rs)-1)</f>
        <v>300</v>
      </c>
      <c r="F1162">
        <v>1156</v>
      </c>
      <c r="V1162" s="14">
        <v>1204075057008</v>
      </c>
    </row>
    <row r="1163" spans="1:22" x14ac:dyDescent="0.25">
      <c r="A1163" s="16" t="s">
        <v>1160</v>
      </c>
      <c r="B1163">
        <v>43019</v>
      </c>
      <c r="C1163">
        <v>1161</v>
      </c>
      <c r="D1163">
        <v>2180</v>
      </c>
      <c r="E1163" cm="1">
        <f t="array" ref="E116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1163)))),_xlpm.c),3)))))))),COLUMNS(_xlpm.rs)-1)</f>
        <v>300</v>
      </c>
      <c r="F1163">
        <v>1157</v>
      </c>
      <c r="V1163" s="14">
        <v>1204075058007</v>
      </c>
    </row>
    <row r="1164" spans="1:22" x14ac:dyDescent="0.25">
      <c r="A1164" s="16" t="s">
        <v>1161</v>
      </c>
      <c r="B1164">
        <v>61022</v>
      </c>
      <c r="C1164">
        <v>1162</v>
      </c>
      <c r="D1164">
        <v>2181</v>
      </c>
      <c r="E1164" cm="1">
        <f t="array" ref="E116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1164)))),_xlpm.c),3)))))))),COLUMNS(_xlpm.rs)-1)</f>
        <v>300</v>
      </c>
      <c r="F1164">
        <v>1158</v>
      </c>
      <c r="V1164" s="14">
        <v>1204075059006</v>
      </c>
    </row>
    <row r="1165" spans="1:22" x14ac:dyDescent="0.25">
      <c r="A1165" s="16" t="s">
        <v>1162</v>
      </c>
      <c r="B1165">
        <v>47029</v>
      </c>
      <c r="C1165">
        <v>1163</v>
      </c>
      <c r="D1165">
        <v>2182</v>
      </c>
      <c r="E1165" cm="1">
        <f t="array" ref="E116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1165)))),_xlpm.c),3)))))))),COLUMNS(_xlpm.rs)-1)</f>
        <v>300</v>
      </c>
      <c r="F1165">
        <v>1159</v>
      </c>
      <c r="V1165" s="14">
        <v>1204075060005</v>
      </c>
    </row>
    <row r="1166" spans="1:22" x14ac:dyDescent="0.25">
      <c r="A1166" s="16" t="s">
        <v>1163</v>
      </c>
      <c r="B1166">
        <v>67015</v>
      </c>
      <c r="C1166">
        <v>1164</v>
      </c>
      <c r="D1166">
        <v>2183</v>
      </c>
      <c r="E1166" cm="1">
        <f t="array" ref="E116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1166)))),_xlpm.c),3)))))))),COLUMNS(_xlpm.rs)-1)</f>
        <v>300</v>
      </c>
      <c r="F1166">
        <v>1160</v>
      </c>
      <c r="V1166" s="14">
        <v>1204075061004</v>
      </c>
    </row>
    <row r="1167" spans="1:22" x14ac:dyDescent="0.25">
      <c r="A1167" s="16" t="s">
        <v>1164</v>
      </c>
      <c r="B1167">
        <v>20065</v>
      </c>
      <c r="C1167">
        <v>1165</v>
      </c>
      <c r="D1167">
        <v>2184</v>
      </c>
      <c r="E1167" cm="1">
        <f t="array" ref="E116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1167)))),_xlpm.c),3)))))))),COLUMNS(_xlpm.rs)-1)</f>
        <v>300</v>
      </c>
      <c r="F1167">
        <v>1161</v>
      </c>
      <c r="V1167" s="14">
        <v>1204075062003</v>
      </c>
    </row>
    <row r="1168" spans="1:22" x14ac:dyDescent="0.25">
      <c r="A1168" s="16" t="s">
        <v>1165</v>
      </c>
      <c r="B1168">
        <v>35046</v>
      </c>
      <c r="C1168">
        <v>1166</v>
      </c>
      <c r="D1168">
        <v>2185</v>
      </c>
      <c r="E1168" cm="1">
        <f t="array" ref="E116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1168)))),_xlpm.c),3)))))))),COLUMNS(_xlpm.rs)-1)</f>
        <v>300</v>
      </c>
      <c r="F1168">
        <v>1162</v>
      </c>
      <c r="V1168" s="14">
        <v>1204075063002</v>
      </c>
    </row>
    <row r="1169" spans="1:22" x14ac:dyDescent="0.25">
      <c r="A1169" s="16" t="s">
        <v>1166</v>
      </c>
      <c r="B1169">
        <v>23063</v>
      </c>
      <c r="C1169">
        <v>1167</v>
      </c>
      <c r="D1169">
        <v>2186</v>
      </c>
      <c r="E1169" cm="1">
        <f t="array" ref="E116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1169)))),_xlpm.c),3)))))))),COLUMNS(_xlpm.rs)-1)</f>
        <v>300</v>
      </c>
      <c r="F1169">
        <v>1163</v>
      </c>
      <c r="V1169" s="14">
        <v>1204076056008</v>
      </c>
    </row>
    <row r="1170" spans="1:22" x14ac:dyDescent="0.25">
      <c r="A1170" s="16" t="s">
        <v>1167</v>
      </c>
      <c r="B1170">
        <v>35020</v>
      </c>
      <c r="C1170">
        <v>1168</v>
      </c>
      <c r="D1170">
        <v>2187</v>
      </c>
      <c r="E1170" cm="1">
        <f t="array" ref="E117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1170)))),_xlpm.c),3)))))))),COLUMNS(_xlpm.rs)-1)</f>
        <v>300</v>
      </c>
      <c r="F1170">
        <v>1164</v>
      </c>
      <c r="V1170" s="14">
        <v>1204076057007</v>
      </c>
    </row>
    <row r="1171" spans="1:22" x14ac:dyDescent="0.25">
      <c r="A1171" s="16" t="s">
        <v>1168</v>
      </c>
      <c r="B1171">
        <v>5058</v>
      </c>
      <c r="C1171">
        <v>1169</v>
      </c>
      <c r="D1171">
        <v>2188</v>
      </c>
      <c r="E1171" cm="1">
        <f t="array" ref="E117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1171)))),_xlpm.c),3)))))))),COLUMNS(_xlpm.rs)-1)</f>
        <v>300</v>
      </c>
      <c r="F1171">
        <v>1165</v>
      </c>
      <c r="V1171" s="14">
        <v>1204076058006</v>
      </c>
    </row>
    <row r="1172" spans="1:22" x14ac:dyDescent="0.25">
      <c r="A1172" s="16" t="s">
        <v>1169</v>
      </c>
      <c r="B1172">
        <v>43028</v>
      </c>
      <c r="C1172">
        <v>1170</v>
      </c>
      <c r="D1172">
        <v>2189</v>
      </c>
      <c r="E1172" cm="1">
        <f t="array" ref="E117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1172)))),_xlpm.c),3)))))))),COLUMNS(_xlpm.rs)-1)</f>
        <v>300</v>
      </c>
      <c r="F1172">
        <v>1166</v>
      </c>
      <c r="V1172" s="14">
        <v>1204076059005</v>
      </c>
    </row>
    <row r="1173" spans="1:22" x14ac:dyDescent="0.25">
      <c r="A1173" s="16" t="s">
        <v>1170</v>
      </c>
      <c r="B1173">
        <v>69049</v>
      </c>
      <c r="C1173">
        <v>1171</v>
      </c>
      <c r="D1173">
        <v>2190</v>
      </c>
      <c r="E1173" cm="1">
        <f t="array" ref="E117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1173)))),_xlpm.c),3)))))))),COLUMNS(_xlpm.rs)-1)</f>
        <v>300</v>
      </c>
      <c r="F1173">
        <v>1167</v>
      </c>
      <c r="V1173" s="14">
        <v>1204076060004</v>
      </c>
    </row>
    <row r="1174" spans="1:22" x14ac:dyDescent="0.25">
      <c r="A1174" s="16" t="s">
        <v>1171</v>
      </c>
      <c r="B1174">
        <v>33067</v>
      </c>
      <c r="C1174">
        <v>1172</v>
      </c>
      <c r="D1174">
        <v>2191</v>
      </c>
      <c r="E1174" cm="1">
        <f t="array" ref="E117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1174)))),_xlpm.c),3)))))))),COLUMNS(_xlpm.rs)-1)</f>
        <v>300</v>
      </c>
      <c r="F1174">
        <v>1168</v>
      </c>
      <c r="V1174" s="14">
        <v>1204076061003</v>
      </c>
    </row>
    <row r="1175" spans="1:22" x14ac:dyDescent="0.25">
      <c r="A1175" s="16" t="s">
        <v>1172</v>
      </c>
      <c r="B1175">
        <v>25058</v>
      </c>
      <c r="C1175">
        <v>1173</v>
      </c>
      <c r="D1175">
        <v>2192</v>
      </c>
      <c r="E1175" cm="1">
        <f t="array" ref="E117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1175)))),_xlpm.c),3)))))))),COLUMNS(_xlpm.rs)-1)</f>
        <v>300</v>
      </c>
      <c r="F1175">
        <v>1169</v>
      </c>
      <c r="V1175" s="14">
        <v>1204076062002</v>
      </c>
    </row>
    <row r="1176" spans="1:22" x14ac:dyDescent="0.25">
      <c r="A1176" s="16" t="s">
        <v>1173</v>
      </c>
      <c r="B1176">
        <v>57003</v>
      </c>
      <c r="C1176">
        <v>1174</v>
      </c>
      <c r="D1176">
        <v>2193</v>
      </c>
      <c r="E1176" cm="1">
        <f t="array" ref="E117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1176)))),_xlpm.c),3)))))))),COLUMNS(_xlpm.rs)-1)</f>
        <v>300</v>
      </c>
      <c r="F1176">
        <v>1170</v>
      </c>
      <c r="V1176" s="14">
        <v>1204077056007</v>
      </c>
    </row>
    <row r="1177" spans="1:22" x14ac:dyDescent="0.25">
      <c r="A1177" s="16" t="s">
        <v>1174</v>
      </c>
      <c r="B1177">
        <v>51021</v>
      </c>
      <c r="C1177">
        <v>1175</v>
      </c>
      <c r="D1177">
        <v>2194</v>
      </c>
      <c r="E1177" cm="1">
        <f t="array" ref="E117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1177)))),_xlpm.c),3)))))))),COLUMNS(_xlpm.rs)-1)</f>
        <v>300</v>
      </c>
      <c r="F1177">
        <v>1171</v>
      </c>
      <c r="V1177" s="14">
        <v>1204077057006</v>
      </c>
    </row>
    <row r="1178" spans="1:22" x14ac:dyDescent="0.25">
      <c r="A1178" s="16" t="s">
        <v>1175</v>
      </c>
      <c r="B1178">
        <v>69043</v>
      </c>
      <c r="C1178">
        <v>1176</v>
      </c>
      <c r="D1178">
        <v>2195</v>
      </c>
      <c r="E1178" cm="1">
        <f t="array" ref="E117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1178)))),_xlpm.c),3)))))))),COLUMNS(_xlpm.rs)-1)</f>
        <v>300</v>
      </c>
      <c r="F1178">
        <v>1172</v>
      </c>
      <c r="V1178" s="14">
        <v>1204077058005</v>
      </c>
    </row>
    <row r="1179" spans="1:22" x14ac:dyDescent="0.25">
      <c r="A1179" s="16" t="s">
        <v>1176</v>
      </c>
      <c r="B1179">
        <v>30019</v>
      </c>
      <c r="C1179">
        <v>1177</v>
      </c>
      <c r="D1179">
        <v>2196</v>
      </c>
      <c r="E1179" cm="1">
        <f t="array" ref="E117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1179)))),_xlpm.c),3)))))))),COLUMNS(_xlpm.rs)-1)</f>
        <v>300</v>
      </c>
      <c r="F1179">
        <v>1173</v>
      </c>
      <c r="V1179" s="14">
        <v>1204077059004</v>
      </c>
    </row>
    <row r="1180" spans="1:22" x14ac:dyDescent="0.25">
      <c r="A1180" s="16" t="s">
        <v>1177</v>
      </c>
      <c r="B1180">
        <v>69051</v>
      </c>
      <c r="C1180">
        <v>1178</v>
      </c>
      <c r="D1180">
        <v>2197</v>
      </c>
      <c r="E1180" cm="1">
        <f t="array" ref="E118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1180)))),_xlpm.c),3)))))))),COLUMNS(_xlpm.rs)-1)</f>
        <v>300</v>
      </c>
      <c r="F1180">
        <v>1174</v>
      </c>
      <c r="V1180" s="14">
        <v>1204077060003</v>
      </c>
    </row>
    <row r="1181" spans="1:22" x14ac:dyDescent="0.25">
      <c r="A1181" s="16" t="s">
        <v>1178</v>
      </c>
      <c r="B1181">
        <v>33060</v>
      </c>
      <c r="C1181">
        <v>1179</v>
      </c>
      <c r="D1181">
        <v>2198</v>
      </c>
      <c r="E1181" cm="1">
        <f t="array" ref="E118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1181)))),_xlpm.c),3)))))))),COLUMNS(_xlpm.rs)-1)</f>
        <v>300</v>
      </c>
      <c r="F1181">
        <v>1175</v>
      </c>
      <c r="V1181" s="14">
        <v>1204077061002</v>
      </c>
    </row>
    <row r="1182" spans="1:22" x14ac:dyDescent="0.25">
      <c r="A1182" s="16" t="s">
        <v>1179</v>
      </c>
      <c r="B1182">
        <v>47063</v>
      </c>
      <c r="C1182">
        <v>1180</v>
      </c>
      <c r="D1182">
        <v>2199</v>
      </c>
      <c r="E1182" cm="1">
        <f t="array" ref="E118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1182)))),_xlpm.c),3)))))))),COLUMNS(_xlpm.rs)-1)</f>
        <v>300</v>
      </c>
      <c r="F1182">
        <v>1176</v>
      </c>
      <c r="V1182" s="14">
        <v>1204078056006</v>
      </c>
    </row>
    <row r="1183" spans="1:22" x14ac:dyDescent="0.25">
      <c r="A1183" s="16" t="s">
        <v>1180</v>
      </c>
      <c r="B1183">
        <v>53064</v>
      </c>
      <c r="C1183">
        <v>1181</v>
      </c>
      <c r="D1183">
        <v>2200</v>
      </c>
      <c r="E1183" cm="1">
        <f t="array" ref="E118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1183)))),_xlpm.c),3)))))))),COLUMNS(_xlpm.rs)-1)</f>
        <v>300</v>
      </c>
      <c r="F1183">
        <v>1177</v>
      </c>
      <c r="V1183" s="14">
        <v>1204078058004</v>
      </c>
    </row>
    <row r="1184" spans="1:22" x14ac:dyDescent="0.25">
      <c r="A1184" s="16" t="s">
        <v>1181</v>
      </c>
      <c r="B1184">
        <v>67033</v>
      </c>
      <c r="C1184">
        <v>1182</v>
      </c>
      <c r="D1184">
        <v>2201</v>
      </c>
      <c r="E1184" cm="1">
        <f t="array" ref="E118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1184)))),_xlpm.c),3)))))))),COLUMNS(_xlpm.rs)-1)</f>
        <v>300</v>
      </c>
      <c r="F1184">
        <v>1178</v>
      </c>
      <c r="V1184" s="14">
        <v>1204078059003</v>
      </c>
    </row>
    <row r="1185" spans="1:22" x14ac:dyDescent="0.25">
      <c r="A1185" s="16" t="s">
        <v>1182</v>
      </c>
      <c r="B1185">
        <v>53013</v>
      </c>
      <c r="C1185">
        <v>1183</v>
      </c>
      <c r="D1185">
        <v>2202</v>
      </c>
      <c r="E1185" cm="1">
        <f t="array" ref="E118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1185)))),_xlpm.c),3)))))))),COLUMNS(_xlpm.rs)-1)</f>
        <v>300</v>
      </c>
      <c r="F1185">
        <v>1179</v>
      </c>
      <c r="V1185" s="14">
        <v>1204078060002</v>
      </c>
    </row>
    <row r="1186" spans="1:22" x14ac:dyDescent="0.25">
      <c r="A1186" s="16" t="s">
        <v>1183</v>
      </c>
      <c r="B1186">
        <v>69027</v>
      </c>
      <c r="C1186">
        <v>1184</v>
      </c>
      <c r="D1186">
        <v>2203</v>
      </c>
      <c r="E1186" cm="1">
        <f t="array" ref="E118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1186)))),_xlpm.c),3)))))))),COLUMNS(_xlpm.rs)-1)</f>
        <v>300</v>
      </c>
      <c r="F1186">
        <v>1180</v>
      </c>
      <c r="V1186" s="14">
        <v>1204079056005</v>
      </c>
    </row>
    <row r="1187" spans="1:22" x14ac:dyDescent="0.25">
      <c r="A1187" s="16" t="s">
        <v>1184</v>
      </c>
      <c r="B1187">
        <v>47045</v>
      </c>
      <c r="C1187">
        <v>1185</v>
      </c>
      <c r="D1187">
        <v>2204</v>
      </c>
      <c r="E1187" cm="1">
        <f t="array" ref="E118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1187)))),_xlpm.c),3)))))))),COLUMNS(_xlpm.rs)-1)</f>
        <v>300</v>
      </c>
      <c r="F1187">
        <v>1181</v>
      </c>
      <c r="V1187" s="14">
        <v>1204079058003</v>
      </c>
    </row>
    <row r="1188" spans="1:22" x14ac:dyDescent="0.25">
      <c r="A1188" s="16" t="s">
        <v>1185</v>
      </c>
      <c r="B1188">
        <v>23043</v>
      </c>
      <c r="C1188">
        <v>1186</v>
      </c>
      <c r="D1188">
        <v>2205</v>
      </c>
      <c r="E1188" cm="1">
        <f t="array" ref="E118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1188)))),_xlpm.c),3)))))))),COLUMNS(_xlpm.rs)-1)</f>
        <v>300</v>
      </c>
      <c r="F1188">
        <v>1182</v>
      </c>
      <c r="V1188" s="14">
        <v>1204079059002</v>
      </c>
    </row>
    <row r="1189" spans="1:22" x14ac:dyDescent="0.25">
      <c r="A1189" s="16" t="s">
        <v>1186</v>
      </c>
      <c r="B1189">
        <v>22061</v>
      </c>
      <c r="C1189">
        <v>1187</v>
      </c>
      <c r="D1189">
        <v>2206</v>
      </c>
      <c r="E1189" cm="1">
        <f t="array" ref="E118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1189)))),_xlpm.c),3)))))))),COLUMNS(_xlpm.rs)-1)</f>
        <v>300</v>
      </c>
      <c r="F1189">
        <v>1183</v>
      </c>
      <c r="V1189" s="14">
        <v>1204080056004</v>
      </c>
    </row>
    <row r="1190" spans="1:22" x14ac:dyDescent="0.25">
      <c r="A1190" s="16" t="s">
        <v>1187</v>
      </c>
      <c r="B1190">
        <v>61039</v>
      </c>
      <c r="C1190">
        <v>1188</v>
      </c>
      <c r="D1190">
        <v>2207</v>
      </c>
      <c r="E1190" cm="1">
        <f t="array" ref="E119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1190)))),_xlpm.c),3)))))))),COLUMNS(_xlpm.rs)-1)</f>
        <v>300</v>
      </c>
      <c r="F1190">
        <v>1184</v>
      </c>
      <c r="V1190" s="14">
        <v>1204080057003</v>
      </c>
    </row>
    <row r="1191" spans="1:22" x14ac:dyDescent="0.25">
      <c r="A1191" s="16" t="s">
        <v>1188</v>
      </c>
      <c r="B1191">
        <v>59001</v>
      </c>
      <c r="C1191">
        <v>1189</v>
      </c>
      <c r="D1191">
        <v>2208</v>
      </c>
      <c r="E1191" cm="1">
        <f t="array" ref="E119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1191)))),_xlpm.c),3)))))))),COLUMNS(_xlpm.rs)-1)</f>
        <v>300</v>
      </c>
      <c r="F1191">
        <v>1185</v>
      </c>
      <c r="V1191" s="14">
        <v>1204080058002</v>
      </c>
    </row>
    <row r="1192" spans="1:22" x14ac:dyDescent="0.25">
      <c r="A1192" s="16" t="s">
        <v>1189</v>
      </c>
      <c r="B1192">
        <v>55043</v>
      </c>
      <c r="C1192">
        <v>1190</v>
      </c>
      <c r="D1192">
        <v>2209</v>
      </c>
      <c r="E1192" cm="1">
        <f t="array" ref="E119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1192)))),_xlpm.c),3)))))))),COLUMNS(_xlpm.rs)-1)</f>
        <v>300</v>
      </c>
      <c r="F1192">
        <v>1186</v>
      </c>
      <c r="V1192" s="14">
        <v>1204081055004</v>
      </c>
    </row>
    <row r="1193" spans="1:22" x14ac:dyDescent="0.25">
      <c r="A1193" s="16" t="s">
        <v>1190</v>
      </c>
      <c r="B1193">
        <v>47047</v>
      </c>
      <c r="C1193">
        <v>1191</v>
      </c>
      <c r="D1193">
        <v>2210</v>
      </c>
      <c r="E1193" cm="1">
        <f t="array" ref="E119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1193)))),_xlpm.c),3)))))))),COLUMNS(_xlpm.rs)-1)</f>
        <v>300</v>
      </c>
      <c r="F1193">
        <v>1187</v>
      </c>
      <c r="V1193" s="14">
        <v>1204081056003</v>
      </c>
    </row>
    <row r="1194" spans="1:22" x14ac:dyDescent="0.25">
      <c r="A1194" s="16" t="s">
        <v>1191</v>
      </c>
      <c r="B1194">
        <v>52015</v>
      </c>
      <c r="C1194">
        <v>1192</v>
      </c>
      <c r="D1194">
        <v>2211</v>
      </c>
      <c r="E1194" cm="1">
        <f t="array" ref="E119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1194)))),_xlpm.c),3)))))))),COLUMNS(_xlpm.rs)-1)</f>
        <v>300</v>
      </c>
      <c r="F1194">
        <v>1188</v>
      </c>
      <c r="V1194" s="14">
        <v>1204081057002</v>
      </c>
    </row>
    <row r="1195" spans="1:22" x14ac:dyDescent="0.25">
      <c r="A1195" s="16" t="s">
        <v>1192</v>
      </c>
      <c r="B1195">
        <v>13055</v>
      </c>
      <c r="C1195">
        <v>1193</v>
      </c>
      <c r="D1195">
        <v>2212</v>
      </c>
      <c r="E1195" cm="1">
        <f t="array" ref="E119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1195)))),_xlpm.c),3)))))))),COLUMNS(_xlpm.rs)-1)</f>
        <v>300</v>
      </c>
      <c r="F1195">
        <v>1189</v>
      </c>
      <c r="V1195" s="14">
        <v>1204082055003</v>
      </c>
    </row>
    <row r="1196" spans="1:22" x14ac:dyDescent="0.25">
      <c r="A1196" s="16" t="s">
        <v>1193</v>
      </c>
      <c r="B1196">
        <v>61004</v>
      </c>
      <c r="C1196">
        <v>1194</v>
      </c>
      <c r="D1196">
        <v>2213</v>
      </c>
      <c r="E1196" cm="1">
        <f t="array" ref="E119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1196)))),_xlpm.c),3)))))))),COLUMNS(_xlpm.rs)-1)</f>
        <v>300</v>
      </c>
      <c r="F1196">
        <v>1190</v>
      </c>
      <c r="V1196" s="14">
        <v>1204082056002</v>
      </c>
    </row>
    <row r="1197" spans="1:22" x14ac:dyDescent="0.25">
      <c r="A1197" s="16" t="s">
        <v>1194</v>
      </c>
      <c r="B1197">
        <v>41067</v>
      </c>
      <c r="C1197">
        <v>1195</v>
      </c>
      <c r="D1197">
        <v>2214</v>
      </c>
      <c r="E1197" cm="1">
        <f t="array" ref="E119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1197)))),_xlpm.c),3)))))))),COLUMNS(_xlpm.rs)-1)</f>
        <v>300</v>
      </c>
      <c r="F1197">
        <v>1191</v>
      </c>
      <c r="V1197" s="14">
        <v>1204083055002</v>
      </c>
    </row>
    <row r="1198" spans="1:22" x14ac:dyDescent="0.25">
      <c r="A1198" s="16" t="s">
        <v>1195</v>
      </c>
      <c r="B1198">
        <v>49044</v>
      </c>
      <c r="C1198">
        <v>1196</v>
      </c>
      <c r="D1198">
        <v>2215</v>
      </c>
      <c r="E1198" cm="1">
        <f t="array" ref="E119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1198)))),_xlpm.c),3)))))))),COLUMNS(_xlpm.rs)-1)</f>
        <v>300</v>
      </c>
      <c r="F1198">
        <v>1192</v>
      </c>
      <c r="V1198" s="14">
        <v>1204084054002</v>
      </c>
    </row>
    <row r="1199" spans="1:22" x14ac:dyDescent="0.25">
      <c r="A1199" s="16" t="s">
        <v>1196</v>
      </c>
      <c r="B1199">
        <v>50039</v>
      </c>
      <c r="C1199">
        <v>1197</v>
      </c>
      <c r="D1199">
        <v>2216</v>
      </c>
      <c r="E1199" cm="1">
        <f t="array" ref="E119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1199)))),_xlpm.c),3)))))))),COLUMNS(_xlpm.rs)-1)</f>
        <v>300</v>
      </c>
      <c r="F1199">
        <v>1193</v>
      </c>
      <c r="V1199" s="14">
        <v>1204085053002</v>
      </c>
    </row>
    <row r="1200" spans="1:22" x14ac:dyDescent="0.25">
      <c r="A1200" s="16" t="s">
        <v>1197</v>
      </c>
      <c r="B1200">
        <v>33023</v>
      </c>
      <c r="C1200">
        <v>1198</v>
      </c>
      <c r="D1200">
        <v>2217</v>
      </c>
      <c r="E1200" cm="1">
        <f t="array" ref="E120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1200)))),_xlpm.c),3)))))))),COLUMNS(_xlpm.rs)-1)</f>
        <v>300</v>
      </c>
      <c r="F1200">
        <v>1194</v>
      </c>
      <c r="V1200" s="14">
        <v>1204086020034</v>
      </c>
    </row>
    <row r="1201" spans="1:22" x14ac:dyDescent="0.25">
      <c r="A1201" s="16" t="s">
        <v>1198</v>
      </c>
      <c r="B1201">
        <v>35031</v>
      </c>
      <c r="C1201">
        <v>1199</v>
      </c>
      <c r="D1201">
        <v>2218</v>
      </c>
      <c r="E1201" cm="1">
        <f t="array" ref="E120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1201)))),_xlpm.c),3)))))))),COLUMNS(_xlpm.rs)-1)</f>
        <v>300</v>
      </c>
      <c r="F1201">
        <v>1195</v>
      </c>
      <c r="V1201" s="14">
        <v>1204086050004</v>
      </c>
    </row>
    <row r="1202" spans="1:22" x14ac:dyDescent="0.25">
      <c r="A1202" s="16" t="s">
        <v>1199</v>
      </c>
      <c r="B1202">
        <v>24067</v>
      </c>
      <c r="C1202">
        <v>1200</v>
      </c>
      <c r="D1202">
        <v>2219</v>
      </c>
      <c r="E1202" cm="1">
        <f t="array" ref="E120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1202)))),_xlpm.c),3)))))))),COLUMNS(_xlpm.rs)-1)</f>
        <v>300</v>
      </c>
      <c r="F1202">
        <v>1196</v>
      </c>
      <c r="V1202" s="14">
        <v>1204086051003</v>
      </c>
    </row>
    <row r="1203" spans="1:22" x14ac:dyDescent="0.25">
      <c r="A1203" s="16" t="s">
        <v>1200</v>
      </c>
      <c r="B1203">
        <v>36057</v>
      </c>
      <c r="C1203">
        <v>1201</v>
      </c>
      <c r="D1203">
        <v>2220</v>
      </c>
      <c r="E1203" cm="1">
        <f t="array" ref="E120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1203)))),_xlpm.c),3)))))))),COLUMNS(_xlpm.rs)-1)</f>
        <v>300</v>
      </c>
      <c r="F1203">
        <v>1197</v>
      </c>
      <c r="V1203" s="14">
        <v>1204086052002</v>
      </c>
    </row>
    <row r="1204" spans="1:22" x14ac:dyDescent="0.25">
      <c r="A1204" s="16" t="s">
        <v>1201</v>
      </c>
      <c r="B1204">
        <v>33064</v>
      </c>
      <c r="C1204">
        <v>1202</v>
      </c>
      <c r="D1204">
        <v>2221</v>
      </c>
      <c r="E1204" cm="1">
        <f t="array" ref="E120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1204)))),_xlpm.c),3)))))))),COLUMNS(_xlpm.rs)-1)</f>
        <v>300</v>
      </c>
      <c r="F1204">
        <v>1198</v>
      </c>
      <c r="V1204" s="14">
        <v>1204110006024</v>
      </c>
    </row>
    <row r="1205" spans="1:22" x14ac:dyDescent="0.25">
      <c r="A1205" s="16" t="s">
        <v>1202</v>
      </c>
      <c r="B1205">
        <v>21029</v>
      </c>
      <c r="C1205">
        <v>1203</v>
      </c>
      <c r="D1205">
        <v>2222</v>
      </c>
      <c r="E1205" cm="1">
        <f t="array" ref="E120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1205)))),_xlpm.c),3)))))))),COLUMNS(_xlpm.rs)-1)</f>
        <v>300</v>
      </c>
      <c r="F1205">
        <v>1199</v>
      </c>
      <c r="V1205" s="14">
        <v>1204111005024</v>
      </c>
    </row>
    <row r="1206" spans="1:22" x14ac:dyDescent="0.25">
      <c r="A1206" s="16" t="s">
        <v>1203</v>
      </c>
      <c r="B1206">
        <v>44067</v>
      </c>
      <c r="C1206">
        <v>1204</v>
      </c>
      <c r="D1206">
        <v>2223</v>
      </c>
      <c r="E1206" cm="1">
        <f t="array" ref="E120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1206)))),_xlpm.c),3)))))))),COLUMNS(_xlpm.rs)-1)</f>
        <v>300</v>
      </c>
      <c r="F1206">
        <v>1200</v>
      </c>
      <c r="V1206" s="14">
        <v>1204112004024</v>
      </c>
    </row>
    <row r="1207" spans="1:22" x14ac:dyDescent="0.25">
      <c r="A1207" s="16" t="s">
        <v>1204</v>
      </c>
      <c r="B1207">
        <v>37055</v>
      </c>
      <c r="C1207">
        <v>1205</v>
      </c>
      <c r="D1207">
        <v>2224</v>
      </c>
      <c r="E1207" cm="1">
        <f t="array" ref="E120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1207)))),_xlpm.c),3)))))))),COLUMNS(_xlpm.rs)-1)</f>
        <v>300</v>
      </c>
      <c r="F1207">
        <v>1201</v>
      </c>
      <c r="V1207" s="14">
        <v>1204113003024</v>
      </c>
    </row>
    <row r="1208" spans="1:22" x14ac:dyDescent="0.25">
      <c r="A1208" s="16" t="s">
        <v>1205</v>
      </c>
      <c r="B1208">
        <v>53035</v>
      </c>
      <c r="C1208">
        <v>1206</v>
      </c>
      <c r="D1208">
        <v>2225</v>
      </c>
      <c r="E1208" cm="1">
        <f t="array" ref="E120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1208)))),_xlpm.c),3)))))))),COLUMNS(_xlpm.rs)-1)</f>
        <v>300</v>
      </c>
      <c r="F1208">
        <v>1202</v>
      </c>
      <c r="V1208" s="14">
        <v>1204114002024</v>
      </c>
    </row>
    <row r="1209" spans="1:22" x14ac:dyDescent="0.25">
      <c r="A1209" s="16" t="s">
        <v>1206</v>
      </c>
      <c r="B1209">
        <v>61016</v>
      </c>
      <c r="C1209">
        <v>1207</v>
      </c>
      <c r="D1209">
        <v>2226</v>
      </c>
      <c r="E1209" cm="1">
        <f t="array" ref="E120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1209)))),_xlpm.c),3)))))))),COLUMNS(_xlpm.rs)-1)</f>
        <v>300</v>
      </c>
      <c r="F1209">
        <v>1203</v>
      </c>
      <c r="V1209" s="14">
        <v>1204127006007</v>
      </c>
    </row>
    <row r="1210" spans="1:22" x14ac:dyDescent="0.25">
      <c r="A1210" s="16" t="s">
        <v>1207</v>
      </c>
      <c r="B1210">
        <v>17053</v>
      </c>
      <c r="C1210">
        <v>1208</v>
      </c>
      <c r="D1210">
        <v>2227</v>
      </c>
      <c r="E1210" cm="1">
        <f t="array" ref="E121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1210)))),_xlpm.c),3)))))))),COLUMNS(_xlpm.rs)-1)</f>
        <v>300</v>
      </c>
      <c r="F1210">
        <v>1204</v>
      </c>
      <c r="V1210" s="14">
        <v>1204127007006</v>
      </c>
    </row>
    <row r="1211" spans="1:22" x14ac:dyDescent="0.25">
      <c r="A1211" s="16" t="s">
        <v>1208</v>
      </c>
      <c r="B1211">
        <v>39039</v>
      </c>
      <c r="C1211">
        <v>1209</v>
      </c>
      <c r="D1211">
        <v>2228</v>
      </c>
      <c r="E1211" cm="1">
        <f t="array" ref="E121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1211)))),_xlpm.c),3)))))))),COLUMNS(_xlpm.rs)-1)</f>
        <v>300</v>
      </c>
      <c r="F1211">
        <v>1205</v>
      </c>
      <c r="V1211" s="14">
        <v>1204128005007</v>
      </c>
    </row>
    <row r="1212" spans="1:22" x14ac:dyDescent="0.25">
      <c r="A1212" s="16" t="s">
        <v>1209</v>
      </c>
      <c r="B1212">
        <v>25009</v>
      </c>
      <c r="C1212">
        <v>1210</v>
      </c>
      <c r="D1212">
        <v>2229</v>
      </c>
      <c r="E1212" cm="1">
        <f t="array" ref="E121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1212)))),_xlpm.c),3)))))))),COLUMNS(_xlpm.rs)-1)</f>
        <v>300</v>
      </c>
      <c r="F1212">
        <v>1206</v>
      </c>
      <c r="V1212" s="14">
        <v>1204128006006</v>
      </c>
    </row>
    <row r="1213" spans="1:22" x14ac:dyDescent="0.25">
      <c r="A1213" s="16" t="s">
        <v>1210</v>
      </c>
      <c r="B1213">
        <v>28043</v>
      </c>
      <c r="C1213">
        <v>1211</v>
      </c>
      <c r="D1213">
        <v>2230</v>
      </c>
      <c r="E1213" cm="1">
        <f t="array" ref="E121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1213)))),_xlpm.c),3)))))))),COLUMNS(_xlpm.rs)-1)</f>
        <v>300</v>
      </c>
      <c r="F1213">
        <v>1207</v>
      </c>
      <c r="V1213" s="14">
        <v>1206019070051</v>
      </c>
    </row>
    <row r="1214" spans="1:22" x14ac:dyDescent="0.25">
      <c r="A1214" s="16" t="s">
        <v>1211</v>
      </c>
      <c r="B1214">
        <v>37017</v>
      </c>
      <c r="C1214">
        <v>1212</v>
      </c>
      <c r="D1214">
        <v>2231</v>
      </c>
      <c r="E1214" cm="1">
        <f t="array" ref="E121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1214)))),_xlpm.c),3)))))))),COLUMNS(_xlpm.rs)-1)</f>
        <v>300</v>
      </c>
      <c r="F1214">
        <v>1208</v>
      </c>
      <c r="V1214" s="14">
        <v>1206020068052</v>
      </c>
    </row>
    <row r="1215" spans="1:22" x14ac:dyDescent="0.25">
      <c r="A1215" s="16" t="s">
        <v>1212</v>
      </c>
      <c r="B1215">
        <v>67011</v>
      </c>
      <c r="C1215">
        <v>1213</v>
      </c>
      <c r="D1215">
        <v>2232</v>
      </c>
      <c r="E1215" cm="1">
        <f t="array" ref="E121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1215)))),_xlpm.c),3)))))))),COLUMNS(_xlpm.rs)-1)</f>
        <v>300</v>
      </c>
      <c r="F1215">
        <v>1209</v>
      </c>
      <c r="V1215" s="14">
        <v>1206020070050</v>
      </c>
    </row>
    <row r="1216" spans="1:22" x14ac:dyDescent="0.25">
      <c r="A1216" s="16" t="s">
        <v>1213</v>
      </c>
      <c r="B1216">
        <v>39062</v>
      </c>
      <c r="C1216">
        <v>1214</v>
      </c>
      <c r="D1216">
        <v>2233</v>
      </c>
      <c r="E1216" cm="1">
        <f t="array" ref="E121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1216)))),_xlpm.c),3)))))))),COLUMNS(_xlpm.rs)-1)</f>
        <v>300</v>
      </c>
      <c r="F1216">
        <v>1210</v>
      </c>
      <c r="V1216" s="14">
        <v>1206021068051</v>
      </c>
    </row>
    <row r="1217" spans="1:22" x14ac:dyDescent="0.25">
      <c r="A1217" s="16" t="s">
        <v>1214</v>
      </c>
      <c r="B1217">
        <v>5036</v>
      </c>
      <c r="C1217">
        <v>1215</v>
      </c>
      <c r="D1217">
        <v>2234</v>
      </c>
      <c r="E1217" cm="1">
        <f t="array" ref="E121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1217)))),_xlpm.c),3)))))))),COLUMNS(_xlpm.rs)-1)</f>
        <v>300</v>
      </c>
      <c r="F1217">
        <v>1211</v>
      </c>
      <c r="V1217" s="14">
        <v>1206021070049</v>
      </c>
    </row>
    <row r="1218" spans="1:22" x14ac:dyDescent="0.25">
      <c r="A1218" s="16" t="s">
        <v>1215</v>
      </c>
      <c r="B1218">
        <v>40047</v>
      </c>
      <c r="C1218">
        <v>1216</v>
      </c>
      <c r="D1218">
        <v>2235</v>
      </c>
      <c r="E1218" cm="1">
        <f t="array" ref="E121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1218)))),_xlpm.c),3)))))))),COLUMNS(_xlpm.rs)-1)</f>
        <v>300</v>
      </c>
      <c r="F1218">
        <v>1212</v>
      </c>
      <c r="V1218" s="14">
        <v>1206022068050</v>
      </c>
    </row>
    <row r="1219" spans="1:22" x14ac:dyDescent="0.25">
      <c r="A1219" s="16" t="s">
        <v>1216</v>
      </c>
      <c r="B1219">
        <v>20061</v>
      </c>
      <c r="C1219">
        <v>1217</v>
      </c>
      <c r="D1219">
        <v>2236</v>
      </c>
      <c r="E1219" cm="1">
        <f t="array" ref="E121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1219)))),_xlpm.c),3)))))))),COLUMNS(_xlpm.rs)-1)</f>
        <v>300</v>
      </c>
      <c r="F1219">
        <v>1213</v>
      </c>
      <c r="V1219" s="14">
        <v>1206022070048</v>
      </c>
    </row>
    <row r="1220" spans="1:22" x14ac:dyDescent="0.25">
      <c r="A1220" s="16" t="s">
        <v>1217</v>
      </c>
      <c r="B1220">
        <v>61007</v>
      </c>
      <c r="C1220">
        <v>1218</v>
      </c>
      <c r="D1220">
        <v>2237</v>
      </c>
      <c r="E1220" cm="1">
        <f t="array" ref="E122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1220)))),_xlpm.c),3)))))))),COLUMNS(_xlpm.rs)-1)</f>
        <v>300</v>
      </c>
      <c r="F1220">
        <v>1214</v>
      </c>
      <c r="V1220" s="14">
        <v>1206023068049</v>
      </c>
    </row>
    <row r="1221" spans="1:22" x14ac:dyDescent="0.25">
      <c r="A1221" s="16" t="s">
        <v>1218</v>
      </c>
      <c r="B1221">
        <v>21052</v>
      </c>
      <c r="C1221">
        <v>1219</v>
      </c>
      <c r="D1221">
        <v>2238</v>
      </c>
      <c r="E1221" cm="1">
        <f t="array" ref="E122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1221)))),_xlpm.c),3)))))))),COLUMNS(_xlpm.rs)-1)</f>
        <v>300</v>
      </c>
      <c r="F1221">
        <v>1215</v>
      </c>
      <c r="V1221" s="14">
        <v>1206023070047</v>
      </c>
    </row>
    <row r="1222" spans="1:22" x14ac:dyDescent="0.25">
      <c r="A1222" s="16" t="s">
        <v>1219</v>
      </c>
      <c r="B1222">
        <v>37023</v>
      </c>
      <c r="C1222">
        <v>1220</v>
      </c>
      <c r="D1222">
        <v>2239</v>
      </c>
      <c r="E1222" cm="1">
        <f t="array" ref="E122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1222)))),_xlpm.c),3)))))))),COLUMNS(_xlpm.rs)-1)</f>
        <v>300</v>
      </c>
      <c r="F1222">
        <v>1216</v>
      </c>
      <c r="V1222" s="14">
        <v>1206024068048</v>
      </c>
    </row>
    <row r="1223" spans="1:22" x14ac:dyDescent="0.25">
      <c r="A1223" s="16" t="s">
        <v>1220</v>
      </c>
      <c r="B1223">
        <v>65017</v>
      </c>
      <c r="C1223">
        <v>1221</v>
      </c>
      <c r="D1223">
        <v>2240</v>
      </c>
      <c r="E1223" cm="1">
        <f t="array" ref="E122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1223)))),_xlpm.c),3)))))))),COLUMNS(_xlpm.rs)-1)</f>
        <v>300</v>
      </c>
      <c r="F1223">
        <v>1217</v>
      </c>
      <c r="V1223" s="14">
        <v>1206024070046</v>
      </c>
    </row>
    <row r="1224" spans="1:22" x14ac:dyDescent="0.25">
      <c r="A1224" s="16" t="s">
        <v>1221</v>
      </c>
      <c r="B1224">
        <v>57055</v>
      </c>
      <c r="C1224">
        <v>1222</v>
      </c>
      <c r="D1224">
        <v>2241</v>
      </c>
      <c r="E1224" cm="1">
        <f t="array" ref="E122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1224)))),_xlpm.c),3)))))))),COLUMNS(_xlpm.rs)-1)</f>
        <v>300</v>
      </c>
      <c r="F1224">
        <v>1218</v>
      </c>
      <c r="V1224" s="14">
        <v>1206025068047</v>
      </c>
    </row>
    <row r="1225" spans="1:22" x14ac:dyDescent="0.25">
      <c r="A1225" s="16" t="s">
        <v>1222</v>
      </c>
      <c r="B1225">
        <v>18049</v>
      </c>
      <c r="C1225">
        <v>1223</v>
      </c>
      <c r="D1225">
        <v>2242</v>
      </c>
      <c r="E1225" cm="1">
        <f t="array" ref="E122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1225)))),_xlpm.c),3)))))))),COLUMNS(_xlpm.rs)-1)</f>
        <v>300</v>
      </c>
      <c r="F1225">
        <v>1219</v>
      </c>
      <c r="V1225" s="14">
        <v>1206025070045</v>
      </c>
    </row>
    <row r="1226" spans="1:22" x14ac:dyDescent="0.25">
      <c r="A1226" s="16" t="s">
        <v>1223</v>
      </c>
      <c r="B1226">
        <v>68045</v>
      </c>
      <c r="C1226">
        <v>1224</v>
      </c>
      <c r="D1226">
        <v>2243</v>
      </c>
      <c r="E1226" cm="1">
        <f t="array" ref="E122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1226)))),_xlpm.c),3)))))))),COLUMNS(_xlpm.rs)-1)</f>
        <v>300</v>
      </c>
      <c r="F1226">
        <v>1220</v>
      </c>
      <c r="V1226" s="14">
        <v>1206026068046</v>
      </c>
    </row>
    <row r="1227" spans="1:22" x14ac:dyDescent="0.25">
      <c r="A1227" s="16" t="s">
        <v>1224</v>
      </c>
      <c r="B1227">
        <v>65034</v>
      </c>
      <c r="C1227">
        <v>1225</v>
      </c>
      <c r="D1227">
        <v>2244</v>
      </c>
      <c r="E1227" cm="1">
        <f t="array" ref="E122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1227)))),_xlpm.c),3)))))))),COLUMNS(_xlpm.rs)-1)</f>
        <v>300</v>
      </c>
      <c r="F1227">
        <v>1221</v>
      </c>
      <c r="V1227" s="14">
        <v>1206026070044</v>
      </c>
    </row>
    <row r="1228" spans="1:22" x14ac:dyDescent="0.25">
      <c r="A1228" s="16" t="s">
        <v>1225</v>
      </c>
      <c r="B1228">
        <v>35049</v>
      </c>
      <c r="C1228">
        <v>1226</v>
      </c>
      <c r="D1228">
        <v>2245</v>
      </c>
      <c r="E1228" cm="1">
        <f t="array" ref="E122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1228)))),_xlpm.c),3)))))))),COLUMNS(_xlpm.rs)-1)</f>
        <v>300</v>
      </c>
      <c r="F1228">
        <v>1222</v>
      </c>
      <c r="V1228" s="14">
        <v>1206027068045</v>
      </c>
    </row>
    <row r="1229" spans="1:22" x14ac:dyDescent="0.25">
      <c r="A1229" s="16" t="s">
        <v>1226</v>
      </c>
      <c r="B1229">
        <v>69031</v>
      </c>
      <c r="C1229">
        <v>1227</v>
      </c>
      <c r="D1229">
        <v>2246</v>
      </c>
      <c r="E1229" cm="1">
        <f t="array" ref="E122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1229)))),_xlpm.c),3)))))))),COLUMNS(_xlpm.rs)-1)</f>
        <v>300</v>
      </c>
      <c r="F1229">
        <v>1223</v>
      </c>
      <c r="V1229" s="14">
        <v>1206027070043</v>
      </c>
    </row>
    <row r="1230" spans="1:22" x14ac:dyDescent="0.25">
      <c r="A1230" s="16" t="s">
        <v>1227</v>
      </c>
      <c r="B1230">
        <v>39019</v>
      </c>
      <c r="C1230">
        <v>1228</v>
      </c>
      <c r="D1230">
        <v>2247</v>
      </c>
      <c r="E1230" cm="1">
        <f t="array" ref="E123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1230)))),_xlpm.c),3)))))))),COLUMNS(_xlpm.rs)-1)</f>
        <v>300</v>
      </c>
      <c r="F1230">
        <v>1224</v>
      </c>
      <c r="V1230" s="14">
        <v>1206028068044</v>
      </c>
    </row>
    <row r="1231" spans="1:22" x14ac:dyDescent="0.25">
      <c r="A1231" s="16" t="s">
        <v>1228</v>
      </c>
      <c r="B1231">
        <v>41035</v>
      </c>
      <c r="C1231">
        <v>1229</v>
      </c>
      <c r="D1231">
        <v>2248</v>
      </c>
      <c r="E1231" cm="1">
        <f t="array" ref="E123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1231)))),_xlpm.c),3)))))))),COLUMNS(_xlpm.rs)-1)</f>
        <v>300</v>
      </c>
      <c r="F1231">
        <v>1225</v>
      </c>
      <c r="V1231" s="14">
        <v>1206028070042</v>
      </c>
    </row>
    <row r="1232" spans="1:22" x14ac:dyDescent="0.25">
      <c r="A1232" s="16" t="s">
        <v>1229</v>
      </c>
      <c r="B1232">
        <v>61032</v>
      </c>
      <c r="C1232">
        <v>1230</v>
      </c>
      <c r="D1232">
        <v>2249</v>
      </c>
      <c r="E1232" cm="1">
        <f t="array" ref="E123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1232)))),_xlpm.c),3)))))))),COLUMNS(_xlpm.rs)-1)</f>
        <v>300</v>
      </c>
      <c r="F1232">
        <v>1226</v>
      </c>
      <c r="V1232" s="14">
        <v>1206029070041</v>
      </c>
    </row>
    <row r="1233" spans="1:22" x14ac:dyDescent="0.25">
      <c r="A1233" s="16" t="s">
        <v>1230</v>
      </c>
      <c r="B1233">
        <v>11053</v>
      </c>
      <c r="C1233">
        <v>1231</v>
      </c>
      <c r="D1233">
        <v>2250</v>
      </c>
      <c r="E1233" cm="1">
        <f t="array" ref="E123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1233)))),_xlpm.c),3)))))))),COLUMNS(_xlpm.rs)-1)</f>
        <v>300</v>
      </c>
      <c r="F1233">
        <v>1227</v>
      </c>
      <c r="V1233" s="14">
        <v>1206030069041</v>
      </c>
    </row>
    <row r="1234" spans="1:22" x14ac:dyDescent="0.25">
      <c r="A1234" s="16" t="s">
        <v>1231</v>
      </c>
      <c r="B1234">
        <v>35021</v>
      </c>
      <c r="C1234">
        <v>1232</v>
      </c>
      <c r="D1234">
        <v>2251</v>
      </c>
      <c r="E1234" cm="1">
        <f t="array" ref="E123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1234)))),_xlpm.c),3)))))))),COLUMNS(_xlpm.rs)-1)</f>
        <v>300</v>
      </c>
      <c r="F1234">
        <v>1228</v>
      </c>
      <c r="V1234" s="14">
        <v>1206030070040</v>
      </c>
    </row>
    <row r="1235" spans="1:22" x14ac:dyDescent="0.25">
      <c r="A1235" s="16" t="s">
        <v>1232</v>
      </c>
      <c r="B1235">
        <v>55020</v>
      </c>
      <c r="C1235">
        <v>1233</v>
      </c>
      <c r="D1235">
        <v>2252</v>
      </c>
      <c r="E1235" cm="1">
        <f t="array" ref="E123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1235)))),_xlpm.c),3)))))))),COLUMNS(_xlpm.rs)-1)</f>
        <v>300</v>
      </c>
      <c r="F1235">
        <v>1229</v>
      </c>
      <c r="V1235" s="14">
        <v>1206031070039</v>
      </c>
    </row>
    <row r="1236" spans="1:22" x14ac:dyDescent="0.25">
      <c r="A1236" s="16" t="s">
        <v>1233</v>
      </c>
      <c r="B1236">
        <v>50053</v>
      </c>
      <c r="C1236">
        <v>1234</v>
      </c>
      <c r="D1236">
        <v>2253</v>
      </c>
      <c r="E1236" cm="1">
        <f t="array" ref="E123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1236)))),_xlpm.c),3)))))))),COLUMNS(_xlpm.rs)-1)</f>
        <v>300</v>
      </c>
      <c r="F1236">
        <v>1230</v>
      </c>
      <c r="V1236" s="14">
        <v>1206032069039</v>
      </c>
    </row>
    <row r="1237" spans="1:22" x14ac:dyDescent="0.25">
      <c r="A1237" s="16" t="s">
        <v>1234</v>
      </c>
      <c r="B1237">
        <v>21061</v>
      </c>
      <c r="C1237">
        <v>1235</v>
      </c>
      <c r="D1237">
        <v>2254</v>
      </c>
      <c r="E1237" cm="1">
        <f t="array" ref="E123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1237)))),_xlpm.c),3)))))))),COLUMNS(_xlpm.rs)-1)</f>
        <v>300</v>
      </c>
      <c r="F1237">
        <v>1231</v>
      </c>
      <c r="V1237" s="14">
        <v>1206032070038</v>
      </c>
    </row>
    <row r="1238" spans="1:22" x14ac:dyDescent="0.25">
      <c r="A1238" s="16" t="s">
        <v>1235</v>
      </c>
      <c r="B1238">
        <v>63023</v>
      </c>
      <c r="C1238">
        <v>1236</v>
      </c>
      <c r="D1238">
        <v>2255</v>
      </c>
      <c r="E1238" cm="1">
        <f t="array" ref="E123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1238)))),_xlpm.c),3)))))))),COLUMNS(_xlpm.rs)-1)</f>
        <v>300</v>
      </c>
      <c r="F1238">
        <v>1232</v>
      </c>
      <c r="V1238" s="14">
        <v>1206033069038</v>
      </c>
    </row>
    <row r="1239" spans="1:22" x14ac:dyDescent="0.25">
      <c r="A1239" s="16" t="s">
        <v>1236</v>
      </c>
      <c r="B1239">
        <v>53018</v>
      </c>
      <c r="C1239">
        <v>1237</v>
      </c>
      <c r="D1239">
        <v>2256</v>
      </c>
      <c r="E1239" cm="1">
        <f t="array" ref="E123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1239)))),_xlpm.c),3)))))))),COLUMNS(_xlpm.rs)-1)</f>
        <v>300</v>
      </c>
      <c r="F1239">
        <v>1233</v>
      </c>
      <c r="V1239" s="14">
        <v>1206033070037</v>
      </c>
    </row>
    <row r="1240" spans="1:22" x14ac:dyDescent="0.25">
      <c r="A1240" s="16" t="s">
        <v>1237</v>
      </c>
      <c r="B1240">
        <v>33048</v>
      </c>
      <c r="C1240">
        <v>1238</v>
      </c>
      <c r="D1240">
        <v>2257</v>
      </c>
      <c r="E1240" cm="1">
        <f t="array" ref="E124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1240)))),_xlpm.c),3)))))))),COLUMNS(_xlpm.rs)-1)</f>
        <v>300</v>
      </c>
      <c r="F1240">
        <v>1234</v>
      </c>
      <c r="V1240" s="14">
        <v>1206034064042</v>
      </c>
    </row>
    <row r="1241" spans="1:22" x14ac:dyDescent="0.25">
      <c r="A1241" s="16" t="s">
        <v>1238</v>
      </c>
      <c r="B1241">
        <v>47027</v>
      </c>
      <c r="C1241">
        <v>1239</v>
      </c>
      <c r="D1241">
        <v>2258</v>
      </c>
      <c r="E1241" cm="1">
        <f t="array" ref="E124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1241)))),_xlpm.c),3)))))))),COLUMNS(_xlpm.rs)-1)</f>
        <v>300</v>
      </c>
      <c r="F1241">
        <v>1235</v>
      </c>
      <c r="V1241" s="14">
        <v>1206034069037</v>
      </c>
    </row>
    <row r="1242" spans="1:22" x14ac:dyDescent="0.25">
      <c r="A1242" s="16" t="s">
        <v>1239</v>
      </c>
      <c r="B1242">
        <v>29013</v>
      </c>
      <c r="C1242">
        <v>1240</v>
      </c>
      <c r="D1242">
        <v>2259</v>
      </c>
      <c r="E1242" cm="1">
        <f t="array" ref="E124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1242)))),_xlpm.c),3)))))))),COLUMNS(_xlpm.rs)-1)</f>
        <v>300</v>
      </c>
      <c r="F1242">
        <v>1236</v>
      </c>
      <c r="V1242" s="14">
        <v>1206034070036</v>
      </c>
    </row>
    <row r="1243" spans="1:22" x14ac:dyDescent="0.25">
      <c r="A1243" s="16" t="s">
        <v>1240</v>
      </c>
      <c r="B1243">
        <v>2053</v>
      </c>
      <c r="C1243">
        <v>1241</v>
      </c>
      <c r="D1243">
        <v>2260</v>
      </c>
      <c r="E1243" cm="1">
        <f t="array" ref="E124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1243)))),_xlpm.c),3)))))))),COLUMNS(_xlpm.rs)-1)</f>
        <v>300</v>
      </c>
      <c r="F1243">
        <v>1237</v>
      </c>
      <c r="V1243" s="14">
        <v>1206035066039</v>
      </c>
    </row>
    <row r="1244" spans="1:22" x14ac:dyDescent="0.25">
      <c r="A1244" s="16" t="s">
        <v>1241</v>
      </c>
      <c r="B1244">
        <v>33005</v>
      </c>
      <c r="C1244">
        <v>1242</v>
      </c>
      <c r="D1244">
        <v>2261</v>
      </c>
      <c r="E1244" cm="1">
        <f t="array" ref="E124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1244)))),_xlpm.c),3)))))))),COLUMNS(_xlpm.rs)-1)</f>
        <v>300</v>
      </c>
      <c r="F1244">
        <v>1238</v>
      </c>
      <c r="V1244" s="14">
        <v>1206035069036</v>
      </c>
    </row>
    <row r="1245" spans="1:22" x14ac:dyDescent="0.25">
      <c r="A1245" s="16" t="s">
        <v>1242</v>
      </c>
      <c r="B1245">
        <v>57027</v>
      </c>
      <c r="C1245">
        <v>1243</v>
      </c>
      <c r="D1245">
        <v>2262</v>
      </c>
      <c r="E1245" cm="1">
        <f t="array" ref="E124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1245)))),_xlpm.c),3)))))))),COLUMNS(_xlpm.rs)-1)</f>
        <v>300</v>
      </c>
      <c r="F1245">
        <v>1239</v>
      </c>
      <c r="V1245" s="14">
        <v>1206035070035</v>
      </c>
    </row>
    <row r="1246" spans="1:22" x14ac:dyDescent="0.25">
      <c r="A1246" s="16" t="s">
        <v>1243</v>
      </c>
      <c r="B1246">
        <v>62029</v>
      </c>
      <c r="C1246">
        <v>1244</v>
      </c>
      <c r="D1246">
        <v>2263</v>
      </c>
      <c r="E1246" cm="1">
        <f t="array" ref="E124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1246)))),_xlpm.c),3)))))))),COLUMNS(_xlpm.rs)-1)</f>
        <v>300</v>
      </c>
      <c r="F1246">
        <v>1240</v>
      </c>
      <c r="V1246" s="14">
        <v>1206036065039</v>
      </c>
    </row>
    <row r="1247" spans="1:22" x14ac:dyDescent="0.25">
      <c r="A1247" s="16" t="s">
        <v>1244</v>
      </c>
      <c r="B1247">
        <v>32055</v>
      </c>
      <c r="C1247">
        <v>1245</v>
      </c>
      <c r="D1247">
        <v>2264</v>
      </c>
      <c r="E1247" cm="1">
        <f t="array" ref="E124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1247)))),_xlpm.c),3)))))))),COLUMNS(_xlpm.rs)-1)</f>
        <v>300</v>
      </c>
      <c r="F1247">
        <v>1241</v>
      </c>
      <c r="V1247" s="14">
        <v>1206036066038</v>
      </c>
    </row>
    <row r="1248" spans="1:22" x14ac:dyDescent="0.25">
      <c r="A1248" s="16" t="s">
        <v>1245</v>
      </c>
      <c r="B1248">
        <v>45061</v>
      </c>
      <c r="C1248">
        <v>1246</v>
      </c>
      <c r="D1248">
        <v>2265</v>
      </c>
      <c r="E1248" cm="1">
        <f t="array" ref="E124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1248)))),_xlpm.c),3)))))))),COLUMNS(_xlpm.rs)-1)</f>
        <v>300</v>
      </c>
      <c r="F1248">
        <v>1242</v>
      </c>
      <c r="V1248" s="14">
        <v>1206036069035</v>
      </c>
    </row>
    <row r="1249" spans="1:22" x14ac:dyDescent="0.25">
      <c r="A1249" s="16" t="s">
        <v>1246</v>
      </c>
      <c r="B1249">
        <v>5052</v>
      </c>
      <c r="C1249">
        <v>1247</v>
      </c>
      <c r="D1249">
        <v>2266</v>
      </c>
      <c r="E1249" cm="1">
        <f t="array" ref="E124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1249)))),_xlpm.c),3)))))))),COLUMNS(_xlpm.rs)-1)</f>
        <v>300</v>
      </c>
      <c r="F1249">
        <v>1243</v>
      </c>
      <c r="V1249" s="14">
        <v>1206036070034</v>
      </c>
    </row>
    <row r="1250" spans="1:22" x14ac:dyDescent="0.25">
      <c r="A1250" s="16" t="s">
        <v>1247</v>
      </c>
      <c r="B1250">
        <v>31039</v>
      </c>
      <c r="C1250">
        <v>1248</v>
      </c>
      <c r="D1250">
        <v>2267</v>
      </c>
      <c r="E1250" cm="1">
        <f t="array" ref="E125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1250)))),_xlpm.c),3)))))))),COLUMNS(_xlpm.rs)-1)</f>
        <v>300</v>
      </c>
      <c r="F1250">
        <v>1244</v>
      </c>
      <c r="V1250" s="14">
        <v>1206037066037</v>
      </c>
    </row>
    <row r="1251" spans="1:22" x14ac:dyDescent="0.25">
      <c r="A1251" s="16" t="s">
        <v>1248</v>
      </c>
      <c r="B1251">
        <v>67048</v>
      </c>
      <c r="C1251">
        <v>1249</v>
      </c>
      <c r="D1251">
        <v>2268</v>
      </c>
      <c r="E1251" cm="1">
        <f t="array" ref="E125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1251)))),_xlpm.c),3)))))))),COLUMNS(_xlpm.rs)-1)</f>
        <v>300</v>
      </c>
      <c r="F1251">
        <v>1245</v>
      </c>
      <c r="V1251" s="14">
        <v>1206037068035</v>
      </c>
    </row>
    <row r="1252" spans="1:22" x14ac:dyDescent="0.25">
      <c r="A1252" s="16" t="s">
        <v>1249</v>
      </c>
      <c r="B1252">
        <v>11049</v>
      </c>
      <c r="C1252">
        <v>1250</v>
      </c>
      <c r="D1252">
        <v>2269</v>
      </c>
      <c r="E1252" cm="1">
        <f t="array" ref="E125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1252)))),_xlpm.c),3)))))))),COLUMNS(_xlpm.rs)-1)</f>
        <v>300</v>
      </c>
      <c r="F1252">
        <v>1246</v>
      </c>
      <c r="V1252" s="14">
        <v>1206037069034</v>
      </c>
    </row>
    <row r="1253" spans="1:22" x14ac:dyDescent="0.25">
      <c r="A1253" s="16" t="s">
        <v>1250</v>
      </c>
      <c r="B1253">
        <v>41063</v>
      </c>
      <c r="C1253">
        <v>1251</v>
      </c>
      <c r="D1253">
        <v>2270</v>
      </c>
      <c r="E1253" cm="1">
        <f t="array" ref="E125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1253)))),_xlpm.c),3)))))))),COLUMNS(_xlpm.rs)-1)</f>
        <v>300</v>
      </c>
      <c r="F1253">
        <v>1247</v>
      </c>
      <c r="V1253" s="14">
        <v>1206037070033</v>
      </c>
    </row>
    <row r="1254" spans="1:22" x14ac:dyDescent="0.25">
      <c r="A1254" s="16" t="s">
        <v>1251</v>
      </c>
      <c r="B1254">
        <v>42049</v>
      </c>
      <c r="C1254">
        <v>1252</v>
      </c>
      <c r="D1254">
        <v>2271</v>
      </c>
      <c r="E1254" cm="1">
        <f t="array" ref="E125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1254)))),_xlpm.c),3)))))))),COLUMNS(_xlpm.rs)-1)</f>
        <v>300</v>
      </c>
      <c r="F1254">
        <v>1248</v>
      </c>
      <c r="V1254" s="14">
        <v>1206038060042</v>
      </c>
    </row>
    <row r="1255" spans="1:22" x14ac:dyDescent="0.25">
      <c r="A1255" s="16" t="s">
        <v>1252</v>
      </c>
      <c r="B1255">
        <v>27015</v>
      </c>
      <c r="C1255">
        <v>1253</v>
      </c>
      <c r="D1255">
        <v>2272</v>
      </c>
      <c r="E1255" cm="1">
        <f t="array" ref="E125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1255)))),_xlpm.c),3)))))))),COLUMNS(_xlpm.rs)-1)</f>
        <v>300</v>
      </c>
      <c r="F1255">
        <v>1249</v>
      </c>
      <c r="V1255" s="14">
        <v>1206038061041</v>
      </c>
    </row>
    <row r="1256" spans="1:22" x14ac:dyDescent="0.25">
      <c r="A1256" s="16" t="s">
        <v>1253</v>
      </c>
      <c r="B1256">
        <v>49019</v>
      </c>
      <c r="C1256">
        <v>1254</v>
      </c>
      <c r="D1256">
        <v>2273</v>
      </c>
      <c r="E1256" cm="1">
        <f t="array" ref="E125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1256)))),_xlpm.c),3)))))))),COLUMNS(_xlpm.rs)-1)</f>
        <v>300</v>
      </c>
      <c r="F1256">
        <v>1250</v>
      </c>
      <c r="V1256" s="14">
        <v>1206038065037</v>
      </c>
    </row>
    <row r="1257" spans="1:22" x14ac:dyDescent="0.25">
      <c r="A1257" s="16" t="s">
        <v>1254</v>
      </c>
      <c r="B1257">
        <v>59037</v>
      </c>
      <c r="C1257">
        <v>1255</v>
      </c>
      <c r="D1257">
        <v>2274</v>
      </c>
      <c r="E1257" cm="1">
        <f t="array" ref="E125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1257)))),_xlpm.c),3)))))))),COLUMNS(_xlpm.rs)-1)</f>
        <v>300</v>
      </c>
      <c r="F1257">
        <v>1251</v>
      </c>
      <c r="V1257" s="14">
        <v>1206038066036</v>
      </c>
    </row>
    <row r="1258" spans="1:22" x14ac:dyDescent="0.25">
      <c r="A1258" s="16" t="s">
        <v>1255</v>
      </c>
      <c r="B1258">
        <v>68001</v>
      </c>
      <c r="C1258">
        <v>1256</v>
      </c>
      <c r="D1258">
        <v>2275</v>
      </c>
      <c r="E1258" cm="1">
        <f t="array" ref="E125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1258)))),_xlpm.c),3)))))))),COLUMNS(_xlpm.rs)-1)</f>
        <v>300</v>
      </c>
      <c r="F1258">
        <v>1252</v>
      </c>
      <c r="V1258" s="14">
        <v>1206038067035</v>
      </c>
    </row>
    <row r="1259" spans="1:22" x14ac:dyDescent="0.25">
      <c r="A1259" s="16" t="s">
        <v>1256</v>
      </c>
      <c r="B1259">
        <v>67012</v>
      </c>
      <c r="C1259">
        <v>1257</v>
      </c>
      <c r="D1259">
        <v>2276</v>
      </c>
      <c r="E1259" cm="1">
        <f t="array" ref="E125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1259)))),_xlpm.c),3)))))))),COLUMNS(_xlpm.rs)-1)</f>
        <v>300</v>
      </c>
      <c r="F1259">
        <v>1253</v>
      </c>
      <c r="V1259" s="14">
        <v>1206038068034</v>
      </c>
    </row>
    <row r="1260" spans="1:22" x14ac:dyDescent="0.25">
      <c r="A1260" s="16" t="s">
        <v>1257</v>
      </c>
      <c r="B1260">
        <v>45062</v>
      </c>
      <c r="C1260">
        <v>1258</v>
      </c>
      <c r="D1260">
        <v>2277</v>
      </c>
      <c r="E1260" cm="1">
        <f t="array" ref="E126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1260)))),_xlpm.c),3)))))))),COLUMNS(_xlpm.rs)-1)</f>
        <v>300</v>
      </c>
      <c r="F1260">
        <v>1254</v>
      </c>
      <c r="V1260" s="14">
        <v>1206038069033</v>
      </c>
    </row>
    <row r="1261" spans="1:22" x14ac:dyDescent="0.25">
      <c r="A1261" s="16" t="s">
        <v>1258</v>
      </c>
      <c r="B1261">
        <v>70051</v>
      </c>
      <c r="C1261">
        <v>1259</v>
      </c>
      <c r="D1261">
        <v>2278</v>
      </c>
      <c r="E1261" cm="1">
        <f t="array" ref="E126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1261)))),_xlpm.c),3)))))))),COLUMNS(_xlpm.rs)-1)</f>
        <v>300</v>
      </c>
      <c r="F1261">
        <v>1255</v>
      </c>
      <c r="V1261" s="14">
        <v>1206038070032</v>
      </c>
    </row>
    <row r="1262" spans="1:22" x14ac:dyDescent="0.25">
      <c r="A1262" s="16" t="s">
        <v>1259</v>
      </c>
      <c r="B1262">
        <v>54039</v>
      </c>
      <c r="C1262">
        <v>1260</v>
      </c>
      <c r="D1262">
        <v>2279</v>
      </c>
      <c r="E1262" cm="1">
        <f t="array" ref="E126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1262)))),_xlpm.c),3)))))))),COLUMNS(_xlpm.rs)-1)</f>
        <v>300</v>
      </c>
      <c r="F1262">
        <v>1256</v>
      </c>
      <c r="V1262" s="14">
        <v>1206039059042</v>
      </c>
    </row>
    <row r="1263" spans="1:22" x14ac:dyDescent="0.25">
      <c r="A1263" s="16" t="s">
        <v>1260</v>
      </c>
      <c r="B1263">
        <v>42039</v>
      </c>
      <c r="C1263">
        <v>1261</v>
      </c>
      <c r="D1263">
        <v>2280</v>
      </c>
      <c r="E1263" cm="1">
        <f t="array" ref="E126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1263)))),_xlpm.c),3)))))))),COLUMNS(_xlpm.rs)-1)</f>
        <v>300</v>
      </c>
      <c r="F1263">
        <v>1257</v>
      </c>
      <c r="V1263" s="14">
        <v>1206039061040</v>
      </c>
    </row>
    <row r="1264" spans="1:22" x14ac:dyDescent="0.25">
      <c r="A1264" s="16" t="s">
        <v>1261</v>
      </c>
      <c r="B1264">
        <v>56009</v>
      </c>
      <c r="C1264">
        <v>1262</v>
      </c>
      <c r="D1264">
        <v>2281</v>
      </c>
      <c r="E1264" cm="1">
        <f t="array" ref="E126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1264)))),_xlpm.c),3)))))))),COLUMNS(_xlpm.rs)-1)</f>
        <v>300</v>
      </c>
      <c r="F1264">
        <v>1258</v>
      </c>
      <c r="V1264" s="14">
        <v>1206039064037</v>
      </c>
    </row>
    <row r="1265" spans="1:22" x14ac:dyDescent="0.25">
      <c r="A1265" s="16" t="s">
        <v>1262</v>
      </c>
      <c r="B1265">
        <v>45026</v>
      </c>
      <c r="C1265">
        <v>1263</v>
      </c>
      <c r="D1265">
        <v>2282</v>
      </c>
      <c r="E1265" cm="1">
        <f t="array" ref="E126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1265)))),_xlpm.c),3)))))))),COLUMNS(_xlpm.rs)-1)</f>
        <v>300</v>
      </c>
      <c r="F1265">
        <v>1259</v>
      </c>
      <c r="V1265" s="14">
        <v>1206039065036</v>
      </c>
    </row>
    <row r="1266" spans="1:22" x14ac:dyDescent="0.25">
      <c r="A1266" s="16" t="s">
        <v>1263</v>
      </c>
      <c r="B1266">
        <v>9069</v>
      </c>
      <c r="C1266">
        <v>1264</v>
      </c>
      <c r="D1266">
        <v>2283</v>
      </c>
      <c r="E1266" cm="1">
        <f t="array" ref="E126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1266)))),_xlpm.c),3)))))))),COLUMNS(_xlpm.rs)-1)</f>
        <v>300</v>
      </c>
      <c r="F1266">
        <v>1260</v>
      </c>
      <c r="V1266" s="14">
        <v>1206039066035</v>
      </c>
    </row>
    <row r="1267" spans="1:22" x14ac:dyDescent="0.25">
      <c r="A1267" s="16" t="s">
        <v>1264</v>
      </c>
      <c r="B1267">
        <v>51023</v>
      </c>
      <c r="C1267">
        <v>1265</v>
      </c>
      <c r="D1267">
        <v>2284</v>
      </c>
      <c r="E1267" cm="1">
        <f t="array" ref="E126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1267)))),_xlpm.c),3)))))))),COLUMNS(_xlpm.rs)-1)</f>
        <v>300</v>
      </c>
      <c r="F1267">
        <v>1261</v>
      </c>
      <c r="V1267" s="14">
        <v>1206039067034</v>
      </c>
    </row>
    <row r="1268" spans="1:22" x14ac:dyDescent="0.25">
      <c r="A1268" s="16" t="s">
        <v>1265</v>
      </c>
      <c r="B1268">
        <v>49053</v>
      </c>
      <c r="C1268">
        <v>1266</v>
      </c>
      <c r="D1268">
        <v>2285</v>
      </c>
      <c r="E1268" cm="1">
        <f t="array" ref="E126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1268)))),_xlpm.c),3)))))))),COLUMNS(_xlpm.rs)-1)</f>
        <v>300</v>
      </c>
      <c r="F1268">
        <v>1262</v>
      </c>
      <c r="V1268" s="14">
        <v>1206039068033</v>
      </c>
    </row>
    <row r="1269" spans="1:22" x14ac:dyDescent="0.25">
      <c r="A1269" s="16" t="s">
        <v>1266</v>
      </c>
      <c r="B1269">
        <v>9057</v>
      </c>
      <c r="C1269">
        <v>1267</v>
      </c>
      <c r="D1269">
        <v>2286</v>
      </c>
      <c r="E1269" cm="1">
        <f t="array" ref="E126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1269)))),_xlpm.c),3)))))))),COLUMNS(_xlpm.rs)-1)</f>
        <v>300</v>
      </c>
      <c r="F1269">
        <v>1263</v>
      </c>
      <c r="V1269" s="14">
        <v>1206039069032</v>
      </c>
    </row>
    <row r="1270" spans="1:22" x14ac:dyDescent="0.25">
      <c r="A1270" s="16" t="s">
        <v>1267</v>
      </c>
      <c r="B1270">
        <v>15049</v>
      </c>
      <c r="C1270">
        <v>1268</v>
      </c>
      <c r="D1270">
        <v>2287</v>
      </c>
      <c r="E1270" cm="1">
        <f t="array" ref="E127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1270)))),_xlpm.c),3)))))))),COLUMNS(_xlpm.rs)-1)</f>
        <v>300</v>
      </c>
      <c r="F1270">
        <v>1264</v>
      </c>
      <c r="V1270" s="14">
        <v>1206039070031</v>
      </c>
    </row>
    <row r="1271" spans="1:22" x14ac:dyDescent="0.25">
      <c r="A1271" s="16" t="s">
        <v>1268</v>
      </c>
      <c r="B1271">
        <v>21068</v>
      </c>
      <c r="C1271">
        <v>1269</v>
      </c>
      <c r="D1271">
        <v>2288</v>
      </c>
      <c r="E1271" cm="1">
        <f t="array" ref="E127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1271)))),_xlpm.c),3)))))))),COLUMNS(_xlpm.rs)-1)</f>
        <v>300</v>
      </c>
      <c r="F1271">
        <v>1265</v>
      </c>
      <c r="V1271" s="14">
        <v>1206040058042</v>
      </c>
    </row>
    <row r="1272" spans="1:22" x14ac:dyDescent="0.25">
      <c r="A1272" s="16" t="s">
        <v>1269</v>
      </c>
      <c r="B1272">
        <v>19059</v>
      </c>
      <c r="C1272">
        <v>1270</v>
      </c>
      <c r="D1272">
        <v>2289</v>
      </c>
      <c r="E1272" cm="1">
        <f t="array" ref="E127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1272)))),_xlpm.c),3)))))))),COLUMNS(_xlpm.rs)-1)</f>
        <v>300</v>
      </c>
      <c r="F1272">
        <v>1266</v>
      </c>
      <c r="V1272" s="14">
        <v>1206040061039</v>
      </c>
    </row>
    <row r="1273" spans="1:22" x14ac:dyDescent="0.25">
      <c r="A1273" s="16" t="s">
        <v>1270</v>
      </c>
      <c r="B1273">
        <v>49021</v>
      </c>
      <c r="C1273">
        <v>1271</v>
      </c>
      <c r="D1273">
        <v>2290</v>
      </c>
      <c r="E1273" cm="1">
        <f t="array" ref="E127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1273)))),_xlpm.c),3)))))))),COLUMNS(_xlpm.rs)-1)</f>
        <v>300</v>
      </c>
      <c r="F1273">
        <v>1267</v>
      </c>
      <c r="V1273" s="14">
        <v>1206040067033</v>
      </c>
    </row>
    <row r="1274" spans="1:22" x14ac:dyDescent="0.25">
      <c r="A1274" s="16" t="s">
        <v>1271</v>
      </c>
      <c r="B1274">
        <v>65025</v>
      </c>
      <c r="C1274">
        <v>1272</v>
      </c>
      <c r="D1274">
        <v>2291</v>
      </c>
      <c r="E1274" cm="1">
        <f t="array" ref="E127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1274)))),_xlpm.c),3)))))))),COLUMNS(_xlpm.rs)-1)</f>
        <v>300</v>
      </c>
      <c r="F1274">
        <v>1268</v>
      </c>
      <c r="V1274" s="14">
        <v>1206040068032</v>
      </c>
    </row>
    <row r="1275" spans="1:22" x14ac:dyDescent="0.25">
      <c r="A1275" s="16" t="s">
        <v>1272</v>
      </c>
      <c r="B1275">
        <v>62039</v>
      </c>
      <c r="C1275">
        <v>1273</v>
      </c>
      <c r="D1275">
        <v>2292</v>
      </c>
      <c r="E1275" cm="1">
        <f t="array" ref="E127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1275)))),_xlpm.c),3)))))))),COLUMNS(_xlpm.rs)-1)</f>
        <v>300</v>
      </c>
      <c r="F1275">
        <v>1269</v>
      </c>
      <c r="V1275" s="14">
        <v>1206040069031</v>
      </c>
    </row>
    <row r="1276" spans="1:22" x14ac:dyDescent="0.25">
      <c r="A1276" s="16" t="s">
        <v>1273</v>
      </c>
      <c r="B1276">
        <v>60013</v>
      </c>
      <c r="C1276">
        <v>1274</v>
      </c>
      <c r="D1276">
        <v>2293</v>
      </c>
      <c r="E1276" cm="1">
        <f t="array" ref="E127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1276)))),_xlpm.c),3)))))))),COLUMNS(_xlpm.rs)-1)</f>
        <v>300</v>
      </c>
      <c r="F1276">
        <v>1270</v>
      </c>
      <c r="V1276" s="14">
        <v>1206040070030</v>
      </c>
    </row>
    <row r="1277" spans="1:22" x14ac:dyDescent="0.25">
      <c r="A1277" s="16" t="s">
        <v>1274</v>
      </c>
      <c r="B1277">
        <v>41037</v>
      </c>
      <c r="C1277">
        <v>1275</v>
      </c>
      <c r="D1277">
        <v>2294</v>
      </c>
      <c r="E1277" cm="1">
        <f t="array" ref="E127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1277)))),_xlpm.c),3)))))))),COLUMNS(_xlpm.rs)-1)</f>
        <v>300</v>
      </c>
      <c r="F1277">
        <v>1271</v>
      </c>
      <c r="V1277" s="14">
        <v>1206041057042</v>
      </c>
    </row>
    <row r="1278" spans="1:22" x14ac:dyDescent="0.25">
      <c r="A1278" s="16" t="s">
        <v>1275</v>
      </c>
      <c r="B1278">
        <v>51011</v>
      </c>
      <c r="C1278">
        <v>1276</v>
      </c>
      <c r="D1278">
        <v>2295</v>
      </c>
      <c r="E1278" cm="1">
        <f t="array" ref="E127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1278)))),_xlpm.c),3)))))))),COLUMNS(_xlpm.rs)-1)</f>
        <v>300</v>
      </c>
      <c r="F1278">
        <v>1272</v>
      </c>
      <c r="V1278" s="14">
        <v>1206041064035</v>
      </c>
    </row>
    <row r="1279" spans="1:22" x14ac:dyDescent="0.25">
      <c r="A1279" s="16" t="s">
        <v>1276</v>
      </c>
      <c r="B1279">
        <v>49017</v>
      </c>
      <c r="C1279">
        <v>1277</v>
      </c>
      <c r="D1279">
        <v>2296</v>
      </c>
      <c r="E1279" cm="1">
        <f t="array" ref="E127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1279)))),_xlpm.c),3)))))))),COLUMNS(_xlpm.rs)-1)</f>
        <v>300</v>
      </c>
      <c r="F1279">
        <v>1273</v>
      </c>
      <c r="V1279" s="14">
        <v>1206041066033</v>
      </c>
    </row>
    <row r="1280" spans="1:22" x14ac:dyDescent="0.25">
      <c r="A1280" s="16" t="s">
        <v>1277</v>
      </c>
      <c r="B1280">
        <v>40035</v>
      </c>
      <c r="C1280">
        <v>1278</v>
      </c>
      <c r="D1280">
        <v>2297</v>
      </c>
      <c r="E1280" cm="1">
        <f t="array" ref="E128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1280)))),_xlpm.c),3)))))))),COLUMNS(_xlpm.rs)-1)</f>
        <v>300</v>
      </c>
      <c r="F1280">
        <v>1274</v>
      </c>
      <c r="V1280" s="14">
        <v>1206041067032</v>
      </c>
    </row>
    <row r="1281" spans="1:22" x14ac:dyDescent="0.25">
      <c r="A1281" s="16" t="s">
        <v>1278</v>
      </c>
      <c r="B1281">
        <v>53028</v>
      </c>
      <c r="C1281">
        <v>1279</v>
      </c>
      <c r="D1281">
        <v>2298</v>
      </c>
      <c r="E1281" cm="1">
        <f t="array" ref="E128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1281)))),_xlpm.c),3)))))))),COLUMNS(_xlpm.rs)-1)</f>
        <v>300</v>
      </c>
      <c r="F1281">
        <v>1275</v>
      </c>
      <c r="V1281" s="14">
        <v>1206041068031</v>
      </c>
    </row>
    <row r="1282" spans="1:22" x14ac:dyDescent="0.25">
      <c r="A1282" s="16" t="s">
        <v>1279</v>
      </c>
      <c r="B1282">
        <v>53026</v>
      </c>
      <c r="C1282">
        <v>1280</v>
      </c>
      <c r="D1282">
        <v>2299</v>
      </c>
      <c r="E1282" cm="1">
        <f t="array" ref="E128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1282)))),_xlpm.c),3)))))))),COLUMNS(_xlpm.rs)-1)</f>
        <v>300</v>
      </c>
      <c r="F1282">
        <v>1276</v>
      </c>
      <c r="V1282" s="14">
        <v>1206041069030</v>
      </c>
    </row>
    <row r="1283" spans="1:22" x14ac:dyDescent="0.25">
      <c r="A1283" s="16" t="s">
        <v>1280</v>
      </c>
      <c r="B1283">
        <v>32029</v>
      </c>
      <c r="C1283">
        <v>1281</v>
      </c>
      <c r="D1283">
        <v>2300</v>
      </c>
      <c r="E1283" cm="1">
        <f t="array" ref="E128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1283)))),_xlpm.c),3)))))))),COLUMNS(_xlpm.rs)-1)</f>
        <v>300</v>
      </c>
      <c r="F1283">
        <v>1277</v>
      </c>
      <c r="V1283" s="14">
        <v>1206041070029</v>
      </c>
    </row>
    <row r="1284" spans="1:22" x14ac:dyDescent="0.25">
      <c r="A1284" s="16" t="s">
        <v>1281</v>
      </c>
      <c r="B1284">
        <v>65041</v>
      </c>
      <c r="C1284">
        <v>1282</v>
      </c>
      <c r="D1284">
        <v>2301</v>
      </c>
      <c r="E1284" cm="1">
        <f t="array" ref="E128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1284)))),_xlpm.c),3)))))))),COLUMNS(_xlpm.rs)-1)</f>
        <v>300</v>
      </c>
      <c r="F1284">
        <v>1278</v>
      </c>
      <c r="V1284" s="14">
        <v>1206042056042</v>
      </c>
    </row>
    <row r="1285" spans="1:22" x14ac:dyDescent="0.25">
      <c r="A1285" s="16" t="s">
        <v>1282</v>
      </c>
      <c r="B1285">
        <v>43035</v>
      </c>
      <c r="C1285">
        <v>1283</v>
      </c>
      <c r="D1285">
        <v>2302</v>
      </c>
      <c r="E1285" cm="1">
        <f t="array" ref="E128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1285)))),_xlpm.c),3)))))))),COLUMNS(_xlpm.rs)-1)</f>
        <v>300</v>
      </c>
      <c r="F1285">
        <v>1279</v>
      </c>
      <c r="V1285" s="14">
        <v>1206042062036</v>
      </c>
    </row>
    <row r="1286" spans="1:22" x14ac:dyDescent="0.25">
      <c r="A1286" s="16" t="s">
        <v>1283</v>
      </c>
      <c r="B1286">
        <v>67014</v>
      </c>
      <c r="C1286">
        <v>1284</v>
      </c>
      <c r="D1286">
        <v>2303</v>
      </c>
      <c r="E1286" cm="1">
        <f t="array" ref="E128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1286)))),_xlpm.c),3)))))))),COLUMNS(_xlpm.rs)-1)</f>
        <v>300</v>
      </c>
      <c r="F1286">
        <v>1280</v>
      </c>
      <c r="V1286" s="14">
        <v>1206042063035</v>
      </c>
    </row>
    <row r="1287" spans="1:22" x14ac:dyDescent="0.25">
      <c r="A1287" s="16" t="s">
        <v>1284</v>
      </c>
      <c r="B1287">
        <v>60011</v>
      </c>
      <c r="C1287">
        <v>1285</v>
      </c>
      <c r="D1287">
        <v>2304</v>
      </c>
      <c r="E1287" cm="1">
        <f t="array" ref="E128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1287)))),_xlpm.c),3)))))))),COLUMNS(_xlpm.rs)-1)</f>
        <v>300</v>
      </c>
      <c r="F1287">
        <v>1281</v>
      </c>
      <c r="V1287" s="14">
        <v>1206042064034</v>
      </c>
    </row>
    <row r="1288" spans="1:22" x14ac:dyDescent="0.25">
      <c r="A1288" s="16" t="s">
        <v>1285</v>
      </c>
      <c r="B1288">
        <v>65023</v>
      </c>
      <c r="C1288">
        <v>1286</v>
      </c>
      <c r="D1288">
        <v>2305</v>
      </c>
      <c r="E1288" cm="1">
        <f t="array" ref="E128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1288)))),_xlpm.c),3)))))))),COLUMNS(_xlpm.rs)-1)</f>
        <v>300</v>
      </c>
      <c r="F1288">
        <v>1282</v>
      </c>
      <c r="V1288" s="14">
        <v>1206042065033</v>
      </c>
    </row>
    <row r="1289" spans="1:22" x14ac:dyDescent="0.25">
      <c r="A1289" s="16" t="s">
        <v>1286</v>
      </c>
      <c r="B1289">
        <v>58037</v>
      </c>
      <c r="C1289">
        <v>1287</v>
      </c>
      <c r="D1289">
        <v>2306</v>
      </c>
      <c r="E1289" cm="1">
        <f t="array" ref="E128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1289)))),_xlpm.c),3)))))))),COLUMNS(_xlpm.rs)-1)</f>
        <v>300</v>
      </c>
      <c r="F1289">
        <v>1283</v>
      </c>
      <c r="V1289" s="14">
        <v>1206042066032</v>
      </c>
    </row>
    <row r="1290" spans="1:22" x14ac:dyDescent="0.25">
      <c r="A1290" s="16" t="s">
        <v>1287</v>
      </c>
      <c r="B1290">
        <v>8067</v>
      </c>
      <c r="C1290">
        <v>1288</v>
      </c>
      <c r="D1290">
        <v>2307</v>
      </c>
      <c r="E1290" cm="1">
        <f t="array" ref="E129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1290)))),_xlpm.c),3)))))))),COLUMNS(_xlpm.rs)-1)</f>
        <v>300</v>
      </c>
      <c r="F1290">
        <v>1284</v>
      </c>
      <c r="V1290" s="14">
        <v>1206042067031</v>
      </c>
    </row>
    <row r="1291" spans="1:22" x14ac:dyDescent="0.25">
      <c r="A1291" s="16" t="s">
        <v>1288</v>
      </c>
      <c r="B1291">
        <v>29041</v>
      </c>
      <c r="C1291">
        <v>1289</v>
      </c>
      <c r="D1291">
        <v>2308</v>
      </c>
      <c r="E1291" cm="1">
        <f t="array" ref="E129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1291)))),_xlpm.c),3)))))))),COLUMNS(_xlpm.rs)-1)</f>
        <v>300</v>
      </c>
      <c r="F1291">
        <v>1285</v>
      </c>
      <c r="V1291" s="14">
        <v>1206042068030</v>
      </c>
    </row>
    <row r="1292" spans="1:22" x14ac:dyDescent="0.25">
      <c r="A1292" s="16" t="s">
        <v>1289</v>
      </c>
      <c r="B1292">
        <v>45031</v>
      </c>
      <c r="C1292">
        <v>1290</v>
      </c>
      <c r="D1292">
        <v>2309</v>
      </c>
      <c r="E1292" cm="1">
        <f t="array" ref="E129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1292)))),_xlpm.c),3)))))))),COLUMNS(_xlpm.rs)-1)</f>
        <v>300</v>
      </c>
      <c r="F1292">
        <v>1286</v>
      </c>
      <c r="V1292" s="14">
        <v>1206042069029</v>
      </c>
    </row>
    <row r="1293" spans="1:22" x14ac:dyDescent="0.25">
      <c r="A1293" s="16" t="s">
        <v>1290</v>
      </c>
      <c r="B1293">
        <v>33009</v>
      </c>
      <c r="C1293">
        <v>1291</v>
      </c>
      <c r="D1293">
        <v>2310</v>
      </c>
      <c r="E1293" cm="1">
        <f t="array" ref="E129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1293)))),_xlpm.c),3)))))))),COLUMNS(_xlpm.rs)-1)</f>
        <v>300</v>
      </c>
      <c r="F1293">
        <v>1287</v>
      </c>
      <c r="V1293" s="14">
        <v>1206042070028</v>
      </c>
    </row>
    <row r="1294" spans="1:22" x14ac:dyDescent="0.25">
      <c r="A1294" s="16" t="s">
        <v>1291</v>
      </c>
      <c r="B1294">
        <v>33017</v>
      </c>
      <c r="C1294">
        <v>1292</v>
      </c>
      <c r="D1294">
        <v>2311</v>
      </c>
      <c r="E1294" cm="1">
        <f t="array" ref="E129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1294)))),_xlpm.c),3)))))))),COLUMNS(_xlpm.rs)-1)</f>
        <v>300</v>
      </c>
      <c r="F1294">
        <v>1288</v>
      </c>
      <c r="V1294" s="14">
        <v>1206043056041</v>
      </c>
    </row>
    <row r="1295" spans="1:22" x14ac:dyDescent="0.25">
      <c r="A1295" s="16" t="s">
        <v>1292</v>
      </c>
      <c r="B1295">
        <v>58013</v>
      </c>
      <c r="C1295">
        <v>1293</v>
      </c>
      <c r="D1295">
        <v>2312</v>
      </c>
      <c r="E1295" cm="1">
        <f t="array" ref="E129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1295)))),_xlpm.c),3)))))))),COLUMNS(_xlpm.rs)-1)</f>
        <v>300</v>
      </c>
      <c r="F1295">
        <v>1289</v>
      </c>
      <c r="V1295" s="14">
        <v>1206043058039</v>
      </c>
    </row>
    <row r="1296" spans="1:22" x14ac:dyDescent="0.25">
      <c r="A1296" s="16" t="s">
        <v>1293</v>
      </c>
      <c r="B1296">
        <v>19065</v>
      </c>
      <c r="C1296">
        <v>1294</v>
      </c>
      <c r="D1296">
        <v>2313</v>
      </c>
      <c r="E1296" cm="1">
        <f t="array" ref="E129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1296)))),_xlpm.c),3)))))))),COLUMNS(_xlpm.rs)-1)</f>
        <v>300</v>
      </c>
      <c r="F1296">
        <v>1290</v>
      </c>
      <c r="V1296" s="14">
        <v>1206043059038</v>
      </c>
    </row>
    <row r="1297" spans="1:22" x14ac:dyDescent="0.25">
      <c r="A1297" s="16" t="s">
        <v>1294</v>
      </c>
      <c r="B1297">
        <v>23050</v>
      </c>
      <c r="C1297">
        <v>1295</v>
      </c>
      <c r="D1297">
        <v>2314</v>
      </c>
      <c r="E1297" cm="1">
        <f t="array" ref="E129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1297)))),_xlpm.c),3)))))))),COLUMNS(_xlpm.rs)-1)</f>
        <v>300</v>
      </c>
      <c r="F1297">
        <v>1291</v>
      </c>
      <c r="V1297" s="14">
        <v>1206043060037</v>
      </c>
    </row>
    <row r="1298" spans="1:22" x14ac:dyDescent="0.25">
      <c r="A1298" s="16" t="s">
        <v>1295</v>
      </c>
      <c r="B1298">
        <v>10065</v>
      </c>
      <c r="C1298">
        <v>1296</v>
      </c>
      <c r="D1298">
        <v>2315</v>
      </c>
      <c r="E1298" cm="1">
        <f t="array" ref="E129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1298)))),_xlpm.c),3)))))))),COLUMNS(_xlpm.rs)-1)</f>
        <v>300</v>
      </c>
      <c r="F1298">
        <v>1292</v>
      </c>
      <c r="V1298" s="14">
        <v>1206043063034</v>
      </c>
    </row>
    <row r="1299" spans="1:22" x14ac:dyDescent="0.25">
      <c r="A1299" s="16" t="s">
        <v>1296</v>
      </c>
      <c r="B1299">
        <v>5067</v>
      </c>
      <c r="C1299">
        <v>1297</v>
      </c>
      <c r="D1299">
        <v>2316</v>
      </c>
      <c r="E1299" cm="1">
        <f t="array" ref="E129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1299)))),_xlpm.c),3)))))))),COLUMNS(_xlpm.rs)-1)</f>
        <v>300</v>
      </c>
      <c r="F1299">
        <v>1293</v>
      </c>
      <c r="V1299" s="14">
        <v>1206043064033</v>
      </c>
    </row>
    <row r="1300" spans="1:22" x14ac:dyDescent="0.25">
      <c r="A1300" s="16" t="s">
        <v>1297</v>
      </c>
      <c r="B1300">
        <v>69002</v>
      </c>
      <c r="C1300">
        <v>1298</v>
      </c>
      <c r="D1300">
        <v>2317</v>
      </c>
      <c r="E1300" cm="1">
        <f t="array" ref="E130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1300)))),_xlpm.c),3)))))))),COLUMNS(_xlpm.rs)-1)</f>
        <v>300</v>
      </c>
      <c r="F1300">
        <v>1294</v>
      </c>
      <c r="V1300" s="14">
        <v>1206043065032</v>
      </c>
    </row>
    <row r="1301" spans="1:22" x14ac:dyDescent="0.25">
      <c r="A1301" s="16" t="s">
        <v>1298</v>
      </c>
      <c r="B1301">
        <v>56011</v>
      </c>
      <c r="C1301">
        <v>1299</v>
      </c>
      <c r="D1301">
        <v>2318</v>
      </c>
      <c r="E1301" cm="1">
        <f t="array" ref="E130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1301)))),_xlpm.c),3)))))))),COLUMNS(_xlpm.rs)-1)</f>
        <v>300</v>
      </c>
      <c r="F1301">
        <v>1295</v>
      </c>
      <c r="V1301" s="14">
        <v>1206043066031</v>
      </c>
    </row>
    <row r="1302" spans="1:22" x14ac:dyDescent="0.25">
      <c r="A1302" s="16" t="s">
        <v>1299</v>
      </c>
      <c r="B1302">
        <v>51004</v>
      </c>
      <c r="C1302">
        <v>1300</v>
      </c>
      <c r="D1302">
        <v>2319</v>
      </c>
      <c r="E1302" cm="1">
        <f t="array" ref="E130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1302)))),_xlpm.c),3)))))))),COLUMNS(_xlpm.rs)-1)</f>
        <v>300</v>
      </c>
      <c r="F1302">
        <v>1296</v>
      </c>
      <c r="V1302" s="14">
        <v>1206043067030</v>
      </c>
    </row>
    <row r="1303" spans="1:22" x14ac:dyDescent="0.25">
      <c r="A1303" s="16" t="s">
        <v>1300</v>
      </c>
      <c r="B1303">
        <v>38041</v>
      </c>
      <c r="C1303">
        <v>1301</v>
      </c>
      <c r="D1303">
        <v>2320</v>
      </c>
      <c r="E1303" cm="1">
        <f t="array" ref="E130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1303)))),_xlpm.c),3)))))))),COLUMNS(_xlpm.rs)-1)</f>
        <v>300</v>
      </c>
      <c r="F1303">
        <v>1297</v>
      </c>
      <c r="V1303" s="14">
        <v>1206043068029</v>
      </c>
    </row>
    <row r="1304" spans="1:22" x14ac:dyDescent="0.25">
      <c r="A1304" s="16" t="s">
        <v>1301</v>
      </c>
      <c r="B1304">
        <v>13048</v>
      </c>
      <c r="C1304">
        <v>1302</v>
      </c>
      <c r="D1304">
        <v>2321</v>
      </c>
      <c r="E1304" cm="1">
        <f t="array" ref="E130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1304)))),_xlpm.c),3)))))))),COLUMNS(_xlpm.rs)-1)</f>
        <v>300</v>
      </c>
      <c r="F1304">
        <v>1298</v>
      </c>
      <c r="V1304" s="14">
        <v>1206043069028</v>
      </c>
    </row>
    <row r="1305" spans="1:22" x14ac:dyDescent="0.25">
      <c r="A1305" s="16" t="s">
        <v>1302</v>
      </c>
      <c r="B1305">
        <v>68031</v>
      </c>
      <c r="C1305">
        <v>1303</v>
      </c>
      <c r="D1305">
        <v>2322</v>
      </c>
      <c r="E1305" cm="1">
        <f t="array" ref="E130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1305)))),_xlpm.c),3)))))))),COLUMNS(_xlpm.rs)-1)</f>
        <v>300</v>
      </c>
      <c r="F1305">
        <v>1299</v>
      </c>
      <c r="V1305" s="14">
        <v>1206043070027</v>
      </c>
    </row>
    <row r="1306" spans="1:22" x14ac:dyDescent="0.25">
      <c r="A1306" s="16" t="s">
        <v>1303</v>
      </c>
      <c r="B1306">
        <v>61033</v>
      </c>
      <c r="C1306">
        <v>1304</v>
      </c>
      <c r="D1306">
        <v>2323</v>
      </c>
      <c r="E1306" cm="1">
        <f t="array" ref="E130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1306)))),_xlpm.c),3)))))))),COLUMNS(_xlpm.rs)-1)</f>
        <v>300</v>
      </c>
      <c r="F1306">
        <v>1300</v>
      </c>
      <c r="V1306" s="14">
        <v>1206044056040</v>
      </c>
    </row>
    <row r="1307" spans="1:22" x14ac:dyDescent="0.25">
      <c r="A1307" s="16" t="s">
        <v>1304</v>
      </c>
      <c r="B1307">
        <v>39037</v>
      </c>
      <c r="C1307">
        <v>1305</v>
      </c>
      <c r="D1307">
        <v>2324</v>
      </c>
      <c r="E1307" cm="1">
        <f t="array" ref="E130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1307)))),_xlpm.c),3)))))))),COLUMNS(_xlpm.rs)-1)</f>
        <v>300</v>
      </c>
      <c r="F1307">
        <v>1301</v>
      </c>
      <c r="V1307" s="14">
        <v>1206044058038</v>
      </c>
    </row>
    <row r="1308" spans="1:22" x14ac:dyDescent="0.25">
      <c r="A1308" s="16" t="s">
        <v>1305</v>
      </c>
      <c r="B1308">
        <v>25042</v>
      </c>
      <c r="C1308">
        <v>1306</v>
      </c>
      <c r="D1308">
        <v>2325</v>
      </c>
      <c r="E1308" cm="1">
        <f t="array" ref="E130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1308)))),_xlpm.c),3)))))))),COLUMNS(_xlpm.rs)-1)</f>
        <v>300</v>
      </c>
      <c r="F1308">
        <v>1302</v>
      </c>
      <c r="V1308" s="14">
        <v>1206044059037</v>
      </c>
    </row>
    <row r="1309" spans="1:22" x14ac:dyDescent="0.25">
      <c r="A1309" s="16" t="s">
        <v>1306</v>
      </c>
      <c r="B1309">
        <v>65029</v>
      </c>
      <c r="C1309">
        <v>1307</v>
      </c>
      <c r="D1309">
        <v>2326</v>
      </c>
      <c r="E1309" cm="1">
        <f t="array" ref="E130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1309)))),_xlpm.c),3)))))))),COLUMNS(_xlpm.rs)-1)</f>
        <v>300</v>
      </c>
      <c r="F1309">
        <v>1303</v>
      </c>
      <c r="V1309" s="14">
        <v>1206044060036</v>
      </c>
    </row>
    <row r="1310" spans="1:22" x14ac:dyDescent="0.25">
      <c r="A1310" s="16" t="s">
        <v>1307</v>
      </c>
      <c r="B1310">
        <v>55034</v>
      </c>
      <c r="C1310">
        <v>1308</v>
      </c>
      <c r="D1310">
        <v>2327</v>
      </c>
      <c r="E1310" cm="1">
        <f t="array" ref="E131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1310)))),_xlpm.c),3)))))))),COLUMNS(_xlpm.rs)-1)</f>
        <v>300</v>
      </c>
      <c r="F1310">
        <v>1304</v>
      </c>
      <c r="V1310" s="14">
        <v>1206044063033</v>
      </c>
    </row>
    <row r="1311" spans="1:22" x14ac:dyDescent="0.25">
      <c r="A1311" s="16" t="s">
        <v>1308</v>
      </c>
      <c r="B1311">
        <v>67031</v>
      </c>
      <c r="C1311">
        <v>1309</v>
      </c>
      <c r="D1311">
        <v>2328</v>
      </c>
      <c r="E1311" cm="1">
        <f t="array" ref="E131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1311)))),_xlpm.c),3)))))))),COLUMNS(_xlpm.rs)-1)</f>
        <v>300</v>
      </c>
      <c r="F1311">
        <v>1305</v>
      </c>
      <c r="V1311" s="14">
        <v>1206044064032</v>
      </c>
    </row>
    <row r="1312" spans="1:22" x14ac:dyDescent="0.25">
      <c r="A1312" s="16" t="s">
        <v>1309</v>
      </c>
      <c r="B1312">
        <v>27061</v>
      </c>
      <c r="C1312">
        <v>1310</v>
      </c>
      <c r="D1312">
        <v>2329</v>
      </c>
      <c r="E1312" cm="1">
        <f t="array" ref="E131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1312)))),_xlpm.c),3)))))))),COLUMNS(_xlpm.rs)-1)</f>
        <v>300</v>
      </c>
      <c r="F1312">
        <v>1306</v>
      </c>
      <c r="V1312" s="14">
        <v>1206044065031</v>
      </c>
    </row>
    <row r="1313" spans="1:22" x14ac:dyDescent="0.25">
      <c r="A1313" s="16" t="s">
        <v>1310</v>
      </c>
      <c r="B1313">
        <v>1045</v>
      </c>
      <c r="C1313">
        <v>1311</v>
      </c>
      <c r="D1313">
        <v>2330</v>
      </c>
      <c r="E1313" cm="1">
        <f t="array" ref="E131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1313)))),_xlpm.c),3)))))))),COLUMNS(_xlpm.rs)-1)</f>
        <v>300</v>
      </c>
      <c r="F1313">
        <v>1307</v>
      </c>
      <c r="V1313" s="14">
        <v>1206044066030</v>
      </c>
    </row>
    <row r="1314" spans="1:22" x14ac:dyDescent="0.25">
      <c r="A1314" s="16" t="s">
        <v>1311</v>
      </c>
      <c r="B1314">
        <v>34055</v>
      </c>
      <c r="C1314">
        <v>1312</v>
      </c>
      <c r="D1314">
        <v>2331</v>
      </c>
      <c r="E1314" cm="1">
        <f t="array" ref="E131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1314)))),_xlpm.c),3)))))))),COLUMNS(_xlpm.rs)-1)</f>
        <v>300</v>
      </c>
      <c r="F1314">
        <v>1308</v>
      </c>
      <c r="V1314" s="14">
        <v>1206044067029</v>
      </c>
    </row>
    <row r="1315" spans="1:22" x14ac:dyDescent="0.25">
      <c r="A1315" s="16" t="s">
        <v>1312</v>
      </c>
      <c r="B1315">
        <v>21048</v>
      </c>
      <c r="C1315">
        <v>1313</v>
      </c>
      <c r="D1315">
        <v>2332</v>
      </c>
      <c r="E1315" cm="1">
        <f t="array" ref="E131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1315)))),_xlpm.c),3)))))))),COLUMNS(_xlpm.rs)-1)</f>
        <v>300</v>
      </c>
      <c r="F1315">
        <v>1309</v>
      </c>
      <c r="V1315" s="14">
        <v>1206044068028</v>
      </c>
    </row>
    <row r="1316" spans="1:22" x14ac:dyDescent="0.25">
      <c r="A1316" s="16" t="s">
        <v>1313</v>
      </c>
      <c r="B1316">
        <v>3059</v>
      </c>
      <c r="C1316">
        <v>1314</v>
      </c>
      <c r="D1316">
        <v>2333</v>
      </c>
      <c r="E1316" cm="1">
        <f t="array" ref="E131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1316)))),_xlpm.c),3)))))))),COLUMNS(_xlpm.rs)-1)</f>
        <v>300</v>
      </c>
      <c r="F1316">
        <v>1310</v>
      </c>
      <c r="V1316" s="14">
        <v>1206044069027</v>
      </c>
    </row>
    <row r="1317" spans="1:22" x14ac:dyDescent="0.25">
      <c r="A1317" s="16" t="s">
        <v>1314</v>
      </c>
      <c r="B1317">
        <v>65028</v>
      </c>
      <c r="C1317">
        <v>1315</v>
      </c>
      <c r="D1317">
        <v>2334</v>
      </c>
      <c r="E1317" cm="1">
        <f t="array" ref="E131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1317)))),_xlpm.c),3)))))))),COLUMNS(_xlpm.rs)-1)</f>
        <v>300</v>
      </c>
      <c r="F1317">
        <v>1311</v>
      </c>
      <c r="V1317" s="14">
        <v>1206044070026</v>
      </c>
    </row>
    <row r="1318" spans="1:22" x14ac:dyDescent="0.25">
      <c r="A1318" s="16" t="s">
        <v>1315</v>
      </c>
      <c r="B1318">
        <v>11056</v>
      </c>
      <c r="C1318">
        <v>1316</v>
      </c>
      <c r="D1318">
        <v>2335</v>
      </c>
      <c r="E1318" cm="1">
        <f t="array" ref="E131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1318)))),_xlpm.c),3)))))))),COLUMNS(_xlpm.rs)-1)</f>
        <v>300</v>
      </c>
      <c r="F1318">
        <v>1312</v>
      </c>
      <c r="V1318" s="14">
        <v>1206045055040</v>
      </c>
    </row>
    <row r="1319" spans="1:22" x14ac:dyDescent="0.25">
      <c r="A1319" s="16" t="s">
        <v>1316</v>
      </c>
      <c r="B1319">
        <v>42029</v>
      </c>
      <c r="C1319">
        <v>1317</v>
      </c>
      <c r="D1319">
        <v>2336</v>
      </c>
      <c r="E1319" cm="1">
        <f t="array" ref="E131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1319)))),_xlpm.c),3)))))))),COLUMNS(_xlpm.rs)-1)</f>
        <v>300</v>
      </c>
      <c r="F1319">
        <v>1313</v>
      </c>
      <c r="V1319" s="14">
        <v>1206045058037</v>
      </c>
    </row>
    <row r="1320" spans="1:22" x14ac:dyDescent="0.25">
      <c r="A1320" s="16" t="s">
        <v>1317</v>
      </c>
      <c r="B1320">
        <v>55025</v>
      </c>
      <c r="C1320">
        <v>1318</v>
      </c>
      <c r="D1320">
        <v>2337</v>
      </c>
      <c r="E1320" cm="1">
        <f t="array" ref="E132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1320)))),_xlpm.c),3)))))))),COLUMNS(_xlpm.rs)-1)</f>
        <v>300</v>
      </c>
      <c r="F1320">
        <v>1314</v>
      </c>
      <c r="V1320" s="14">
        <v>1206045059036</v>
      </c>
    </row>
    <row r="1321" spans="1:22" x14ac:dyDescent="0.25">
      <c r="A1321" s="16" t="s">
        <v>1318</v>
      </c>
      <c r="B1321">
        <v>37061</v>
      </c>
      <c r="C1321">
        <v>1319</v>
      </c>
      <c r="D1321">
        <v>2338</v>
      </c>
      <c r="E1321" cm="1">
        <f t="array" ref="E132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1321)))),_xlpm.c),3)))))))),COLUMNS(_xlpm.rs)-1)</f>
        <v>300</v>
      </c>
      <c r="F1321">
        <v>1315</v>
      </c>
      <c r="V1321" s="14">
        <v>1206045060035</v>
      </c>
    </row>
    <row r="1322" spans="1:22" x14ac:dyDescent="0.25">
      <c r="A1322" s="16" t="s">
        <v>1319</v>
      </c>
      <c r="B1322">
        <v>47061</v>
      </c>
      <c r="C1322">
        <v>1320</v>
      </c>
      <c r="D1322">
        <v>2339</v>
      </c>
      <c r="E1322" cm="1">
        <f t="array" ref="E132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1322)))),_xlpm.c),3)))))))),COLUMNS(_xlpm.rs)-1)</f>
        <v>300</v>
      </c>
      <c r="F1322">
        <v>1316</v>
      </c>
      <c r="V1322" s="14">
        <v>1206045062033</v>
      </c>
    </row>
    <row r="1323" spans="1:22" x14ac:dyDescent="0.25">
      <c r="A1323" s="16" t="s">
        <v>1320</v>
      </c>
      <c r="B1323">
        <v>68013</v>
      </c>
      <c r="C1323">
        <v>1321</v>
      </c>
      <c r="D1323">
        <v>2340</v>
      </c>
      <c r="E1323" cm="1">
        <f t="array" ref="E132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1323)))),_xlpm.c),3)))))))),COLUMNS(_xlpm.rs)-1)</f>
        <v>300</v>
      </c>
      <c r="F1323">
        <v>1317</v>
      </c>
      <c r="V1323" s="14">
        <v>1206045063032</v>
      </c>
    </row>
    <row r="1324" spans="1:22" x14ac:dyDescent="0.25">
      <c r="A1324" s="16" t="s">
        <v>1321</v>
      </c>
      <c r="B1324">
        <v>13052</v>
      </c>
      <c r="C1324">
        <v>1322</v>
      </c>
      <c r="D1324">
        <v>2341</v>
      </c>
      <c r="E1324" cm="1">
        <f t="array" ref="E132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1324)))),_xlpm.c),3)))))))),COLUMNS(_xlpm.rs)-1)</f>
        <v>300</v>
      </c>
      <c r="F1324">
        <v>1318</v>
      </c>
      <c r="V1324" s="14">
        <v>1206045066029</v>
      </c>
    </row>
    <row r="1325" spans="1:22" x14ac:dyDescent="0.25">
      <c r="A1325" s="16" t="s">
        <v>1322</v>
      </c>
      <c r="B1325">
        <v>39025</v>
      </c>
      <c r="C1325">
        <v>1323</v>
      </c>
      <c r="D1325">
        <v>2342</v>
      </c>
      <c r="E1325" cm="1">
        <f t="array" ref="E132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1325)))),_xlpm.c),3)))))))),COLUMNS(_xlpm.rs)-1)</f>
        <v>300</v>
      </c>
      <c r="F1325">
        <v>1319</v>
      </c>
      <c r="V1325" s="14">
        <v>1206045067028</v>
      </c>
    </row>
    <row r="1326" spans="1:22" x14ac:dyDescent="0.25">
      <c r="A1326" s="16" t="s">
        <v>1323</v>
      </c>
      <c r="B1326">
        <v>37038</v>
      </c>
      <c r="C1326">
        <v>1324</v>
      </c>
      <c r="D1326">
        <v>2343</v>
      </c>
      <c r="E1326" cm="1">
        <f t="array" ref="E132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1326)))),_xlpm.c),3)))))))),COLUMNS(_xlpm.rs)-1)</f>
        <v>300</v>
      </c>
      <c r="F1326">
        <v>1320</v>
      </c>
      <c r="V1326" s="14">
        <v>1206045068027</v>
      </c>
    </row>
    <row r="1327" spans="1:22" x14ac:dyDescent="0.25">
      <c r="A1327" s="16" t="s">
        <v>1324</v>
      </c>
      <c r="B1327">
        <v>23007</v>
      </c>
      <c r="C1327">
        <v>1325</v>
      </c>
      <c r="D1327">
        <v>2344</v>
      </c>
      <c r="E1327" cm="1">
        <f t="array" ref="E132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1327)))),_xlpm.c),3)))))))),COLUMNS(_xlpm.rs)-1)</f>
        <v>300</v>
      </c>
      <c r="F1327">
        <v>1321</v>
      </c>
      <c r="V1327" s="14">
        <v>1206045069026</v>
      </c>
    </row>
    <row r="1328" spans="1:22" x14ac:dyDescent="0.25">
      <c r="A1328" s="16" t="s">
        <v>1325</v>
      </c>
      <c r="B1328">
        <v>55011</v>
      </c>
      <c r="C1328">
        <v>1326</v>
      </c>
      <c r="D1328">
        <v>2345</v>
      </c>
      <c r="E1328" cm="1">
        <f t="array" ref="E132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1328)))),_xlpm.c),3)))))))),COLUMNS(_xlpm.rs)-1)</f>
        <v>300</v>
      </c>
      <c r="F1328">
        <v>1322</v>
      </c>
      <c r="V1328" s="14">
        <v>1206045070025</v>
      </c>
    </row>
    <row r="1329" spans="1:22" x14ac:dyDescent="0.25">
      <c r="A1329" s="16" t="s">
        <v>1326</v>
      </c>
      <c r="B1329">
        <v>39038</v>
      </c>
      <c r="C1329">
        <v>1327</v>
      </c>
      <c r="D1329">
        <v>2346</v>
      </c>
      <c r="E1329" cm="1">
        <f t="array" ref="E132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1329)))),_xlpm.c),3)))))))),COLUMNS(_xlpm.rs)-1)</f>
        <v>300</v>
      </c>
      <c r="F1329">
        <v>1323</v>
      </c>
      <c r="V1329" s="14">
        <v>1206046055039</v>
      </c>
    </row>
    <row r="1330" spans="1:22" x14ac:dyDescent="0.25">
      <c r="A1330" s="16" t="s">
        <v>1327</v>
      </c>
      <c r="B1330">
        <v>17015</v>
      </c>
      <c r="C1330">
        <v>1328</v>
      </c>
      <c r="D1330">
        <v>2347</v>
      </c>
      <c r="E1330" cm="1">
        <f t="array" ref="E133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1330)))),_xlpm.c),3)))))))),COLUMNS(_xlpm.rs)-1)</f>
        <v>300</v>
      </c>
      <c r="F1330">
        <v>1324</v>
      </c>
      <c r="V1330" s="14">
        <v>1206046056038</v>
      </c>
    </row>
    <row r="1331" spans="1:22" x14ac:dyDescent="0.25">
      <c r="A1331" s="16" t="s">
        <v>1328</v>
      </c>
      <c r="B1331">
        <v>3023</v>
      </c>
      <c r="C1331">
        <v>1329</v>
      </c>
      <c r="D1331">
        <v>2348</v>
      </c>
      <c r="E1331" cm="1">
        <f t="array" ref="E133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1331)))),_xlpm.c),3)))))))),COLUMNS(_xlpm.rs)-1)</f>
        <v>300</v>
      </c>
      <c r="F1331">
        <v>1325</v>
      </c>
      <c r="V1331" s="14">
        <v>1206046058036</v>
      </c>
    </row>
    <row r="1332" spans="1:22" x14ac:dyDescent="0.25">
      <c r="A1332" s="16" t="s">
        <v>1329</v>
      </c>
      <c r="B1332">
        <v>3045</v>
      </c>
      <c r="C1332">
        <v>1330</v>
      </c>
      <c r="D1332">
        <v>2349</v>
      </c>
      <c r="E1332" cm="1">
        <f t="array" ref="E133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1332)))),_xlpm.c),3)))))))),COLUMNS(_xlpm.rs)-1)</f>
        <v>300</v>
      </c>
      <c r="F1332">
        <v>1326</v>
      </c>
      <c r="V1332" s="14">
        <v>1206046059035</v>
      </c>
    </row>
    <row r="1333" spans="1:22" x14ac:dyDescent="0.25">
      <c r="A1333" s="16" t="s">
        <v>1330</v>
      </c>
      <c r="B1333">
        <v>28021</v>
      </c>
      <c r="C1333">
        <v>1331</v>
      </c>
      <c r="D1333">
        <v>2350</v>
      </c>
      <c r="E1333" cm="1">
        <f t="array" ref="E133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1333)))),_xlpm.c),3)))))))),COLUMNS(_xlpm.rs)-1)</f>
        <v>300</v>
      </c>
      <c r="F1333">
        <v>1327</v>
      </c>
      <c r="V1333" s="14">
        <v>1206046060034</v>
      </c>
    </row>
    <row r="1334" spans="1:22" x14ac:dyDescent="0.25">
      <c r="A1334" s="16" t="s">
        <v>1331</v>
      </c>
      <c r="B1334">
        <v>41027</v>
      </c>
      <c r="C1334">
        <v>1332</v>
      </c>
      <c r="D1334">
        <v>2351</v>
      </c>
      <c r="E1334" cm="1">
        <f t="array" ref="E133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1334)))),_xlpm.c),3)))))))),COLUMNS(_xlpm.rs)-1)</f>
        <v>300</v>
      </c>
      <c r="F1334">
        <v>1328</v>
      </c>
      <c r="V1334" s="14">
        <v>1206046061033</v>
      </c>
    </row>
    <row r="1335" spans="1:22" x14ac:dyDescent="0.25">
      <c r="A1335" s="16" t="s">
        <v>1332</v>
      </c>
      <c r="B1335">
        <v>69069</v>
      </c>
      <c r="C1335">
        <v>1333</v>
      </c>
      <c r="D1335">
        <v>2352</v>
      </c>
      <c r="E1335" cm="1">
        <f t="array" ref="E133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1335)))),_xlpm.c),3)))))))),COLUMNS(_xlpm.rs)-1)</f>
        <v>300</v>
      </c>
      <c r="F1335">
        <v>1329</v>
      </c>
      <c r="V1335" s="14">
        <v>1206046062032</v>
      </c>
    </row>
    <row r="1336" spans="1:22" x14ac:dyDescent="0.25">
      <c r="A1336" s="16" t="s">
        <v>1333</v>
      </c>
      <c r="B1336">
        <v>63011</v>
      </c>
      <c r="C1336">
        <v>1334</v>
      </c>
      <c r="D1336">
        <v>2353</v>
      </c>
      <c r="E1336" cm="1">
        <f t="array" ref="E133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1336)))),_xlpm.c),3)))))))),COLUMNS(_xlpm.rs)-1)</f>
        <v>300</v>
      </c>
      <c r="F1336">
        <v>1330</v>
      </c>
      <c r="V1336" s="14">
        <v>1206046063031</v>
      </c>
    </row>
    <row r="1337" spans="1:22" x14ac:dyDescent="0.25">
      <c r="A1337" s="16" t="s">
        <v>1334</v>
      </c>
      <c r="B1337">
        <v>1036</v>
      </c>
      <c r="C1337">
        <v>1335</v>
      </c>
      <c r="D1337">
        <v>2354</v>
      </c>
      <c r="E1337" cm="1">
        <f t="array" ref="E133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1337)))),_xlpm.c),3)))))))),COLUMNS(_xlpm.rs)-1)</f>
        <v>300</v>
      </c>
      <c r="F1337">
        <v>1331</v>
      </c>
      <c r="V1337" s="14">
        <v>1206046065029</v>
      </c>
    </row>
    <row r="1338" spans="1:22" x14ac:dyDescent="0.25">
      <c r="A1338" s="16" t="s">
        <v>1335</v>
      </c>
      <c r="B1338">
        <v>51044</v>
      </c>
      <c r="C1338">
        <v>1336</v>
      </c>
      <c r="D1338">
        <v>2355</v>
      </c>
      <c r="E1338" cm="1">
        <f t="array" ref="E133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1338)))),_xlpm.c),3)))))))),COLUMNS(_xlpm.rs)-1)</f>
        <v>300</v>
      </c>
      <c r="F1338">
        <v>1332</v>
      </c>
      <c r="V1338" s="14">
        <v>1206046066028</v>
      </c>
    </row>
    <row r="1339" spans="1:22" x14ac:dyDescent="0.25">
      <c r="A1339" s="16" t="s">
        <v>1336</v>
      </c>
      <c r="B1339">
        <v>10053</v>
      </c>
      <c r="C1339">
        <v>1337</v>
      </c>
      <c r="D1339">
        <v>2356</v>
      </c>
      <c r="E1339" cm="1">
        <f t="array" ref="E133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1339)))),_xlpm.c),3)))))))),COLUMNS(_xlpm.rs)-1)</f>
        <v>300</v>
      </c>
      <c r="F1339">
        <v>1333</v>
      </c>
      <c r="V1339" s="14">
        <v>1206046067027</v>
      </c>
    </row>
    <row r="1340" spans="1:22" x14ac:dyDescent="0.25">
      <c r="A1340" s="16" t="s">
        <v>1337</v>
      </c>
      <c r="B1340">
        <v>65024</v>
      </c>
      <c r="C1340">
        <v>1338</v>
      </c>
      <c r="D1340">
        <v>2357</v>
      </c>
      <c r="E1340" cm="1">
        <f t="array" ref="E134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1340)))),_xlpm.c),3)))))))),COLUMNS(_xlpm.rs)-1)</f>
        <v>300</v>
      </c>
      <c r="F1340">
        <v>1334</v>
      </c>
      <c r="V1340" s="14">
        <v>1206046068026</v>
      </c>
    </row>
    <row r="1341" spans="1:22" x14ac:dyDescent="0.25">
      <c r="A1341" s="16" t="s">
        <v>1338</v>
      </c>
      <c r="B1341">
        <v>29049</v>
      </c>
      <c r="C1341">
        <v>1339</v>
      </c>
      <c r="D1341">
        <v>2358</v>
      </c>
      <c r="E1341" cm="1">
        <f t="array" ref="E134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1341)))),_xlpm.c),3)))))))),COLUMNS(_xlpm.rs)-1)</f>
        <v>300</v>
      </c>
      <c r="F1341">
        <v>1335</v>
      </c>
      <c r="V1341" s="14">
        <v>1206046069025</v>
      </c>
    </row>
    <row r="1342" spans="1:22" x14ac:dyDescent="0.25">
      <c r="A1342" s="16" t="s">
        <v>1339</v>
      </c>
      <c r="B1342">
        <v>49063</v>
      </c>
      <c r="C1342">
        <v>1340</v>
      </c>
      <c r="D1342">
        <v>2359</v>
      </c>
      <c r="E1342" cm="1">
        <f t="array" ref="E134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1342)))),_xlpm.c),3)))))))),COLUMNS(_xlpm.rs)-1)</f>
        <v>300</v>
      </c>
      <c r="F1342">
        <v>1336</v>
      </c>
      <c r="V1342" s="14">
        <v>1206046070024</v>
      </c>
    </row>
    <row r="1343" spans="1:22" x14ac:dyDescent="0.25">
      <c r="A1343" s="16" t="s">
        <v>1340</v>
      </c>
      <c r="B1343">
        <v>4061</v>
      </c>
      <c r="C1343">
        <v>1341</v>
      </c>
      <c r="D1343">
        <v>2360</v>
      </c>
      <c r="E1343" cm="1">
        <f t="array" ref="E134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1343)))),_xlpm.c),3)))))))),COLUMNS(_xlpm.rs)-1)</f>
        <v>300</v>
      </c>
      <c r="F1343">
        <v>1337</v>
      </c>
      <c r="V1343" s="14">
        <v>1206047055038</v>
      </c>
    </row>
    <row r="1344" spans="1:22" x14ac:dyDescent="0.25">
      <c r="A1344" s="16" t="s">
        <v>1341</v>
      </c>
      <c r="B1344">
        <v>17055</v>
      </c>
      <c r="C1344">
        <v>1342</v>
      </c>
      <c r="D1344">
        <v>2361</v>
      </c>
      <c r="E1344" cm="1">
        <f t="array" ref="E134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1344)))),_xlpm.c),3)))))))),COLUMNS(_xlpm.rs)-1)</f>
        <v>300</v>
      </c>
      <c r="F1344">
        <v>1338</v>
      </c>
      <c r="V1344" s="14">
        <v>1206047056037</v>
      </c>
    </row>
    <row r="1345" spans="1:22" x14ac:dyDescent="0.25">
      <c r="A1345" s="16" t="s">
        <v>1342</v>
      </c>
      <c r="B1345">
        <v>61047</v>
      </c>
      <c r="C1345">
        <v>1343</v>
      </c>
      <c r="D1345">
        <v>2362</v>
      </c>
      <c r="E1345" cm="1">
        <f t="array" ref="E134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1345)))),_xlpm.c),3)))))))),COLUMNS(_xlpm.rs)-1)</f>
        <v>300</v>
      </c>
      <c r="F1345">
        <v>1339</v>
      </c>
      <c r="V1345" s="14">
        <v>1206047058035</v>
      </c>
    </row>
    <row r="1346" spans="1:22" x14ac:dyDescent="0.25">
      <c r="A1346" s="16" t="s">
        <v>1343</v>
      </c>
      <c r="B1346">
        <v>63050</v>
      </c>
      <c r="C1346">
        <v>1344</v>
      </c>
      <c r="D1346">
        <v>2363</v>
      </c>
      <c r="E1346" cm="1">
        <f t="array" ref="E134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1346)))),_xlpm.c),3)))))))),COLUMNS(_xlpm.rs)-1)</f>
        <v>300</v>
      </c>
      <c r="F1346">
        <v>1340</v>
      </c>
      <c r="V1346" s="14">
        <v>1206047059034</v>
      </c>
    </row>
    <row r="1347" spans="1:22" x14ac:dyDescent="0.25">
      <c r="A1347" s="16" t="s">
        <v>1344</v>
      </c>
      <c r="B1347">
        <v>31065</v>
      </c>
      <c r="C1347">
        <v>1345</v>
      </c>
      <c r="D1347">
        <v>2364</v>
      </c>
      <c r="E1347" cm="1">
        <f t="array" ref="E134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1347)))),_xlpm.c),3)))))))),COLUMNS(_xlpm.rs)-1)</f>
        <v>300</v>
      </c>
      <c r="F1347">
        <v>1341</v>
      </c>
      <c r="V1347" s="14">
        <v>1206047060033</v>
      </c>
    </row>
    <row r="1348" spans="1:22" x14ac:dyDescent="0.25">
      <c r="A1348" s="16" t="s">
        <v>1345</v>
      </c>
      <c r="B1348">
        <v>67050</v>
      </c>
      <c r="C1348">
        <v>1346</v>
      </c>
      <c r="D1348">
        <v>2365</v>
      </c>
      <c r="E1348" cm="1">
        <f t="array" ref="E134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1348)))),_xlpm.c),3)))))))),COLUMNS(_xlpm.rs)-1)</f>
        <v>300</v>
      </c>
      <c r="F1348">
        <v>1342</v>
      </c>
      <c r="V1348" s="14">
        <v>1206047061032</v>
      </c>
    </row>
    <row r="1349" spans="1:22" x14ac:dyDescent="0.25">
      <c r="A1349" s="16" t="s">
        <v>1346</v>
      </c>
      <c r="B1349">
        <v>55013</v>
      </c>
      <c r="C1349">
        <v>1347</v>
      </c>
      <c r="D1349">
        <v>2366</v>
      </c>
      <c r="E1349" cm="1">
        <f t="array" ref="E134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1349)))),_xlpm.c),3)))))))),COLUMNS(_xlpm.rs)-1)</f>
        <v>300</v>
      </c>
      <c r="F1349">
        <v>1343</v>
      </c>
      <c r="V1349" s="14">
        <v>1206047062031</v>
      </c>
    </row>
    <row r="1350" spans="1:22" x14ac:dyDescent="0.25">
      <c r="A1350" s="16" t="s">
        <v>1347</v>
      </c>
      <c r="B1350">
        <v>41</v>
      </c>
      <c r="C1350">
        <v>1348</v>
      </c>
      <c r="D1350">
        <v>2367</v>
      </c>
      <c r="E1350" cm="1">
        <f t="array" ref="E135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1350)))),_xlpm.c),3)))))))),COLUMNS(_xlpm.rs)-1)</f>
        <v>300</v>
      </c>
      <c r="F1350">
        <v>1344</v>
      </c>
      <c r="V1350" s="14">
        <v>1206047063030</v>
      </c>
    </row>
    <row r="1351" spans="1:22" x14ac:dyDescent="0.25">
      <c r="A1351" s="16" t="s">
        <v>1348</v>
      </c>
      <c r="B1351">
        <v>13049</v>
      </c>
      <c r="C1351">
        <v>1349</v>
      </c>
      <c r="D1351">
        <v>2368</v>
      </c>
      <c r="E1351" cm="1">
        <f t="array" ref="E135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1351)))),_xlpm.c),3)))))))),COLUMNS(_xlpm.rs)-1)</f>
        <v>300</v>
      </c>
      <c r="F1351">
        <v>1345</v>
      </c>
      <c r="V1351" s="14">
        <v>1206047064029</v>
      </c>
    </row>
    <row r="1352" spans="1:22" x14ac:dyDescent="0.25">
      <c r="A1352" s="16" t="s">
        <v>1349</v>
      </c>
      <c r="B1352">
        <v>43034</v>
      </c>
      <c r="C1352">
        <v>1350</v>
      </c>
      <c r="D1352">
        <v>2369</v>
      </c>
      <c r="E1352" cm="1">
        <f t="array" ref="E135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1352)))),_xlpm.c),3)))))))),COLUMNS(_xlpm.rs)-1)</f>
        <v>300</v>
      </c>
      <c r="F1352">
        <v>1346</v>
      </c>
      <c r="V1352" s="14">
        <v>1206047065028</v>
      </c>
    </row>
    <row r="1353" spans="1:22" x14ac:dyDescent="0.25">
      <c r="A1353" s="16" t="s">
        <v>1350</v>
      </c>
      <c r="B1353">
        <v>9060</v>
      </c>
      <c r="C1353">
        <v>1351</v>
      </c>
      <c r="D1353">
        <v>2370</v>
      </c>
      <c r="E1353" cm="1">
        <f t="array" ref="E135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1353)))),_xlpm.c),3)))))))),COLUMNS(_xlpm.rs)-1)</f>
        <v>300</v>
      </c>
      <c r="F1353">
        <v>1347</v>
      </c>
      <c r="V1353" s="14">
        <v>1206047066027</v>
      </c>
    </row>
    <row r="1354" spans="1:22" x14ac:dyDescent="0.25">
      <c r="A1354" s="16" t="s">
        <v>1351</v>
      </c>
      <c r="B1354">
        <v>3051</v>
      </c>
      <c r="C1354">
        <v>1352</v>
      </c>
      <c r="D1354">
        <v>2371</v>
      </c>
      <c r="E1354" cm="1">
        <f t="array" ref="E135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1354)))),_xlpm.c),3)))))))),COLUMNS(_xlpm.rs)-1)</f>
        <v>300</v>
      </c>
      <c r="F1354">
        <v>1348</v>
      </c>
      <c r="V1354" s="14">
        <v>1206047067026</v>
      </c>
    </row>
    <row r="1355" spans="1:22" x14ac:dyDescent="0.25">
      <c r="A1355" s="16" t="s">
        <v>1352</v>
      </c>
      <c r="B1355">
        <v>57035</v>
      </c>
      <c r="C1355">
        <v>1353</v>
      </c>
      <c r="D1355">
        <v>2372</v>
      </c>
      <c r="E1355" cm="1">
        <f t="array" ref="E135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1355)))),_xlpm.c),3)))))))),COLUMNS(_xlpm.rs)-1)</f>
        <v>300</v>
      </c>
      <c r="F1355">
        <v>1349</v>
      </c>
      <c r="V1355" s="14">
        <v>1206047068025</v>
      </c>
    </row>
    <row r="1356" spans="1:22" x14ac:dyDescent="0.25">
      <c r="A1356" s="16" t="s">
        <v>1353</v>
      </c>
      <c r="B1356">
        <v>69021</v>
      </c>
      <c r="C1356">
        <v>1354</v>
      </c>
      <c r="D1356">
        <v>2373</v>
      </c>
      <c r="E1356" cm="1">
        <f t="array" ref="E135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1356)))),_xlpm.c),3)))))))),COLUMNS(_xlpm.rs)-1)</f>
        <v>300</v>
      </c>
      <c r="F1356">
        <v>1350</v>
      </c>
      <c r="V1356" s="14">
        <v>1206047069024</v>
      </c>
    </row>
    <row r="1357" spans="1:22" x14ac:dyDescent="0.25">
      <c r="A1357" s="16" t="s">
        <v>1354</v>
      </c>
      <c r="B1357">
        <v>45029</v>
      </c>
      <c r="C1357">
        <v>1355</v>
      </c>
      <c r="D1357">
        <v>2374</v>
      </c>
      <c r="E1357" cm="1">
        <f t="array" ref="E135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1357)))),_xlpm.c),3)))))))),COLUMNS(_xlpm.rs)-1)</f>
        <v>300</v>
      </c>
      <c r="F1357">
        <v>1351</v>
      </c>
      <c r="V1357" s="14">
        <v>1206047070023</v>
      </c>
    </row>
    <row r="1358" spans="1:22" x14ac:dyDescent="0.25">
      <c r="A1358" s="16" t="s">
        <v>1355</v>
      </c>
      <c r="B1358">
        <v>34009</v>
      </c>
      <c r="C1358">
        <v>1356</v>
      </c>
      <c r="D1358">
        <v>2375</v>
      </c>
      <c r="E1358" cm="1">
        <f t="array" ref="E135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1358)))),_xlpm.c),3)))))))),COLUMNS(_xlpm.rs)-1)</f>
        <v>300</v>
      </c>
      <c r="F1358">
        <v>1352</v>
      </c>
      <c r="V1358" s="14">
        <v>1206048055037</v>
      </c>
    </row>
    <row r="1359" spans="1:22" x14ac:dyDescent="0.25">
      <c r="A1359" s="16" t="s">
        <v>1356</v>
      </c>
      <c r="B1359">
        <v>37009</v>
      </c>
      <c r="C1359">
        <v>1357</v>
      </c>
      <c r="D1359">
        <v>2376</v>
      </c>
      <c r="E1359" cm="1">
        <f t="array" ref="E135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1359)))),_xlpm.c),3)))))))),COLUMNS(_xlpm.rs)-1)</f>
        <v>300</v>
      </c>
      <c r="F1359">
        <v>1353</v>
      </c>
      <c r="V1359" s="14">
        <v>1206048056036</v>
      </c>
    </row>
    <row r="1360" spans="1:22" x14ac:dyDescent="0.25">
      <c r="A1360" s="16" t="s">
        <v>1357</v>
      </c>
      <c r="B1360">
        <v>65000</v>
      </c>
      <c r="C1360">
        <v>1358</v>
      </c>
      <c r="D1360">
        <v>2377</v>
      </c>
      <c r="E1360" cm="1">
        <f t="array" ref="E136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1360)))),_xlpm.c),3)))))))),COLUMNS(_xlpm.rs)-1)</f>
        <v>300</v>
      </c>
      <c r="F1360">
        <v>1354</v>
      </c>
      <c r="V1360" s="14">
        <v>1206048058034</v>
      </c>
    </row>
    <row r="1361" spans="1:22" x14ac:dyDescent="0.25">
      <c r="A1361" s="16" t="s">
        <v>1358</v>
      </c>
      <c r="B1361">
        <v>4045</v>
      </c>
      <c r="C1361">
        <v>1359</v>
      </c>
      <c r="D1361">
        <v>2378</v>
      </c>
      <c r="E1361" cm="1">
        <f t="array" ref="E136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1361)))),_xlpm.c),3)))))))),COLUMNS(_xlpm.rs)-1)</f>
        <v>300</v>
      </c>
      <c r="F1361">
        <v>1355</v>
      </c>
      <c r="V1361" s="14">
        <v>1206048059033</v>
      </c>
    </row>
    <row r="1362" spans="1:22" x14ac:dyDescent="0.25">
      <c r="A1362" s="16" t="s">
        <v>1359</v>
      </c>
      <c r="B1362">
        <v>11055</v>
      </c>
      <c r="C1362">
        <v>1360</v>
      </c>
      <c r="D1362">
        <v>2379</v>
      </c>
      <c r="E1362" cm="1">
        <f t="array" ref="E136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1362)))),_xlpm.c),3)))))))),COLUMNS(_xlpm.rs)-1)</f>
        <v>300</v>
      </c>
      <c r="F1362">
        <v>1356</v>
      </c>
      <c r="V1362" s="14">
        <v>1206048060032</v>
      </c>
    </row>
    <row r="1363" spans="1:22" x14ac:dyDescent="0.25">
      <c r="A1363" s="16" t="s">
        <v>1360</v>
      </c>
      <c r="B1363">
        <v>18069</v>
      </c>
      <c r="C1363">
        <v>1361</v>
      </c>
      <c r="D1363">
        <v>2380</v>
      </c>
      <c r="E1363" cm="1">
        <f t="array" ref="E136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1363)))),_xlpm.c),3)))))))),COLUMNS(_xlpm.rs)-1)</f>
        <v>300</v>
      </c>
      <c r="F1363">
        <v>1357</v>
      </c>
      <c r="V1363" s="14">
        <v>1206048061031</v>
      </c>
    </row>
    <row r="1364" spans="1:22" x14ac:dyDescent="0.25">
      <c r="A1364" s="16" t="s">
        <v>1361</v>
      </c>
      <c r="B1364">
        <v>59018</v>
      </c>
      <c r="C1364">
        <v>1362</v>
      </c>
      <c r="D1364">
        <v>2381</v>
      </c>
      <c r="E1364" cm="1">
        <f t="array" ref="E136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1364)))),_xlpm.c),3)))))))),COLUMNS(_xlpm.rs)-1)</f>
        <v>300</v>
      </c>
      <c r="F1364">
        <v>1358</v>
      </c>
      <c r="V1364" s="14">
        <v>1206048062030</v>
      </c>
    </row>
    <row r="1365" spans="1:22" x14ac:dyDescent="0.25">
      <c r="A1365" s="16" t="s">
        <v>1362</v>
      </c>
      <c r="B1365">
        <v>43042</v>
      </c>
      <c r="C1365">
        <v>1363</v>
      </c>
      <c r="D1365">
        <v>2382</v>
      </c>
      <c r="E1365" cm="1">
        <f t="array" ref="E136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1365)))),_xlpm.c),3)))))))),COLUMNS(_xlpm.rs)-1)</f>
        <v>300</v>
      </c>
      <c r="F1365">
        <v>1359</v>
      </c>
      <c r="V1365" s="14">
        <v>1206048063029</v>
      </c>
    </row>
    <row r="1366" spans="1:22" x14ac:dyDescent="0.25">
      <c r="A1366" s="16" t="s">
        <v>1363</v>
      </c>
      <c r="B1366">
        <v>59023</v>
      </c>
      <c r="C1366">
        <v>1364</v>
      </c>
      <c r="D1366">
        <v>2383</v>
      </c>
      <c r="E1366" cm="1">
        <f t="array" ref="E136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1366)))),_xlpm.c),3)))))))),COLUMNS(_xlpm.rs)-1)</f>
        <v>300</v>
      </c>
      <c r="F1366">
        <v>1360</v>
      </c>
      <c r="V1366" s="14">
        <v>1206048064028</v>
      </c>
    </row>
    <row r="1367" spans="1:22" x14ac:dyDescent="0.25">
      <c r="A1367" s="16" t="s">
        <v>1364</v>
      </c>
      <c r="B1367">
        <v>25003</v>
      </c>
      <c r="C1367">
        <v>1365</v>
      </c>
      <c r="D1367">
        <v>2384</v>
      </c>
      <c r="E1367" cm="1">
        <f t="array" ref="E136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1367)))),_xlpm.c),3)))))))),COLUMNS(_xlpm.rs)-1)</f>
        <v>300</v>
      </c>
      <c r="F1367">
        <v>1361</v>
      </c>
      <c r="V1367" s="14">
        <v>1206048065027</v>
      </c>
    </row>
    <row r="1368" spans="1:22" x14ac:dyDescent="0.25">
      <c r="A1368" s="16" t="s">
        <v>1365</v>
      </c>
      <c r="B1368">
        <v>47044</v>
      </c>
      <c r="C1368">
        <v>1366</v>
      </c>
      <c r="D1368">
        <v>2385</v>
      </c>
      <c r="E1368" cm="1">
        <f t="array" ref="E136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1368)))),_xlpm.c),3)))))))),COLUMNS(_xlpm.rs)-1)</f>
        <v>300</v>
      </c>
      <c r="F1368">
        <v>1362</v>
      </c>
      <c r="V1368" s="14">
        <v>1206048066026</v>
      </c>
    </row>
    <row r="1369" spans="1:22" x14ac:dyDescent="0.25">
      <c r="A1369" s="16" t="s">
        <v>1366</v>
      </c>
      <c r="B1369">
        <v>43047</v>
      </c>
      <c r="C1369">
        <v>1367</v>
      </c>
      <c r="D1369">
        <v>2386</v>
      </c>
      <c r="E1369" cm="1">
        <f t="array" ref="E136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1369)))),_xlpm.c),3)))))))),COLUMNS(_xlpm.rs)-1)</f>
        <v>300</v>
      </c>
      <c r="F1369">
        <v>1363</v>
      </c>
      <c r="V1369" s="14">
        <v>1206048067025</v>
      </c>
    </row>
    <row r="1370" spans="1:22" x14ac:dyDescent="0.25">
      <c r="A1370" s="16" t="s">
        <v>1367</v>
      </c>
      <c r="B1370">
        <v>59034</v>
      </c>
      <c r="C1370">
        <v>1368</v>
      </c>
      <c r="D1370">
        <v>2387</v>
      </c>
      <c r="E1370" cm="1">
        <f t="array" ref="E137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1370)))),_xlpm.c),3)))))))),COLUMNS(_xlpm.rs)-1)</f>
        <v>300</v>
      </c>
      <c r="F1370">
        <v>1364</v>
      </c>
      <c r="V1370" s="14">
        <v>1206048068024</v>
      </c>
    </row>
    <row r="1371" spans="1:22" x14ac:dyDescent="0.25">
      <c r="A1371" s="16" t="s">
        <v>1368</v>
      </c>
      <c r="B1371">
        <v>53012</v>
      </c>
      <c r="C1371">
        <v>1369</v>
      </c>
      <c r="D1371">
        <v>2388</v>
      </c>
      <c r="E1371" cm="1">
        <f t="array" ref="E137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1371)))),_xlpm.c),3)))))))),COLUMNS(_xlpm.rs)-1)</f>
        <v>300</v>
      </c>
      <c r="F1371">
        <v>1365</v>
      </c>
      <c r="V1371" s="14">
        <v>1206048069023</v>
      </c>
    </row>
    <row r="1372" spans="1:22" x14ac:dyDescent="0.25">
      <c r="A1372" s="16" t="s">
        <v>1369</v>
      </c>
      <c r="B1372">
        <v>1033</v>
      </c>
      <c r="C1372">
        <v>1370</v>
      </c>
      <c r="D1372">
        <v>2389</v>
      </c>
      <c r="E1372" cm="1">
        <f t="array" ref="E137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1372)))),_xlpm.c),3)))))))),COLUMNS(_xlpm.rs)-1)</f>
        <v>300</v>
      </c>
      <c r="F1372">
        <v>1366</v>
      </c>
      <c r="V1372" s="14">
        <v>1206048070022</v>
      </c>
    </row>
    <row r="1373" spans="1:22" x14ac:dyDescent="0.25">
      <c r="A1373" s="16" t="s">
        <v>1370</v>
      </c>
      <c r="B1373">
        <v>61041</v>
      </c>
      <c r="C1373">
        <v>1371</v>
      </c>
      <c r="D1373">
        <v>2390</v>
      </c>
      <c r="E1373" cm="1">
        <f t="array" ref="E137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1373)))),_xlpm.c),3)))))))),COLUMNS(_xlpm.rs)-1)</f>
        <v>300</v>
      </c>
      <c r="F1373">
        <v>1367</v>
      </c>
      <c r="V1373" s="14">
        <v>1206049055036</v>
      </c>
    </row>
    <row r="1374" spans="1:22" x14ac:dyDescent="0.25">
      <c r="A1374" s="16" t="s">
        <v>1371</v>
      </c>
      <c r="B1374">
        <v>48031</v>
      </c>
      <c r="C1374">
        <v>1372</v>
      </c>
      <c r="D1374">
        <v>2391</v>
      </c>
      <c r="E1374" cm="1">
        <f t="array" ref="E137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1374)))),_xlpm.c),3)))))))),COLUMNS(_xlpm.rs)-1)</f>
        <v>300</v>
      </c>
      <c r="F1374">
        <v>1368</v>
      </c>
      <c r="V1374" s="14">
        <v>1206049056035</v>
      </c>
    </row>
    <row r="1375" spans="1:22" x14ac:dyDescent="0.25">
      <c r="A1375" s="16" t="s">
        <v>1372</v>
      </c>
      <c r="B1375">
        <v>39068</v>
      </c>
      <c r="C1375">
        <v>1373</v>
      </c>
      <c r="D1375">
        <v>2392</v>
      </c>
      <c r="E1375" cm="1">
        <f t="array" ref="E137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1375)))),_xlpm.c),3)))))))),COLUMNS(_xlpm.rs)-1)</f>
        <v>300</v>
      </c>
      <c r="F1375">
        <v>1369</v>
      </c>
      <c r="V1375" s="14">
        <v>1206049058033</v>
      </c>
    </row>
    <row r="1376" spans="1:22" x14ac:dyDescent="0.25">
      <c r="A1376" s="16" t="s">
        <v>1373</v>
      </c>
      <c r="B1376">
        <v>67047</v>
      </c>
      <c r="C1376">
        <v>1374</v>
      </c>
      <c r="D1376">
        <v>2393</v>
      </c>
      <c r="E1376" cm="1">
        <f t="array" ref="E137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1376)))),_xlpm.c),3)))))))),COLUMNS(_xlpm.rs)-1)</f>
        <v>300</v>
      </c>
      <c r="F1376">
        <v>1370</v>
      </c>
      <c r="V1376" s="14">
        <v>1206049059032</v>
      </c>
    </row>
    <row r="1377" spans="1:22" x14ac:dyDescent="0.25">
      <c r="A1377" s="16" t="s">
        <v>1374</v>
      </c>
      <c r="B1377">
        <v>17041</v>
      </c>
      <c r="C1377">
        <v>1375</v>
      </c>
      <c r="D1377">
        <v>2394</v>
      </c>
      <c r="E1377" cm="1">
        <f t="array" ref="E137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1377)))),_xlpm.c),3)))))))),COLUMNS(_xlpm.rs)-1)</f>
        <v>300</v>
      </c>
      <c r="F1377">
        <v>1371</v>
      </c>
      <c r="V1377" s="14">
        <v>1206049060031</v>
      </c>
    </row>
    <row r="1378" spans="1:22" x14ac:dyDescent="0.25">
      <c r="A1378" s="16" t="s">
        <v>1375</v>
      </c>
      <c r="B1378">
        <v>65016</v>
      </c>
      <c r="C1378">
        <v>1376</v>
      </c>
      <c r="D1378">
        <v>2395</v>
      </c>
      <c r="E1378" cm="1">
        <f t="array" ref="E137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1378)))),_xlpm.c),3)))))))),COLUMNS(_xlpm.rs)-1)</f>
        <v>300</v>
      </c>
      <c r="F1378">
        <v>1372</v>
      </c>
      <c r="V1378" s="14">
        <v>1206049061030</v>
      </c>
    </row>
    <row r="1379" spans="1:22" x14ac:dyDescent="0.25">
      <c r="A1379" s="16" t="s">
        <v>1376</v>
      </c>
      <c r="B1379">
        <v>51013</v>
      </c>
      <c r="C1379">
        <v>1377</v>
      </c>
      <c r="D1379">
        <v>2396</v>
      </c>
      <c r="E1379" cm="1">
        <f t="array" ref="E137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1379)))),_xlpm.c),3)))))))),COLUMNS(_xlpm.rs)-1)</f>
        <v>300</v>
      </c>
      <c r="F1379">
        <v>1373</v>
      </c>
      <c r="V1379" s="14">
        <v>1206049062029</v>
      </c>
    </row>
    <row r="1380" spans="1:22" x14ac:dyDescent="0.25">
      <c r="A1380" s="16" t="s">
        <v>1377</v>
      </c>
      <c r="B1380">
        <v>52025</v>
      </c>
      <c r="C1380">
        <v>1378</v>
      </c>
      <c r="D1380">
        <v>2397</v>
      </c>
      <c r="E1380" cm="1">
        <f t="array" ref="E138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1380)))),_xlpm.c),3)))))))),COLUMNS(_xlpm.rs)-1)</f>
        <v>300</v>
      </c>
      <c r="F1380">
        <v>1374</v>
      </c>
      <c r="V1380" s="14">
        <v>1206049063028</v>
      </c>
    </row>
    <row r="1381" spans="1:22" x14ac:dyDescent="0.25">
      <c r="A1381" s="16" t="s">
        <v>1378</v>
      </c>
      <c r="B1381">
        <v>5055</v>
      </c>
      <c r="C1381">
        <v>1379</v>
      </c>
      <c r="D1381">
        <v>2398</v>
      </c>
      <c r="E1381" cm="1">
        <f t="array" ref="E138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1381)))),_xlpm.c),3)))))))),COLUMNS(_xlpm.rs)-1)</f>
        <v>300</v>
      </c>
      <c r="F1381">
        <v>1375</v>
      </c>
      <c r="V1381" s="14">
        <v>1206049064027</v>
      </c>
    </row>
    <row r="1382" spans="1:22" x14ac:dyDescent="0.25">
      <c r="A1382" s="16" t="s">
        <v>1379</v>
      </c>
      <c r="B1382">
        <v>39067</v>
      </c>
      <c r="C1382">
        <v>1380</v>
      </c>
      <c r="D1382">
        <v>2399</v>
      </c>
      <c r="E1382" cm="1">
        <f t="array" ref="E138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1382)))),_xlpm.c),3)))))))),COLUMNS(_xlpm.rs)-1)</f>
        <v>300</v>
      </c>
      <c r="F1382">
        <v>1376</v>
      </c>
      <c r="V1382" s="14">
        <v>1206049065026</v>
      </c>
    </row>
    <row r="1383" spans="1:22" x14ac:dyDescent="0.25">
      <c r="A1383" s="16" t="s">
        <v>1380</v>
      </c>
      <c r="B1383">
        <v>58039</v>
      </c>
      <c r="C1383">
        <v>1381</v>
      </c>
      <c r="D1383">
        <v>2400</v>
      </c>
      <c r="E1383" cm="1">
        <f t="array" ref="E138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1383)))),_xlpm.c),3)))))))),COLUMNS(_xlpm.rs)-1)</f>
        <v>300</v>
      </c>
      <c r="F1383">
        <v>1377</v>
      </c>
      <c r="V1383" s="14">
        <v>1206049066025</v>
      </c>
    </row>
    <row r="1384" spans="1:22" x14ac:dyDescent="0.25">
      <c r="A1384" s="16" t="s">
        <v>1381</v>
      </c>
      <c r="B1384">
        <v>34059</v>
      </c>
      <c r="C1384">
        <v>1382</v>
      </c>
      <c r="D1384">
        <v>2401</v>
      </c>
      <c r="E1384" cm="1">
        <f t="array" ref="E138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1384)))),_xlpm.c),3)))))))),COLUMNS(_xlpm.rs)-1)</f>
        <v>300</v>
      </c>
      <c r="F1384">
        <v>1378</v>
      </c>
      <c r="V1384" s="14">
        <v>1206049067024</v>
      </c>
    </row>
    <row r="1385" spans="1:22" x14ac:dyDescent="0.25">
      <c r="A1385" s="16" t="s">
        <v>1382</v>
      </c>
      <c r="B1385">
        <v>61037</v>
      </c>
      <c r="C1385">
        <v>1383</v>
      </c>
      <c r="D1385">
        <v>2402</v>
      </c>
      <c r="E1385" cm="1">
        <f t="array" ref="E138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1385)))),_xlpm.c),3)))))))),COLUMNS(_xlpm.rs)-1)</f>
        <v>300</v>
      </c>
      <c r="F1385">
        <v>1379</v>
      </c>
      <c r="V1385" s="14">
        <v>1206049068023</v>
      </c>
    </row>
    <row r="1386" spans="1:22" x14ac:dyDescent="0.25">
      <c r="A1386" s="16" t="s">
        <v>1383</v>
      </c>
      <c r="B1386">
        <v>69008</v>
      </c>
      <c r="C1386">
        <v>1384</v>
      </c>
      <c r="D1386">
        <v>2403</v>
      </c>
      <c r="E1386" cm="1">
        <f t="array" ref="E138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1386)))),_xlpm.c),3)))))))),COLUMNS(_xlpm.rs)-1)</f>
        <v>300</v>
      </c>
      <c r="F1386">
        <v>1380</v>
      </c>
      <c r="V1386" s="14">
        <v>1206049069022</v>
      </c>
    </row>
    <row r="1387" spans="1:22" x14ac:dyDescent="0.25">
      <c r="A1387" s="16" t="s">
        <v>1384</v>
      </c>
      <c r="B1387">
        <v>40033</v>
      </c>
      <c r="C1387">
        <v>1385</v>
      </c>
      <c r="D1387">
        <v>2404</v>
      </c>
      <c r="E1387" cm="1">
        <f t="array" ref="E138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1387)))),_xlpm.c),3)))))))),COLUMNS(_xlpm.rs)-1)</f>
        <v>300</v>
      </c>
      <c r="F1387">
        <v>1381</v>
      </c>
      <c r="V1387" s="14">
        <v>1206049070021</v>
      </c>
    </row>
    <row r="1388" spans="1:22" x14ac:dyDescent="0.25">
      <c r="A1388" s="16" t="s">
        <v>1385</v>
      </c>
      <c r="B1388">
        <v>57037</v>
      </c>
      <c r="C1388">
        <v>1386</v>
      </c>
      <c r="D1388">
        <v>2405</v>
      </c>
      <c r="E1388" cm="1">
        <f t="array" ref="E138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1388)))),_xlpm.c),3)))))))),COLUMNS(_xlpm.rs)-1)</f>
        <v>300</v>
      </c>
      <c r="F1388">
        <v>1382</v>
      </c>
      <c r="V1388" s="14">
        <v>1206050055035</v>
      </c>
    </row>
    <row r="1389" spans="1:22" x14ac:dyDescent="0.25">
      <c r="A1389" s="16" t="s">
        <v>1386</v>
      </c>
      <c r="B1389">
        <v>1046</v>
      </c>
      <c r="C1389">
        <v>1387</v>
      </c>
      <c r="D1389">
        <v>2406</v>
      </c>
      <c r="E1389" cm="1">
        <f t="array" ref="E138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1389)))),_xlpm.c),3)))))))),COLUMNS(_xlpm.rs)-1)</f>
        <v>300</v>
      </c>
      <c r="F1389">
        <v>1383</v>
      </c>
      <c r="V1389" s="14">
        <v>1206050056034</v>
      </c>
    </row>
    <row r="1390" spans="1:22" x14ac:dyDescent="0.25">
      <c r="A1390" s="16" t="s">
        <v>1387</v>
      </c>
      <c r="B1390">
        <v>59015</v>
      </c>
      <c r="C1390">
        <v>1388</v>
      </c>
      <c r="D1390">
        <v>2407</v>
      </c>
      <c r="E1390" cm="1">
        <f t="array" ref="E139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1390)))),_xlpm.c),3)))))))),COLUMNS(_xlpm.rs)-1)</f>
        <v>300</v>
      </c>
      <c r="F1390">
        <v>1384</v>
      </c>
      <c r="V1390" s="14">
        <v>1206050058032</v>
      </c>
    </row>
    <row r="1391" spans="1:22" x14ac:dyDescent="0.25">
      <c r="A1391" s="16" t="s">
        <v>1388</v>
      </c>
      <c r="B1391">
        <v>67062</v>
      </c>
      <c r="C1391">
        <v>1389</v>
      </c>
      <c r="D1391">
        <v>2408</v>
      </c>
      <c r="E1391" cm="1">
        <f t="array" ref="E139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1391)))),_xlpm.c),3)))))))),COLUMNS(_xlpm.rs)-1)</f>
        <v>300</v>
      </c>
      <c r="F1391">
        <v>1385</v>
      </c>
      <c r="V1391" s="14">
        <v>1206050059031</v>
      </c>
    </row>
    <row r="1392" spans="1:22" x14ac:dyDescent="0.25">
      <c r="A1392" s="16" t="s">
        <v>1389</v>
      </c>
      <c r="B1392">
        <v>3064</v>
      </c>
      <c r="C1392">
        <v>1390</v>
      </c>
      <c r="D1392">
        <v>2409</v>
      </c>
      <c r="E1392" cm="1">
        <f t="array" ref="E139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1392)))),_xlpm.c),3)))))))),COLUMNS(_xlpm.rs)-1)</f>
        <v>300</v>
      </c>
      <c r="F1392">
        <v>1386</v>
      </c>
      <c r="V1392" s="14">
        <v>1206050060030</v>
      </c>
    </row>
    <row r="1393" spans="1:22" x14ac:dyDescent="0.25">
      <c r="A1393" s="16" t="s">
        <v>1390</v>
      </c>
      <c r="B1393">
        <v>24055</v>
      </c>
      <c r="C1393">
        <v>1391</v>
      </c>
      <c r="D1393">
        <v>2410</v>
      </c>
      <c r="E1393" cm="1">
        <f t="array" ref="E139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1393)))),_xlpm.c),3)))))))),COLUMNS(_xlpm.rs)-1)</f>
        <v>300</v>
      </c>
      <c r="F1393">
        <v>1387</v>
      </c>
      <c r="V1393" s="14">
        <v>1206050061029</v>
      </c>
    </row>
    <row r="1394" spans="1:22" x14ac:dyDescent="0.25">
      <c r="A1394" s="16" t="s">
        <v>1391</v>
      </c>
      <c r="B1394">
        <v>47011</v>
      </c>
      <c r="C1394">
        <v>1392</v>
      </c>
      <c r="D1394">
        <v>2411</v>
      </c>
      <c r="E1394" cm="1">
        <f t="array" ref="E139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1394)))),_xlpm.c),3)))))))),COLUMNS(_xlpm.rs)-1)</f>
        <v>300</v>
      </c>
      <c r="F1394">
        <v>1388</v>
      </c>
      <c r="V1394" s="14">
        <v>1206050062028</v>
      </c>
    </row>
    <row r="1395" spans="1:22" x14ac:dyDescent="0.25">
      <c r="A1395" s="16" t="s">
        <v>1392</v>
      </c>
      <c r="B1395">
        <v>51027</v>
      </c>
      <c r="C1395">
        <v>1393</v>
      </c>
      <c r="D1395">
        <v>2412</v>
      </c>
      <c r="E1395" cm="1">
        <f t="array" ref="E139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1395)))),_xlpm.c),3)))))))),COLUMNS(_xlpm.rs)-1)</f>
        <v>300</v>
      </c>
      <c r="F1395">
        <v>1389</v>
      </c>
      <c r="V1395" s="14">
        <v>1206050063027</v>
      </c>
    </row>
    <row r="1396" spans="1:22" x14ac:dyDescent="0.25">
      <c r="A1396" s="16" t="s">
        <v>1393</v>
      </c>
      <c r="B1396">
        <v>65007</v>
      </c>
      <c r="C1396">
        <v>1394</v>
      </c>
      <c r="D1396">
        <v>2413</v>
      </c>
      <c r="E1396" cm="1">
        <f t="array" ref="E139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1396)))),_xlpm.c),3)))))))),COLUMNS(_xlpm.rs)-1)</f>
        <v>300</v>
      </c>
      <c r="F1396">
        <v>1390</v>
      </c>
      <c r="V1396" s="14">
        <v>1206050064026</v>
      </c>
    </row>
    <row r="1397" spans="1:22" x14ac:dyDescent="0.25">
      <c r="A1397" s="16" t="s">
        <v>1394</v>
      </c>
      <c r="B1397">
        <v>1041</v>
      </c>
      <c r="C1397">
        <v>1395</v>
      </c>
      <c r="D1397">
        <v>2414</v>
      </c>
      <c r="E1397" cm="1">
        <f t="array" ref="E139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1397)))),_xlpm.c),3)))))))),COLUMNS(_xlpm.rs)-1)</f>
        <v>300</v>
      </c>
      <c r="F1397">
        <v>1391</v>
      </c>
      <c r="V1397" s="14">
        <v>1206050065025</v>
      </c>
    </row>
    <row r="1398" spans="1:22" x14ac:dyDescent="0.25">
      <c r="A1398" s="16" t="s">
        <v>1395</v>
      </c>
      <c r="B1398">
        <v>45067</v>
      </c>
      <c r="C1398">
        <v>1396</v>
      </c>
      <c r="D1398">
        <v>2415</v>
      </c>
      <c r="E1398" cm="1">
        <f t="array" ref="E139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1398)))),_xlpm.c),3)))))))),COLUMNS(_xlpm.rs)-1)</f>
        <v>300</v>
      </c>
      <c r="F1398">
        <v>1392</v>
      </c>
      <c r="V1398" s="14">
        <v>1206050066024</v>
      </c>
    </row>
    <row r="1399" spans="1:22" x14ac:dyDescent="0.25">
      <c r="A1399" s="16" t="s">
        <v>1396</v>
      </c>
      <c r="B1399">
        <v>25049</v>
      </c>
      <c r="C1399">
        <v>1397</v>
      </c>
      <c r="D1399">
        <v>2416</v>
      </c>
      <c r="E1399" cm="1">
        <f t="array" ref="E139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1399)))),_xlpm.c),3)))))))),COLUMNS(_xlpm.rs)-1)</f>
        <v>300</v>
      </c>
      <c r="F1399">
        <v>1393</v>
      </c>
      <c r="V1399" s="14">
        <v>1206050067023</v>
      </c>
    </row>
    <row r="1400" spans="1:22" x14ac:dyDescent="0.25">
      <c r="A1400" s="16" t="s">
        <v>1397</v>
      </c>
      <c r="B1400">
        <v>60025</v>
      </c>
      <c r="C1400">
        <v>1398</v>
      </c>
      <c r="D1400">
        <v>2417</v>
      </c>
      <c r="E1400" cm="1">
        <f t="array" ref="E140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1400)))),_xlpm.c),3)))))))),COLUMNS(_xlpm.rs)-1)</f>
        <v>300</v>
      </c>
      <c r="F1400">
        <v>1394</v>
      </c>
      <c r="V1400" s="14">
        <v>1206050068022</v>
      </c>
    </row>
    <row r="1401" spans="1:22" x14ac:dyDescent="0.25">
      <c r="A1401" s="16" t="s">
        <v>1398</v>
      </c>
      <c r="B1401">
        <v>46031</v>
      </c>
      <c r="C1401">
        <v>1399</v>
      </c>
      <c r="D1401">
        <v>2418</v>
      </c>
      <c r="E1401" cm="1">
        <f t="array" ref="E140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1401)))),_xlpm.c),3)))))))),COLUMNS(_xlpm.rs)-1)</f>
        <v>300</v>
      </c>
      <c r="F1401">
        <v>1395</v>
      </c>
      <c r="V1401" s="14">
        <v>1206050069021</v>
      </c>
    </row>
    <row r="1402" spans="1:22" x14ac:dyDescent="0.25">
      <c r="A1402" s="16" t="s">
        <v>1399</v>
      </c>
      <c r="B1402">
        <v>37051</v>
      </c>
      <c r="C1402">
        <v>1400</v>
      </c>
      <c r="D1402">
        <v>2419</v>
      </c>
      <c r="E1402" cm="1">
        <f t="array" ref="E140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1402)))),_xlpm.c),3)))))))),COLUMNS(_xlpm.rs)-1)</f>
        <v>300</v>
      </c>
      <c r="F1402">
        <v>1396</v>
      </c>
      <c r="V1402" s="14">
        <v>1206050070020</v>
      </c>
    </row>
    <row r="1403" spans="1:22" x14ac:dyDescent="0.25">
      <c r="A1403" s="16" t="s">
        <v>1400</v>
      </c>
      <c r="B1403">
        <v>5053</v>
      </c>
      <c r="C1403">
        <v>1401</v>
      </c>
      <c r="D1403">
        <v>2420</v>
      </c>
      <c r="E1403" cm="1">
        <f t="array" ref="E140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1403)))),_xlpm.c),3)))))))),COLUMNS(_xlpm.rs)-1)</f>
        <v>300</v>
      </c>
      <c r="F1403">
        <v>1397</v>
      </c>
      <c r="V1403" s="14">
        <v>1206051055034</v>
      </c>
    </row>
    <row r="1404" spans="1:22" x14ac:dyDescent="0.25">
      <c r="A1404" s="16" t="s">
        <v>1401</v>
      </c>
      <c r="B1404">
        <v>19024</v>
      </c>
      <c r="C1404">
        <v>1402</v>
      </c>
      <c r="D1404">
        <v>2421</v>
      </c>
      <c r="E1404" cm="1">
        <f t="array" ref="E140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1404)))),_xlpm.c),3)))))))),COLUMNS(_xlpm.rs)-1)</f>
        <v>300</v>
      </c>
      <c r="F1404">
        <v>1398</v>
      </c>
      <c r="V1404" s="14">
        <v>1206051056033</v>
      </c>
    </row>
    <row r="1405" spans="1:22" x14ac:dyDescent="0.25">
      <c r="A1405" s="16" t="s">
        <v>1402</v>
      </c>
      <c r="B1405">
        <v>59006</v>
      </c>
      <c r="C1405">
        <v>1403</v>
      </c>
      <c r="D1405">
        <v>2422</v>
      </c>
      <c r="E1405" cm="1">
        <f t="array" ref="E140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1405)))),_xlpm.c),3)))))))),COLUMNS(_xlpm.rs)-1)</f>
        <v>300</v>
      </c>
      <c r="F1405">
        <v>1399</v>
      </c>
      <c r="V1405" s="14">
        <v>1206051058031</v>
      </c>
    </row>
    <row r="1406" spans="1:22" x14ac:dyDescent="0.25">
      <c r="A1406" s="16" t="s">
        <v>1403</v>
      </c>
      <c r="B1406">
        <v>7046</v>
      </c>
      <c r="C1406">
        <v>1404</v>
      </c>
      <c r="D1406">
        <v>2423</v>
      </c>
      <c r="E1406" cm="1">
        <f t="array" ref="E140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1406)))),_xlpm.c),3)))))))),COLUMNS(_xlpm.rs)-1)</f>
        <v>300</v>
      </c>
      <c r="F1406">
        <v>1400</v>
      </c>
      <c r="V1406" s="14">
        <v>1206051059030</v>
      </c>
    </row>
    <row r="1407" spans="1:22" x14ac:dyDescent="0.25">
      <c r="A1407" s="16" t="s">
        <v>1404</v>
      </c>
      <c r="B1407">
        <v>9062</v>
      </c>
      <c r="C1407">
        <v>1405</v>
      </c>
      <c r="D1407">
        <v>2424</v>
      </c>
      <c r="E1407" cm="1">
        <f t="array" ref="E140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1407)))),_xlpm.c),3)))))))),COLUMNS(_xlpm.rs)-1)</f>
        <v>300</v>
      </c>
      <c r="F1407">
        <v>1401</v>
      </c>
      <c r="V1407" s="14">
        <v>1206051060029</v>
      </c>
    </row>
    <row r="1408" spans="1:22" x14ac:dyDescent="0.25">
      <c r="A1408" s="16" t="s">
        <v>1405</v>
      </c>
      <c r="B1408">
        <v>21067</v>
      </c>
      <c r="C1408">
        <v>1406</v>
      </c>
      <c r="D1408">
        <v>2425</v>
      </c>
      <c r="E1408" cm="1">
        <f t="array" ref="E140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1408)))),_xlpm.c),3)))))))),COLUMNS(_xlpm.rs)-1)</f>
        <v>300</v>
      </c>
      <c r="F1408">
        <v>1402</v>
      </c>
      <c r="V1408" s="14">
        <v>1206051061028</v>
      </c>
    </row>
    <row r="1409" spans="1:22" x14ac:dyDescent="0.25">
      <c r="A1409" s="16" t="s">
        <v>1406</v>
      </c>
      <c r="B1409">
        <v>38035</v>
      </c>
      <c r="C1409">
        <v>1407</v>
      </c>
      <c r="D1409">
        <v>2426</v>
      </c>
      <c r="E1409" cm="1">
        <f t="array" ref="E140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1409)))),_xlpm.c),3)))))))),COLUMNS(_xlpm.rs)-1)</f>
        <v>300</v>
      </c>
      <c r="F1409">
        <v>1403</v>
      </c>
      <c r="V1409" s="14">
        <v>1206051062027</v>
      </c>
    </row>
    <row r="1410" spans="1:22" x14ac:dyDescent="0.25">
      <c r="A1410" s="16" t="s">
        <v>1407</v>
      </c>
      <c r="B1410">
        <v>55015</v>
      </c>
      <c r="C1410">
        <v>1408</v>
      </c>
      <c r="D1410">
        <v>2427</v>
      </c>
      <c r="E1410" cm="1">
        <f t="array" ref="E141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1410)))),_xlpm.c),3)))))))),COLUMNS(_xlpm.rs)-1)</f>
        <v>300</v>
      </c>
      <c r="F1410">
        <v>1404</v>
      </c>
      <c r="V1410" s="14">
        <v>1206051063026</v>
      </c>
    </row>
    <row r="1411" spans="1:22" x14ac:dyDescent="0.25">
      <c r="A1411" s="16" t="s">
        <v>1408</v>
      </c>
      <c r="B1411">
        <v>27066</v>
      </c>
      <c r="C1411">
        <v>1409</v>
      </c>
      <c r="D1411">
        <v>2428</v>
      </c>
      <c r="E1411" cm="1">
        <f t="array" ref="E141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1411)))),_xlpm.c),3)))))))),COLUMNS(_xlpm.rs)-1)</f>
        <v>300</v>
      </c>
      <c r="F1411">
        <v>1405</v>
      </c>
      <c r="V1411" s="14">
        <v>1206051064025</v>
      </c>
    </row>
    <row r="1412" spans="1:22" x14ac:dyDescent="0.25">
      <c r="A1412" s="16" t="s">
        <v>1409</v>
      </c>
      <c r="B1412">
        <v>43045</v>
      </c>
      <c r="C1412">
        <v>1410</v>
      </c>
      <c r="D1412">
        <v>2429</v>
      </c>
      <c r="E1412" cm="1">
        <f t="array" ref="E141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1412)))),_xlpm.c),3)))))))),COLUMNS(_xlpm.rs)-1)</f>
        <v>300</v>
      </c>
      <c r="F1412">
        <v>1406</v>
      </c>
      <c r="V1412" s="14">
        <v>1206051065024</v>
      </c>
    </row>
    <row r="1413" spans="1:22" x14ac:dyDescent="0.25">
      <c r="A1413" s="16" t="s">
        <v>1410</v>
      </c>
      <c r="B1413">
        <v>46037</v>
      </c>
      <c r="C1413">
        <v>1411</v>
      </c>
      <c r="D1413">
        <v>2430</v>
      </c>
      <c r="E1413" cm="1">
        <f t="array" ref="E141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1413)))),_xlpm.c),3)))))))),COLUMNS(_xlpm.rs)-1)</f>
        <v>300</v>
      </c>
      <c r="F1413">
        <v>1407</v>
      </c>
      <c r="V1413" s="14">
        <v>1206051066023</v>
      </c>
    </row>
    <row r="1414" spans="1:22" x14ac:dyDescent="0.25">
      <c r="A1414" s="16" t="s">
        <v>1411</v>
      </c>
      <c r="B1414">
        <v>19031</v>
      </c>
      <c r="C1414">
        <v>1412</v>
      </c>
      <c r="D1414">
        <v>2431</v>
      </c>
      <c r="E1414" cm="1">
        <f t="array" ref="E141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1414)))),_xlpm.c),3)))))))),COLUMNS(_xlpm.rs)-1)</f>
        <v>300</v>
      </c>
      <c r="F1414">
        <v>1408</v>
      </c>
      <c r="V1414" s="14">
        <v>1206051067022</v>
      </c>
    </row>
    <row r="1415" spans="1:22" x14ac:dyDescent="0.25">
      <c r="A1415" s="16" t="s">
        <v>1412</v>
      </c>
      <c r="B1415">
        <v>69009</v>
      </c>
      <c r="C1415">
        <v>1413</v>
      </c>
      <c r="D1415">
        <v>2432</v>
      </c>
      <c r="E1415" cm="1">
        <f t="array" ref="E141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1415)))),_xlpm.c),3)))))))),COLUMNS(_xlpm.rs)-1)</f>
        <v>300</v>
      </c>
      <c r="F1415">
        <v>1409</v>
      </c>
      <c r="V1415" s="14">
        <v>1206051068021</v>
      </c>
    </row>
    <row r="1416" spans="1:22" x14ac:dyDescent="0.25">
      <c r="A1416" s="16" t="s">
        <v>1413</v>
      </c>
      <c r="B1416">
        <v>69047</v>
      </c>
      <c r="C1416">
        <v>1414</v>
      </c>
      <c r="D1416">
        <v>2433</v>
      </c>
      <c r="E1416" cm="1">
        <f t="array" ref="E141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1416)))),_xlpm.c),3)))))))),COLUMNS(_xlpm.rs)-1)</f>
        <v>300</v>
      </c>
      <c r="F1416">
        <v>1410</v>
      </c>
      <c r="V1416" s="14">
        <v>1206051069020</v>
      </c>
    </row>
    <row r="1417" spans="1:22" x14ac:dyDescent="0.25">
      <c r="A1417" s="16" t="s">
        <v>1414</v>
      </c>
      <c r="B1417">
        <v>39029</v>
      </c>
      <c r="C1417">
        <v>1415</v>
      </c>
      <c r="D1417">
        <v>2434</v>
      </c>
      <c r="E1417" cm="1">
        <f t="array" ref="E141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1417)))),_xlpm.c),3)))))))),COLUMNS(_xlpm.rs)-1)</f>
        <v>300</v>
      </c>
      <c r="F1417">
        <v>1411</v>
      </c>
      <c r="V1417" s="14">
        <v>1206051070019</v>
      </c>
    </row>
    <row r="1418" spans="1:22" x14ac:dyDescent="0.25">
      <c r="A1418" s="16" t="s">
        <v>1415</v>
      </c>
      <c r="B1418">
        <v>37025</v>
      </c>
      <c r="C1418">
        <v>1416</v>
      </c>
      <c r="D1418">
        <v>2435</v>
      </c>
      <c r="E1418" cm="1">
        <f t="array" ref="E141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1418)))),_xlpm.c),3)))))))),COLUMNS(_xlpm.rs)-1)</f>
        <v>300</v>
      </c>
      <c r="F1418">
        <v>1412</v>
      </c>
      <c r="V1418" s="14">
        <v>1206052055033</v>
      </c>
    </row>
    <row r="1419" spans="1:22" x14ac:dyDescent="0.25">
      <c r="A1419" s="16" t="s">
        <v>1416</v>
      </c>
      <c r="B1419">
        <v>3052</v>
      </c>
      <c r="C1419">
        <v>1417</v>
      </c>
      <c r="D1419">
        <v>2436</v>
      </c>
      <c r="E1419" cm="1">
        <f t="array" ref="E141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1419)))),_xlpm.c),3)))))))),COLUMNS(_xlpm.rs)-1)</f>
        <v>300</v>
      </c>
      <c r="F1419">
        <v>1413</v>
      </c>
      <c r="V1419" s="14">
        <v>1206052056032</v>
      </c>
    </row>
    <row r="1420" spans="1:22" x14ac:dyDescent="0.25">
      <c r="A1420" s="16" t="s">
        <v>1417</v>
      </c>
      <c r="B1420">
        <v>15065</v>
      </c>
      <c r="C1420">
        <v>1418</v>
      </c>
      <c r="D1420">
        <v>2437</v>
      </c>
      <c r="E1420" cm="1">
        <f t="array" ref="E142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1420)))),_xlpm.c),3)))))))),COLUMNS(_xlpm.rs)-1)</f>
        <v>300</v>
      </c>
      <c r="F1420">
        <v>1414</v>
      </c>
      <c r="V1420" s="14">
        <v>1206052058030</v>
      </c>
    </row>
    <row r="1421" spans="1:22" x14ac:dyDescent="0.25">
      <c r="A1421" s="16" t="s">
        <v>1418</v>
      </c>
      <c r="B1421">
        <v>30045</v>
      </c>
      <c r="C1421">
        <v>1419</v>
      </c>
      <c r="D1421">
        <v>2438</v>
      </c>
      <c r="E1421" cm="1">
        <f t="array" ref="E142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1421)))),_xlpm.c),3)))))))),COLUMNS(_xlpm.rs)-1)</f>
        <v>300</v>
      </c>
      <c r="F1421">
        <v>1415</v>
      </c>
      <c r="V1421" s="14">
        <v>1206052059029</v>
      </c>
    </row>
    <row r="1422" spans="1:22" x14ac:dyDescent="0.25">
      <c r="A1422" s="16" t="s">
        <v>1419</v>
      </c>
      <c r="B1422">
        <v>23038</v>
      </c>
      <c r="C1422">
        <v>1420</v>
      </c>
      <c r="D1422">
        <v>2439</v>
      </c>
      <c r="E1422" cm="1">
        <f t="array" ref="E142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1422)))),_xlpm.c),3)))))))),COLUMNS(_xlpm.rs)-1)</f>
        <v>300</v>
      </c>
      <c r="F1422">
        <v>1416</v>
      </c>
      <c r="V1422" s="14">
        <v>1206052060028</v>
      </c>
    </row>
    <row r="1423" spans="1:22" x14ac:dyDescent="0.25">
      <c r="A1423" s="16" t="s">
        <v>1420</v>
      </c>
      <c r="B1423">
        <v>15060</v>
      </c>
      <c r="C1423">
        <v>1421</v>
      </c>
      <c r="D1423">
        <v>2440</v>
      </c>
      <c r="E1423" cm="1">
        <f t="array" ref="E142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1423)))),_xlpm.c),3)))))))),COLUMNS(_xlpm.rs)-1)</f>
        <v>300</v>
      </c>
      <c r="F1423">
        <v>1417</v>
      </c>
      <c r="V1423" s="14">
        <v>1206052061027</v>
      </c>
    </row>
    <row r="1424" spans="1:22" x14ac:dyDescent="0.25">
      <c r="A1424" s="16" t="s">
        <v>1421</v>
      </c>
      <c r="B1424">
        <v>69033</v>
      </c>
      <c r="C1424">
        <v>1422</v>
      </c>
      <c r="D1424">
        <v>2441</v>
      </c>
      <c r="E1424" cm="1">
        <f t="array" ref="E142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1424)))),_xlpm.c),3)))))))),COLUMNS(_xlpm.rs)-1)</f>
        <v>300</v>
      </c>
      <c r="F1424">
        <v>1418</v>
      </c>
      <c r="V1424" s="14">
        <v>1206052062026</v>
      </c>
    </row>
    <row r="1425" spans="1:22" x14ac:dyDescent="0.25">
      <c r="A1425" s="16" t="s">
        <v>1422</v>
      </c>
      <c r="B1425">
        <v>19007</v>
      </c>
      <c r="C1425">
        <v>1423</v>
      </c>
      <c r="D1425">
        <v>2442</v>
      </c>
      <c r="E1425" cm="1">
        <f t="array" ref="E142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1425)))),_xlpm.c),3)))))))),COLUMNS(_xlpm.rs)-1)</f>
        <v>300</v>
      </c>
      <c r="F1425">
        <v>1419</v>
      </c>
      <c r="V1425" s="14">
        <v>1206052063025</v>
      </c>
    </row>
    <row r="1426" spans="1:22" x14ac:dyDescent="0.25">
      <c r="A1426" s="16" t="s">
        <v>1423</v>
      </c>
      <c r="B1426">
        <v>66021</v>
      </c>
      <c r="C1426">
        <v>1424</v>
      </c>
      <c r="D1426">
        <v>2443</v>
      </c>
      <c r="E1426" cm="1">
        <f t="array" ref="E142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1426)))),_xlpm.c),3)))))))),COLUMNS(_xlpm.rs)-1)</f>
        <v>300</v>
      </c>
      <c r="F1426">
        <v>1420</v>
      </c>
      <c r="V1426" s="14">
        <v>1206052064024</v>
      </c>
    </row>
    <row r="1427" spans="1:22" x14ac:dyDescent="0.25">
      <c r="A1427" s="16" t="s">
        <v>1424</v>
      </c>
      <c r="B1427">
        <v>11050</v>
      </c>
      <c r="C1427">
        <v>1425</v>
      </c>
      <c r="D1427">
        <v>2444</v>
      </c>
      <c r="E1427" cm="1">
        <f t="array" ref="E142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1427)))),_xlpm.c),3)))))))),COLUMNS(_xlpm.rs)-1)</f>
        <v>300</v>
      </c>
      <c r="F1427">
        <v>1421</v>
      </c>
      <c r="V1427" s="14">
        <v>1206052065023</v>
      </c>
    </row>
    <row r="1428" spans="1:22" x14ac:dyDescent="0.25">
      <c r="A1428" s="16" t="s">
        <v>1425</v>
      </c>
      <c r="B1428">
        <v>1067</v>
      </c>
      <c r="C1428">
        <v>1426</v>
      </c>
      <c r="D1428">
        <v>2445</v>
      </c>
      <c r="E1428" cm="1">
        <f t="array" ref="E142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1428)))),_xlpm.c),3)))))))),COLUMNS(_xlpm.rs)-1)</f>
        <v>300</v>
      </c>
      <c r="F1428">
        <v>1422</v>
      </c>
      <c r="V1428" s="14">
        <v>1206052066022</v>
      </c>
    </row>
    <row r="1429" spans="1:22" x14ac:dyDescent="0.25">
      <c r="A1429" s="16" t="s">
        <v>1426</v>
      </c>
      <c r="B1429">
        <v>12051</v>
      </c>
      <c r="C1429">
        <v>1427</v>
      </c>
      <c r="D1429">
        <v>2446</v>
      </c>
      <c r="E1429" cm="1">
        <f t="array" ref="E142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1429)))),_xlpm.c),3)))))))),COLUMNS(_xlpm.rs)-1)</f>
        <v>300</v>
      </c>
      <c r="F1429">
        <v>1423</v>
      </c>
      <c r="V1429" s="14">
        <v>1206052067021</v>
      </c>
    </row>
    <row r="1430" spans="1:22" x14ac:dyDescent="0.25">
      <c r="A1430" s="16" t="s">
        <v>1427</v>
      </c>
      <c r="B1430">
        <v>7040</v>
      </c>
      <c r="C1430">
        <v>1428</v>
      </c>
      <c r="D1430">
        <v>2447</v>
      </c>
      <c r="E1430" cm="1">
        <f t="array" ref="E143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1430)))),_xlpm.c),3)))))))),COLUMNS(_xlpm.rs)-1)</f>
        <v>300</v>
      </c>
      <c r="F1430">
        <v>1424</v>
      </c>
      <c r="V1430" s="14">
        <v>1206052068020</v>
      </c>
    </row>
    <row r="1431" spans="1:22" x14ac:dyDescent="0.25">
      <c r="A1431" s="16" t="s">
        <v>1428</v>
      </c>
      <c r="B1431">
        <v>13047</v>
      </c>
      <c r="C1431">
        <v>1429</v>
      </c>
      <c r="D1431">
        <v>2448</v>
      </c>
      <c r="E1431" cm="1">
        <f t="array" ref="E143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1431)))),_xlpm.c),3)))))))),COLUMNS(_xlpm.rs)-1)</f>
        <v>300</v>
      </c>
      <c r="F1431">
        <v>1425</v>
      </c>
      <c r="V1431" s="14">
        <v>1206052069019</v>
      </c>
    </row>
    <row r="1432" spans="1:22" x14ac:dyDescent="0.25">
      <c r="A1432" s="16" t="s">
        <v>1429</v>
      </c>
      <c r="B1432">
        <v>49039</v>
      </c>
      <c r="C1432">
        <v>1430</v>
      </c>
      <c r="D1432">
        <v>2449</v>
      </c>
      <c r="E1432" cm="1">
        <f t="array" ref="E143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1432)))),_xlpm.c),3)))))))),COLUMNS(_xlpm.rs)-1)</f>
        <v>300</v>
      </c>
      <c r="F1432">
        <v>1426</v>
      </c>
      <c r="V1432" s="14">
        <v>1206052070018</v>
      </c>
    </row>
    <row r="1433" spans="1:22" x14ac:dyDescent="0.25">
      <c r="A1433" s="16" t="s">
        <v>1430</v>
      </c>
      <c r="B1433">
        <v>53010</v>
      </c>
      <c r="C1433">
        <v>1431</v>
      </c>
      <c r="D1433">
        <v>2450</v>
      </c>
      <c r="E1433" cm="1">
        <f t="array" ref="E143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1433)))),_xlpm.c),3)))))))),COLUMNS(_xlpm.rs)-1)</f>
        <v>300</v>
      </c>
      <c r="F1433">
        <v>1427</v>
      </c>
      <c r="V1433" s="14">
        <v>1206053055032</v>
      </c>
    </row>
    <row r="1434" spans="1:22" x14ac:dyDescent="0.25">
      <c r="A1434" s="16" t="s">
        <v>1431</v>
      </c>
      <c r="B1434">
        <v>53017</v>
      </c>
      <c r="C1434">
        <v>1432</v>
      </c>
      <c r="D1434">
        <v>2451</v>
      </c>
      <c r="E1434" cm="1">
        <f t="array" ref="E143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1434)))),_xlpm.c),3)))))))),COLUMNS(_xlpm.rs)-1)</f>
        <v>300</v>
      </c>
      <c r="F1434">
        <v>1428</v>
      </c>
      <c r="V1434" s="14">
        <v>1206053056031</v>
      </c>
    </row>
    <row r="1435" spans="1:22" x14ac:dyDescent="0.25">
      <c r="A1435" s="16" t="s">
        <v>1432</v>
      </c>
      <c r="B1435">
        <v>57033</v>
      </c>
      <c r="C1435">
        <v>1433</v>
      </c>
      <c r="D1435">
        <v>2452</v>
      </c>
      <c r="E1435" cm="1">
        <f t="array" ref="E143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1435)))),_xlpm.c),3)))))))),COLUMNS(_xlpm.rs)-1)</f>
        <v>300</v>
      </c>
      <c r="F1435">
        <v>1429</v>
      </c>
      <c r="V1435" s="14">
        <v>1206053058029</v>
      </c>
    </row>
    <row r="1436" spans="1:22" x14ac:dyDescent="0.25">
      <c r="A1436" s="16" t="s">
        <v>1433</v>
      </c>
      <c r="B1436">
        <v>28039</v>
      </c>
      <c r="C1436">
        <v>1434</v>
      </c>
      <c r="D1436">
        <v>2453</v>
      </c>
      <c r="E1436" cm="1">
        <f t="array" ref="E143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1436)))),_xlpm.c),3)))))))),COLUMNS(_xlpm.rs)-1)</f>
        <v>300</v>
      </c>
      <c r="F1436">
        <v>1430</v>
      </c>
      <c r="V1436" s="14">
        <v>1206053059028</v>
      </c>
    </row>
    <row r="1437" spans="1:22" x14ac:dyDescent="0.25">
      <c r="A1437" s="16" t="s">
        <v>1434</v>
      </c>
      <c r="B1437">
        <v>67035</v>
      </c>
      <c r="C1437">
        <v>1435</v>
      </c>
      <c r="D1437">
        <v>2454</v>
      </c>
      <c r="E1437" cm="1">
        <f t="array" ref="E143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1437)))),_xlpm.c),3)))))))),COLUMNS(_xlpm.rs)-1)</f>
        <v>300</v>
      </c>
      <c r="F1437">
        <v>1431</v>
      </c>
      <c r="V1437" s="14">
        <v>1206053060027</v>
      </c>
    </row>
    <row r="1438" spans="1:22" x14ac:dyDescent="0.25">
      <c r="A1438" s="16" t="s">
        <v>1435</v>
      </c>
      <c r="B1438">
        <v>59041</v>
      </c>
      <c r="C1438">
        <v>1436</v>
      </c>
      <c r="D1438">
        <v>2455</v>
      </c>
      <c r="E1438" cm="1">
        <f t="array" ref="E143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1438)))),_xlpm.c),3)))))))),COLUMNS(_xlpm.rs)-1)</f>
        <v>300</v>
      </c>
      <c r="F1438">
        <v>1432</v>
      </c>
      <c r="V1438" s="14">
        <v>1206053061026</v>
      </c>
    </row>
    <row r="1439" spans="1:22" x14ac:dyDescent="0.25">
      <c r="A1439" s="16" t="s">
        <v>1436</v>
      </c>
      <c r="B1439">
        <v>44047</v>
      </c>
      <c r="C1439">
        <v>1437</v>
      </c>
      <c r="D1439">
        <v>2456</v>
      </c>
      <c r="E1439" cm="1">
        <f t="array" ref="E143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1439)))),_xlpm.c),3)))))))),COLUMNS(_xlpm.rs)-1)</f>
        <v>300</v>
      </c>
      <c r="F1439">
        <v>1433</v>
      </c>
      <c r="V1439" s="14">
        <v>1206053062025</v>
      </c>
    </row>
    <row r="1440" spans="1:22" x14ac:dyDescent="0.25">
      <c r="A1440" s="16" t="s">
        <v>1437</v>
      </c>
      <c r="B1440">
        <v>53</v>
      </c>
      <c r="C1440">
        <v>1438</v>
      </c>
      <c r="D1440">
        <v>2457</v>
      </c>
      <c r="E1440" cm="1">
        <f t="array" ref="E144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1440)))),_xlpm.c),3)))))))),COLUMNS(_xlpm.rs)-1)</f>
        <v>300</v>
      </c>
      <c r="F1440">
        <v>1434</v>
      </c>
      <c r="V1440" s="14">
        <v>1206053063024</v>
      </c>
    </row>
    <row r="1441" spans="1:22" x14ac:dyDescent="0.25">
      <c r="A1441" s="16" t="s">
        <v>1438</v>
      </c>
      <c r="B1441">
        <v>16051</v>
      </c>
      <c r="C1441">
        <v>1439</v>
      </c>
      <c r="D1441">
        <v>2458</v>
      </c>
      <c r="E1441" cm="1">
        <f t="array" ref="E144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1441)))),_xlpm.c),3)))))))),COLUMNS(_xlpm.rs)-1)</f>
        <v>300</v>
      </c>
      <c r="F1441">
        <v>1435</v>
      </c>
      <c r="V1441" s="14">
        <v>1206053064023</v>
      </c>
    </row>
    <row r="1442" spans="1:22" x14ac:dyDescent="0.25">
      <c r="A1442" s="16" t="s">
        <v>1439</v>
      </c>
      <c r="B1442">
        <v>65002</v>
      </c>
      <c r="C1442">
        <v>1440</v>
      </c>
      <c r="D1442">
        <v>2459</v>
      </c>
      <c r="E1442" cm="1">
        <f t="array" ref="E144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1442)))),_xlpm.c),3)))))))),COLUMNS(_xlpm.rs)-1)</f>
        <v>300</v>
      </c>
      <c r="F1442">
        <v>1436</v>
      </c>
      <c r="V1442" s="14">
        <v>1206053065022</v>
      </c>
    </row>
    <row r="1443" spans="1:22" x14ac:dyDescent="0.25">
      <c r="A1443" s="16" t="s">
        <v>1440</v>
      </c>
      <c r="B1443">
        <v>1039</v>
      </c>
      <c r="C1443">
        <v>1441</v>
      </c>
      <c r="D1443">
        <v>2460</v>
      </c>
      <c r="E1443" cm="1">
        <f t="array" ref="E144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1443)))),_xlpm.c),3)))))))),COLUMNS(_xlpm.rs)-1)</f>
        <v>300</v>
      </c>
      <c r="F1443">
        <v>1437</v>
      </c>
      <c r="V1443" s="14">
        <v>1206053066021</v>
      </c>
    </row>
    <row r="1444" spans="1:22" x14ac:dyDescent="0.25">
      <c r="A1444" s="16" t="s">
        <v>1441</v>
      </c>
      <c r="B1444">
        <v>27067</v>
      </c>
      <c r="C1444">
        <v>1442</v>
      </c>
      <c r="D1444">
        <v>2461</v>
      </c>
      <c r="E1444" cm="1">
        <f t="array" ref="E144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1444)))),_xlpm.c),3)))))))),COLUMNS(_xlpm.rs)-1)</f>
        <v>300</v>
      </c>
      <c r="F1444">
        <v>1438</v>
      </c>
      <c r="V1444" s="14">
        <v>1206053067020</v>
      </c>
    </row>
    <row r="1445" spans="1:22" x14ac:dyDescent="0.25">
      <c r="A1445" s="16" t="s">
        <v>1442</v>
      </c>
      <c r="B1445">
        <v>13065</v>
      </c>
      <c r="C1445">
        <v>1443</v>
      </c>
      <c r="D1445">
        <v>2462</v>
      </c>
      <c r="E1445" cm="1">
        <f t="array" ref="E144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1445)))),_xlpm.c),3)))))))),COLUMNS(_xlpm.rs)-1)</f>
        <v>300</v>
      </c>
      <c r="F1445">
        <v>1439</v>
      </c>
      <c r="V1445" s="14">
        <v>1206053068019</v>
      </c>
    </row>
    <row r="1446" spans="1:22" x14ac:dyDescent="0.25">
      <c r="A1446" s="16" t="s">
        <v>1443</v>
      </c>
      <c r="B1446">
        <v>23061</v>
      </c>
      <c r="C1446">
        <v>1444</v>
      </c>
      <c r="D1446">
        <v>2463</v>
      </c>
      <c r="E1446" cm="1">
        <f t="array" ref="E144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1446)))),_xlpm.c),3)))))))),COLUMNS(_xlpm.rs)-1)</f>
        <v>300</v>
      </c>
      <c r="F1446">
        <v>1440</v>
      </c>
      <c r="V1446" s="14">
        <v>1206053069018</v>
      </c>
    </row>
    <row r="1447" spans="1:22" x14ac:dyDescent="0.25">
      <c r="A1447" s="16" t="s">
        <v>1444</v>
      </c>
      <c r="B1447">
        <v>1043</v>
      </c>
      <c r="C1447">
        <v>1445</v>
      </c>
      <c r="D1447">
        <v>2464</v>
      </c>
      <c r="E1447" cm="1">
        <f t="array" ref="E144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1447)))),_xlpm.c),3)))))))),COLUMNS(_xlpm.rs)-1)</f>
        <v>300</v>
      </c>
      <c r="F1447">
        <v>1441</v>
      </c>
      <c r="V1447" s="14">
        <v>1206053070017</v>
      </c>
    </row>
    <row r="1448" spans="1:22" x14ac:dyDescent="0.25">
      <c r="A1448" s="16" t="s">
        <v>1445</v>
      </c>
      <c r="B1448">
        <v>33053</v>
      </c>
      <c r="C1448">
        <v>1446</v>
      </c>
      <c r="D1448">
        <v>2465</v>
      </c>
      <c r="E1448" cm="1">
        <f t="array" ref="E144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1448)))),_xlpm.c),3)))))))),COLUMNS(_xlpm.rs)-1)</f>
        <v>300</v>
      </c>
      <c r="F1448">
        <v>1442</v>
      </c>
      <c r="V1448" s="14">
        <v>1206054055031</v>
      </c>
    </row>
    <row r="1449" spans="1:22" x14ac:dyDescent="0.25">
      <c r="A1449" s="16" t="s">
        <v>1446</v>
      </c>
      <c r="B1449">
        <v>41039</v>
      </c>
      <c r="C1449">
        <v>1447</v>
      </c>
      <c r="D1449">
        <v>2466</v>
      </c>
      <c r="E1449" cm="1">
        <f t="array" ref="E144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1449)))),_xlpm.c),3)))))))),COLUMNS(_xlpm.rs)-1)</f>
        <v>300</v>
      </c>
      <c r="F1449">
        <v>1443</v>
      </c>
      <c r="V1449" s="14">
        <v>1206054056030</v>
      </c>
    </row>
    <row r="1450" spans="1:22" x14ac:dyDescent="0.25">
      <c r="A1450" s="16" t="s">
        <v>1447</v>
      </c>
      <c r="B1450">
        <v>50027</v>
      </c>
      <c r="C1450">
        <v>1448</v>
      </c>
      <c r="D1450">
        <v>2467</v>
      </c>
      <c r="E1450" cm="1">
        <f t="array" ref="E145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1450)))),_xlpm.c),3)))))))),COLUMNS(_xlpm.rs)-1)</f>
        <v>300</v>
      </c>
      <c r="F1450">
        <v>1444</v>
      </c>
      <c r="V1450" s="14">
        <v>1206054058028</v>
      </c>
    </row>
    <row r="1451" spans="1:22" x14ac:dyDescent="0.25">
      <c r="A1451" s="16" t="s">
        <v>1448</v>
      </c>
      <c r="B1451">
        <v>35040</v>
      </c>
      <c r="C1451">
        <v>1449</v>
      </c>
      <c r="D1451">
        <v>2468</v>
      </c>
      <c r="E1451" cm="1">
        <f t="array" ref="E145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1451)))),_xlpm.c),3)))))))),COLUMNS(_xlpm.rs)-1)</f>
        <v>300</v>
      </c>
      <c r="F1451">
        <v>1445</v>
      </c>
      <c r="V1451" s="14">
        <v>1206054059027</v>
      </c>
    </row>
    <row r="1452" spans="1:22" x14ac:dyDescent="0.25">
      <c r="A1452" s="16" t="s">
        <v>1449</v>
      </c>
      <c r="B1452">
        <v>17061</v>
      </c>
      <c r="C1452">
        <v>1450</v>
      </c>
      <c r="D1452">
        <v>2469</v>
      </c>
      <c r="E1452" cm="1">
        <f t="array" ref="E145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1452)))),_xlpm.c),3)))))))),COLUMNS(_xlpm.rs)-1)</f>
        <v>300</v>
      </c>
      <c r="F1452">
        <v>1446</v>
      </c>
      <c r="V1452" s="14">
        <v>1206054060026</v>
      </c>
    </row>
    <row r="1453" spans="1:22" x14ac:dyDescent="0.25">
      <c r="A1453" s="16" t="s">
        <v>1450</v>
      </c>
      <c r="B1453">
        <v>51039</v>
      </c>
      <c r="C1453">
        <v>1451</v>
      </c>
      <c r="D1453">
        <v>2470</v>
      </c>
      <c r="E1453" cm="1">
        <f t="array" ref="E145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1453)))),_xlpm.c),3)))))))),COLUMNS(_xlpm.rs)-1)</f>
        <v>300</v>
      </c>
      <c r="F1453">
        <v>1447</v>
      </c>
      <c r="V1453" s="14">
        <v>1206054061025</v>
      </c>
    </row>
    <row r="1454" spans="1:22" x14ac:dyDescent="0.25">
      <c r="A1454" s="16" t="s">
        <v>1451</v>
      </c>
      <c r="B1454">
        <v>36041</v>
      </c>
      <c r="C1454">
        <v>1452</v>
      </c>
      <c r="D1454">
        <v>2471</v>
      </c>
      <c r="E1454" cm="1">
        <f t="array" ref="E145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1454)))),_xlpm.c),3)))))))),COLUMNS(_xlpm.rs)-1)</f>
        <v>300</v>
      </c>
      <c r="F1454">
        <v>1448</v>
      </c>
      <c r="V1454" s="14">
        <v>1206054062024</v>
      </c>
    </row>
    <row r="1455" spans="1:22" x14ac:dyDescent="0.25">
      <c r="A1455" s="16" t="s">
        <v>1452</v>
      </c>
      <c r="B1455">
        <v>60001</v>
      </c>
      <c r="C1455">
        <v>1453</v>
      </c>
      <c r="D1455">
        <v>2472</v>
      </c>
      <c r="E1455" cm="1">
        <f t="array" ref="E145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1455)))),_xlpm.c),3)))))))),COLUMNS(_xlpm.rs)-1)</f>
        <v>300</v>
      </c>
      <c r="F1455">
        <v>1449</v>
      </c>
      <c r="V1455" s="14">
        <v>1206054063023</v>
      </c>
    </row>
    <row r="1456" spans="1:22" x14ac:dyDescent="0.25">
      <c r="A1456" s="16" t="s">
        <v>1453</v>
      </c>
      <c r="B1456">
        <v>23053</v>
      </c>
      <c r="C1456">
        <v>1454</v>
      </c>
      <c r="D1456">
        <v>2473</v>
      </c>
      <c r="E1456" cm="1">
        <f t="array" ref="E145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1456)))),_xlpm.c),3)))))))),COLUMNS(_xlpm.rs)-1)</f>
        <v>300</v>
      </c>
      <c r="F1456">
        <v>1450</v>
      </c>
      <c r="V1456" s="14">
        <v>1206054064022</v>
      </c>
    </row>
    <row r="1457" spans="1:22" x14ac:dyDescent="0.25">
      <c r="A1457" s="16" t="s">
        <v>1454</v>
      </c>
      <c r="B1457">
        <v>38033</v>
      </c>
      <c r="C1457">
        <v>1455</v>
      </c>
      <c r="D1457">
        <v>2474</v>
      </c>
      <c r="E1457" cm="1">
        <f t="array" ref="E145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1457)))),_xlpm.c),3)))))))),COLUMNS(_xlpm.rs)-1)</f>
        <v>300</v>
      </c>
      <c r="F1457">
        <v>1451</v>
      </c>
      <c r="V1457" s="14">
        <v>1206054065021</v>
      </c>
    </row>
    <row r="1458" spans="1:22" x14ac:dyDescent="0.25">
      <c r="A1458" s="16" t="s">
        <v>1455</v>
      </c>
      <c r="B1458">
        <v>53019</v>
      </c>
      <c r="C1458">
        <v>1456</v>
      </c>
      <c r="D1458">
        <v>2475</v>
      </c>
      <c r="E1458" cm="1">
        <f t="array" ref="E145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1458)))),_xlpm.c),3)))))))),COLUMNS(_xlpm.rs)-1)</f>
        <v>300</v>
      </c>
      <c r="F1458">
        <v>1452</v>
      </c>
      <c r="V1458" s="14">
        <v>1206054066020</v>
      </c>
    </row>
    <row r="1459" spans="1:22" x14ac:dyDescent="0.25">
      <c r="A1459" s="16" t="s">
        <v>1456</v>
      </c>
      <c r="B1459">
        <v>51042</v>
      </c>
      <c r="C1459">
        <v>1457</v>
      </c>
      <c r="D1459">
        <v>2476</v>
      </c>
      <c r="E1459" cm="1">
        <f t="array" ref="E145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1459)))),_xlpm.c),3)))))))),COLUMNS(_xlpm.rs)-1)</f>
        <v>300</v>
      </c>
      <c r="F1459">
        <v>1453</v>
      </c>
      <c r="V1459" s="14">
        <v>1206054067019</v>
      </c>
    </row>
    <row r="1460" spans="1:22" x14ac:dyDescent="0.25">
      <c r="A1460" s="16" t="s">
        <v>1457</v>
      </c>
      <c r="B1460">
        <v>34023</v>
      </c>
      <c r="C1460">
        <v>1458</v>
      </c>
      <c r="D1460">
        <v>2477</v>
      </c>
      <c r="E1460" cm="1">
        <f t="array" ref="E146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1460)))),_xlpm.c),3)))))))),COLUMNS(_xlpm.rs)-1)</f>
        <v>300</v>
      </c>
      <c r="F1460">
        <v>1454</v>
      </c>
      <c r="V1460" s="14">
        <v>1206054068018</v>
      </c>
    </row>
    <row r="1461" spans="1:22" x14ac:dyDescent="0.25">
      <c r="A1461" s="16" t="s">
        <v>1458</v>
      </c>
      <c r="B1461">
        <v>5047</v>
      </c>
      <c r="C1461">
        <v>1459</v>
      </c>
      <c r="D1461">
        <v>2478</v>
      </c>
      <c r="E1461" cm="1">
        <f t="array" ref="E146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1461)))),_xlpm.c),3)))))))),COLUMNS(_xlpm.rs)-1)</f>
        <v>300</v>
      </c>
      <c r="F1461">
        <v>1455</v>
      </c>
      <c r="V1461" s="14">
        <v>1206054069017</v>
      </c>
    </row>
    <row r="1462" spans="1:22" x14ac:dyDescent="0.25">
      <c r="A1462" s="16" t="s">
        <v>1459</v>
      </c>
      <c r="B1462">
        <v>33058</v>
      </c>
      <c r="C1462">
        <v>1460</v>
      </c>
      <c r="D1462">
        <v>2479</v>
      </c>
      <c r="E1462" cm="1">
        <f t="array" ref="E146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1462)))),_xlpm.c),3)))))))),COLUMNS(_xlpm.rs)-1)</f>
        <v>300</v>
      </c>
      <c r="F1462">
        <v>1456</v>
      </c>
      <c r="V1462" s="14">
        <v>1206054070016</v>
      </c>
    </row>
    <row r="1463" spans="1:22" x14ac:dyDescent="0.25">
      <c r="A1463" s="16" t="s">
        <v>1460</v>
      </c>
      <c r="B1463">
        <v>68017</v>
      </c>
      <c r="C1463">
        <v>1461</v>
      </c>
      <c r="D1463">
        <v>2480</v>
      </c>
      <c r="E1463" cm="1">
        <f t="array" ref="E146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1463)))),_xlpm.c),3)))))))),COLUMNS(_xlpm.rs)-1)</f>
        <v>300</v>
      </c>
      <c r="F1463">
        <v>1457</v>
      </c>
      <c r="V1463" s="14">
        <v>1206055055030</v>
      </c>
    </row>
    <row r="1464" spans="1:22" x14ac:dyDescent="0.25">
      <c r="A1464" s="16" t="s">
        <v>1461</v>
      </c>
      <c r="B1464">
        <v>33024</v>
      </c>
      <c r="C1464">
        <v>1462</v>
      </c>
      <c r="D1464">
        <v>2481</v>
      </c>
      <c r="E1464" cm="1">
        <f t="array" ref="E146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1464)))),_xlpm.c),3)))))))),COLUMNS(_xlpm.rs)-1)</f>
        <v>300</v>
      </c>
      <c r="F1464">
        <v>1458</v>
      </c>
      <c r="V1464" s="14">
        <v>1206055056029</v>
      </c>
    </row>
    <row r="1465" spans="1:22" x14ac:dyDescent="0.25">
      <c r="A1465" s="16" t="s">
        <v>1462</v>
      </c>
      <c r="B1465">
        <v>29039</v>
      </c>
      <c r="C1465">
        <v>1463</v>
      </c>
      <c r="D1465">
        <v>2482</v>
      </c>
      <c r="E1465" cm="1">
        <f t="array" ref="E146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1465)))),_xlpm.c),3)))))))),COLUMNS(_xlpm.rs)-1)</f>
        <v>300</v>
      </c>
      <c r="F1465">
        <v>1459</v>
      </c>
      <c r="V1465" s="14">
        <v>1206055058027</v>
      </c>
    </row>
    <row r="1466" spans="1:22" x14ac:dyDescent="0.25">
      <c r="A1466" s="16" t="s">
        <v>1463</v>
      </c>
      <c r="B1466">
        <v>41026</v>
      </c>
      <c r="C1466">
        <v>1464</v>
      </c>
      <c r="D1466">
        <v>2483</v>
      </c>
      <c r="E1466" cm="1">
        <f t="array" ref="E146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1466)))),_xlpm.c),3)))))))),COLUMNS(_xlpm.rs)-1)</f>
        <v>300</v>
      </c>
      <c r="F1466">
        <v>1460</v>
      </c>
      <c r="V1466" s="14">
        <v>1206055059026</v>
      </c>
    </row>
    <row r="1467" spans="1:22" x14ac:dyDescent="0.25">
      <c r="A1467" s="16" t="s">
        <v>1464</v>
      </c>
      <c r="B1467">
        <v>15038</v>
      </c>
      <c r="C1467">
        <v>1465</v>
      </c>
      <c r="D1467">
        <v>2484</v>
      </c>
      <c r="E1467" cm="1">
        <f t="array" ref="E146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1467)))),_xlpm.c),3)))))))),COLUMNS(_xlpm.rs)-1)</f>
        <v>300</v>
      </c>
      <c r="F1467">
        <v>1461</v>
      </c>
      <c r="V1467" s="14">
        <v>1206055060025</v>
      </c>
    </row>
    <row r="1468" spans="1:22" x14ac:dyDescent="0.25">
      <c r="A1468" s="16" t="s">
        <v>1465</v>
      </c>
      <c r="B1468">
        <v>41025</v>
      </c>
      <c r="C1468">
        <v>1466</v>
      </c>
      <c r="D1468">
        <v>2485</v>
      </c>
      <c r="E1468" cm="1">
        <f t="array" ref="E146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1468)))),_xlpm.c),3)))))))),COLUMNS(_xlpm.rs)-1)</f>
        <v>300</v>
      </c>
      <c r="F1468">
        <v>1462</v>
      </c>
      <c r="V1468" s="14">
        <v>1206055061024</v>
      </c>
    </row>
    <row r="1469" spans="1:22" x14ac:dyDescent="0.25">
      <c r="A1469" s="16" t="s">
        <v>1466</v>
      </c>
      <c r="B1469">
        <v>30017</v>
      </c>
      <c r="C1469">
        <v>1467</v>
      </c>
      <c r="D1469">
        <v>2486</v>
      </c>
      <c r="E1469" cm="1">
        <f t="array" ref="E146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1469)))),_xlpm.c),3)))))))),COLUMNS(_xlpm.rs)-1)</f>
        <v>300</v>
      </c>
      <c r="F1469">
        <v>1463</v>
      </c>
      <c r="V1469" s="14">
        <v>1206055062023</v>
      </c>
    </row>
    <row r="1470" spans="1:22" x14ac:dyDescent="0.25">
      <c r="A1470" s="16" t="s">
        <v>1467</v>
      </c>
      <c r="B1470">
        <v>21053</v>
      </c>
      <c r="C1470">
        <v>1468</v>
      </c>
      <c r="D1470">
        <v>2487</v>
      </c>
      <c r="E1470" cm="1">
        <f t="array" ref="E147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1470)))),_xlpm.c),3)))))))),COLUMNS(_xlpm.rs)-1)</f>
        <v>300</v>
      </c>
      <c r="F1470">
        <v>1464</v>
      </c>
      <c r="V1470" s="14">
        <v>1206055063022</v>
      </c>
    </row>
    <row r="1471" spans="1:22" x14ac:dyDescent="0.25">
      <c r="A1471" s="16" t="s">
        <v>1468</v>
      </c>
      <c r="B1471">
        <v>67021</v>
      </c>
      <c r="C1471">
        <v>1469</v>
      </c>
      <c r="D1471">
        <v>2488</v>
      </c>
      <c r="E1471" cm="1">
        <f t="array" ref="E147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1471)))),_xlpm.c),3)))))))),COLUMNS(_xlpm.rs)-1)</f>
        <v>300</v>
      </c>
      <c r="F1471">
        <v>1465</v>
      </c>
      <c r="V1471" s="14">
        <v>1206055064021</v>
      </c>
    </row>
    <row r="1472" spans="1:22" x14ac:dyDescent="0.25">
      <c r="A1472" s="16" t="s">
        <v>1469</v>
      </c>
      <c r="B1472">
        <v>32007</v>
      </c>
      <c r="C1472">
        <v>1470</v>
      </c>
      <c r="D1472">
        <v>2489</v>
      </c>
      <c r="E1472" cm="1">
        <f t="array" ref="E147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1472)))),_xlpm.c),3)))))))),COLUMNS(_xlpm.rs)-1)</f>
        <v>300</v>
      </c>
      <c r="F1472">
        <v>1466</v>
      </c>
      <c r="V1472" s="14">
        <v>1206055065020</v>
      </c>
    </row>
    <row r="1473" spans="1:22" x14ac:dyDescent="0.25">
      <c r="A1473" s="16" t="s">
        <v>1470</v>
      </c>
      <c r="B1473">
        <v>36033</v>
      </c>
      <c r="C1473">
        <v>1471</v>
      </c>
      <c r="D1473">
        <v>2490</v>
      </c>
      <c r="E1473" cm="1">
        <f t="array" ref="E147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1473)))),_xlpm.c),3)))))))),COLUMNS(_xlpm.rs)-1)</f>
        <v>300</v>
      </c>
      <c r="F1473">
        <v>1467</v>
      </c>
      <c r="V1473" s="14">
        <v>1206055066019</v>
      </c>
    </row>
    <row r="1474" spans="1:22" x14ac:dyDescent="0.25">
      <c r="A1474" s="16" t="s">
        <v>1471</v>
      </c>
      <c r="B1474">
        <v>53037</v>
      </c>
      <c r="C1474">
        <v>1472</v>
      </c>
      <c r="D1474">
        <v>2491</v>
      </c>
      <c r="E1474" cm="1">
        <f t="array" ref="E147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1474)))),_xlpm.c),3)))))))),COLUMNS(_xlpm.rs)-1)</f>
        <v>300</v>
      </c>
      <c r="F1474">
        <v>1468</v>
      </c>
      <c r="V1474" s="14">
        <v>1206055067018</v>
      </c>
    </row>
    <row r="1475" spans="1:22" x14ac:dyDescent="0.25">
      <c r="A1475" s="16" t="s">
        <v>1472</v>
      </c>
      <c r="B1475">
        <v>67045</v>
      </c>
      <c r="C1475">
        <v>1473</v>
      </c>
      <c r="D1475">
        <v>2492</v>
      </c>
      <c r="E1475" cm="1">
        <f t="array" ref="E147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1475)))),_xlpm.c),3)))))))),COLUMNS(_xlpm.rs)-1)</f>
        <v>300</v>
      </c>
      <c r="F1475">
        <v>1469</v>
      </c>
      <c r="V1475" s="14">
        <v>1206055068017</v>
      </c>
    </row>
    <row r="1476" spans="1:22" x14ac:dyDescent="0.25">
      <c r="A1476" s="16" t="s">
        <v>1473</v>
      </c>
      <c r="B1476">
        <v>7049</v>
      </c>
      <c r="C1476">
        <v>1474</v>
      </c>
      <c r="D1476">
        <v>2493</v>
      </c>
      <c r="E1476" cm="1">
        <f t="array" ref="E147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1476)))),_xlpm.c),3)))))))),COLUMNS(_xlpm.rs)-1)</f>
        <v>300</v>
      </c>
      <c r="F1476">
        <v>1470</v>
      </c>
      <c r="V1476" s="14">
        <v>1206055069016</v>
      </c>
    </row>
    <row r="1477" spans="1:22" x14ac:dyDescent="0.25">
      <c r="A1477" s="16" t="s">
        <v>1474</v>
      </c>
      <c r="B1477">
        <v>55023</v>
      </c>
      <c r="C1477">
        <v>1475</v>
      </c>
      <c r="D1477">
        <v>2494</v>
      </c>
      <c r="E1477" cm="1">
        <f t="array" ref="E147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1477)))),_xlpm.c),3)))))))),COLUMNS(_xlpm.rs)-1)</f>
        <v>300</v>
      </c>
      <c r="F1477">
        <v>1471</v>
      </c>
      <c r="V1477" s="14">
        <v>1206055070015</v>
      </c>
    </row>
    <row r="1478" spans="1:22" x14ac:dyDescent="0.25">
      <c r="A1478" s="16" t="s">
        <v>1475</v>
      </c>
      <c r="B1478">
        <v>3039</v>
      </c>
      <c r="C1478">
        <v>1476</v>
      </c>
      <c r="D1478">
        <v>2495</v>
      </c>
      <c r="E1478" cm="1">
        <f t="array" ref="E147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1478)))),_xlpm.c),3)))))))),COLUMNS(_xlpm.rs)-1)</f>
        <v>300</v>
      </c>
      <c r="F1478">
        <v>1472</v>
      </c>
      <c r="V1478" s="14">
        <v>1206056055029</v>
      </c>
    </row>
    <row r="1479" spans="1:22" x14ac:dyDescent="0.25">
      <c r="A1479" s="16" t="s">
        <v>1476</v>
      </c>
      <c r="B1479">
        <v>63017</v>
      </c>
      <c r="C1479">
        <v>1477</v>
      </c>
      <c r="D1479">
        <v>2496</v>
      </c>
      <c r="E1479" cm="1">
        <f t="array" ref="E147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1479)))),_xlpm.c),3)))))))),COLUMNS(_xlpm.rs)-1)</f>
        <v>300</v>
      </c>
      <c r="F1479">
        <v>1473</v>
      </c>
      <c r="V1479" s="14">
        <v>1206056056028</v>
      </c>
    </row>
    <row r="1480" spans="1:22" x14ac:dyDescent="0.25">
      <c r="A1480" s="16" t="s">
        <v>1477</v>
      </c>
      <c r="B1480">
        <v>29044</v>
      </c>
      <c r="C1480">
        <v>1478</v>
      </c>
      <c r="D1480">
        <v>2497</v>
      </c>
      <c r="E1480" cm="1">
        <f t="array" ref="E148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1480)))),_xlpm.c),3)))))))),COLUMNS(_xlpm.rs)-1)</f>
        <v>300</v>
      </c>
      <c r="F1480">
        <v>1474</v>
      </c>
      <c r="V1480" s="14">
        <v>1206056058026</v>
      </c>
    </row>
    <row r="1481" spans="1:22" x14ac:dyDescent="0.25">
      <c r="A1481" s="16" t="s">
        <v>1478</v>
      </c>
      <c r="B1481">
        <v>9025</v>
      </c>
      <c r="C1481">
        <v>1479</v>
      </c>
      <c r="D1481">
        <v>2498</v>
      </c>
      <c r="E1481" cm="1">
        <f t="array" ref="E148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1481)))),_xlpm.c),3)))))))),COLUMNS(_xlpm.rs)-1)</f>
        <v>300</v>
      </c>
      <c r="F1481">
        <v>1475</v>
      </c>
      <c r="V1481" s="14">
        <v>1206056059025</v>
      </c>
    </row>
    <row r="1482" spans="1:22" x14ac:dyDescent="0.25">
      <c r="A1482" s="16" t="s">
        <v>1479</v>
      </c>
      <c r="B1482">
        <v>47064</v>
      </c>
      <c r="C1482">
        <v>1480</v>
      </c>
      <c r="D1482">
        <v>2499</v>
      </c>
      <c r="E1482" cm="1">
        <f t="array" ref="E148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1482)))),_xlpm.c),3)))))))),COLUMNS(_xlpm.rs)-1)</f>
        <v>300</v>
      </c>
      <c r="F1482">
        <v>1476</v>
      </c>
      <c r="V1482" s="14">
        <v>1206056060024</v>
      </c>
    </row>
    <row r="1483" spans="1:22" x14ac:dyDescent="0.25">
      <c r="A1483" s="16" t="s">
        <v>1480</v>
      </c>
      <c r="B1483">
        <v>43031</v>
      </c>
      <c r="C1483">
        <v>1481</v>
      </c>
      <c r="D1483">
        <v>2500</v>
      </c>
      <c r="E1483" cm="1">
        <f t="array" ref="E148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1483)))),_xlpm.c),3)))))))),COLUMNS(_xlpm.rs)-1)</f>
        <v>300</v>
      </c>
      <c r="F1483">
        <v>1477</v>
      </c>
      <c r="V1483" s="14">
        <v>1206056061023</v>
      </c>
    </row>
    <row r="1484" spans="1:22" x14ac:dyDescent="0.25">
      <c r="A1484" s="16" t="s">
        <v>1481</v>
      </c>
      <c r="B1484">
        <v>63021</v>
      </c>
      <c r="C1484">
        <v>1482</v>
      </c>
      <c r="D1484">
        <v>2501</v>
      </c>
      <c r="E1484" cm="1">
        <f t="array" ref="E148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1484)))),_xlpm.c),3)))))))),COLUMNS(_xlpm.rs)-1)</f>
        <v>300</v>
      </c>
      <c r="F1484">
        <v>1478</v>
      </c>
      <c r="V1484" s="14">
        <v>1206056062022</v>
      </c>
    </row>
    <row r="1485" spans="1:22" x14ac:dyDescent="0.25">
      <c r="A1485" s="16" t="s">
        <v>1482</v>
      </c>
      <c r="B1485">
        <v>45002</v>
      </c>
      <c r="C1485">
        <v>1483</v>
      </c>
      <c r="D1485">
        <v>2502</v>
      </c>
      <c r="E1485" cm="1">
        <f t="array" ref="E148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1485)))),_xlpm.c),3)))))))),COLUMNS(_xlpm.rs)-1)</f>
        <v>300</v>
      </c>
      <c r="F1485">
        <v>1479</v>
      </c>
      <c r="V1485" s="14">
        <v>1206056063021</v>
      </c>
    </row>
    <row r="1486" spans="1:22" x14ac:dyDescent="0.25">
      <c r="A1486" s="16" t="s">
        <v>1483</v>
      </c>
      <c r="B1486">
        <v>3060</v>
      </c>
      <c r="C1486">
        <v>1484</v>
      </c>
      <c r="D1486">
        <v>2503</v>
      </c>
      <c r="E1486" cm="1">
        <f t="array" ref="E148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1486)))),_xlpm.c),3)))))))),COLUMNS(_xlpm.rs)-1)</f>
        <v>300</v>
      </c>
      <c r="F1486">
        <v>1480</v>
      </c>
      <c r="V1486" s="14">
        <v>1206056064020</v>
      </c>
    </row>
    <row r="1487" spans="1:22" x14ac:dyDescent="0.25">
      <c r="A1487" s="16" t="s">
        <v>1484</v>
      </c>
      <c r="B1487">
        <v>24041</v>
      </c>
      <c r="C1487">
        <v>1485</v>
      </c>
      <c r="D1487">
        <v>2504</v>
      </c>
      <c r="E1487" cm="1">
        <f t="array" ref="E148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1487)))),_xlpm.c),3)))))))),COLUMNS(_xlpm.rs)-1)</f>
        <v>300</v>
      </c>
      <c r="F1487">
        <v>1481</v>
      </c>
      <c r="V1487" s="14">
        <v>1206056065019</v>
      </c>
    </row>
    <row r="1488" spans="1:22" x14ac:dyDescent="0.25">
      <c r="A1488" s="16" t="s">
        <v>1485</v>
      </c>
      <c r="B1488">
        <v>70047</v>
      </c>
      <c r="C1488">
        <v>1486</v>
      </c>
      <c r="D1488">
        <v>2505</v>
      </c>
      <c r="E1488" cm="1">
        <f t="array" ref="E148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1488)))),_xlpm.c),3)))))))),COLUMNS(_xlpm.rs)-1)</f>
        <v>300</v>
      </c>
      <c r="F1488">
        <v>1482</v>
      </c>
      <c r="V1488" s="14">
        <v>1206056066018</v>
      </c>
    </row>
    <row r="1489" spans="1:22" x14ac:dyDescent="0.25">
      <c r="A1489" s="16" t="s">
        <v>1486</v>
      </c>
      <c r="B1489">
        <v>1058</v>
      </c>
      <c r="C1489">
        <v>1487</v>
      </c>
      <c r="D1489">
        <v>2506</v>
      </c>
      <c r="E1489" cm="1">
        <f t="array" ref="E148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1489)))),_xlpm.c),3)))))))),COLUMNS(_xlpm.rs)-1)</f>
        <v>300</v>
      </c>
      <c r="F1489">
        <v>1483</v>
      </c>
      <c r="V1489" s="14">
        <v>1206056067017</v>
      </c>
    </row>
    <row r="1490" spans="1:22" x14ac:dyDescent="0.25">
      <c r="A1490" s="16" t="s">
        <v>1487</v>
      </c>
      <c r="B1490">
        <v>45045</v>
      </c>
      <c r="C1490">
        <v>1488</v>
      </c>
      <c r="D1490">
        <v>2507</v>
      </c>
      <c r="E1490" cm="1">
        <f t="array" ref="E149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1490)))),_xlpm.c),3)))))))),COLUMNS(_xlpm.rs)-1)</f>
        <v>300</v>
      </c>
      <c r="F1490">
        <v>1484</v>
      </c>
      <c r="V1490" s="14">
        <v>1206056068016</v>
      </c>
    </row>
    <row r="1491" spans="1:22" x14ac:dyDescent="0.25">
      <c r="A1491" s="16" t="s">
        <v>1488</v>
      </c>
      <c r="B1491">
        <v>23041</v>
      </c>
      <c r="C1491">
        <v>1489</v>
      </c>
      <c r="D1491">
        <v>2508</v>
      </c>
      <c r="E1491" cm="1">
        <f t="array" ref="E149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1491)))),_xlpm.c),3)))))))),COLUMNS(_xlpm.rs)-1)</f>
        <v>300</v>
      </c>
      <c r="F1491">
        <v>1485</v>
      </c>
      <c r="V1491" s="14">
        <v>1206056069015</v>
      </c>
    </row>
    <row r="1492" spans="1:22" x14ac:dyDescent="0.25">
      <c r="A1492" s="16" t="s">
        <v>1489</v>
      </c>
      <c r="B1492">
        <v>57009</v>
      </c>
      <c r="C1492">
        <v>1490</v>
      </c>
      <c r="D1492">
        <v>2509</v>
      </c>
      <c r="E1492" cm="1">
        <f t="array" ref="E149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1492)))),_xlpm.c),3)))))))),COLUMNS(_xlpm.rs)-1)</f>
        <v>300</v>
      </c>
      <c r="F1492">
        <v>1486</v>
      </c>
      <c r="V1492" s="14">
        <v>1206056070014</v>
      </c>
    </row>
    <row r="1493" spans="1:22" x14ac:dyDescent="0.25">
      <c r="A1493" s="16" t="s">
        <v>1490</v>
      </c>
      <c r="B1493">
        <v>33049</v>
      </c>
      <c r="C1493">
        <v>1491</v>
      </c>
      <c r="D1493">
        <v>2510</v>
      </c>
      <c r="E1493" cm="1">
        <f t="array" ref="E149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1493)))),_xlpm.c),3)))))))),COLUMNS(_xlpm.rs)-1)</f>
        <v>300</v>
      </c>
      <c r="F1493">
        <v>1487</v>
      </c>
      <c r="V1493" s="14">
        <v>1206057055028</v>
      </c>
    </row>
    <row r="1494" spans="1:22" x14ac:dyDescent="0.25">
      <c r="A1494" s="16" t="s">
        <v>1491</v>
      </c>
      <c r="B1494">
        <v>59007</v>
      </c>
      <c r="C1494">
        <v>1492</v>
      </c>
      <c r="D1494">
        <v>2511</v>
      </c>
      <c r="E1494" cm="1">
        <f t="array" ref="E149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1494)))),_xlpm.c),3)))))))),COLUMNS(_xlpm.rs)-1)</f>
        <v>300</v>
      </c>
      <c r="F1494">
        <v>1488</v>
      </c>
      <c r="V1494" s="14">
        <v>1206057056027</v>
      </c>
    </row>
    <row r="1495" spans="1:22" x14ac:dyDescent="0.25">
      <c r="A1495" s="16" t="s">
        <v>1492</v>
      </c>
      <c r="B1495">
        <v>9048</v>
      </c>
      <c r="C1495">
        <v>1493</v>
      </c>
      <c r="D1495">
        <v>2512</v>
      </c>
      <c r="E1495" cm="1">
        <f t="array" ref="E149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1495)))),_xlpm.c),3)))))))),COLUMNS(_xlpm.rs)-1)</f>
        <v>300</v>
      </c>
      <c r="F1495">
        <v>1489</v>
      </c>
      <c r="V1495" s="14">
        <v>1206057058025</v>
      </c>
    </row>
    <row r="1496" spans="1:22" x14ac:dyDescent="0.25">
      <c r="A1496" s="16" t="s">
        <v>1493</v>
      </c>
      <c r="B1496">
        <v>40031</v>
      </c>
      <c r="C1496">
        <v>1494</v>
      </c>
      <c r="D1496">
        <v>2513</v>
      </c>
      <c r="E1496" cm="1">
        <f t="array" ref="E149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1496)))),_xlpm.c),3)))))))),COLUMNS(_xlpm.rs)-1)</f>
        <v>300</v>
      </c>
      <c r="F1496">
        <v>1490</v>
      </c>
      <c r="V1496" s="14">
        <v>1206057059024</v>
      </c>
    </row>
    <row r="1497" spans="1:22" x14ac:dyDescent="0.25">
      <c r="A1497" s="16" t="s">
        <v>1494</v>
      </c>
      <c r="B1497">
        <v>43027</v>
      </c>
      <c r="C1497">
        <v>1495</v>
      </c>
      <c r="D1497">
        <v>2514</v>
      </c>
      <c r="E1497" cm="1">
        <f t="array" ref="E149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1497)))),_xlpm.c),3)))))))),COLUMNS(_xlpm.rs)-1)</f>
        <v>300</v>
      </c>
      <c r="F1497">
        <v>1491</v>
      </c>
      <c r="V1497" s="14">
        <v>1206057060023</v>
      </c>
    </row>
    <row r="1498" spans="1:22" x14ac:dyDescent="0.25">
      <c r="A1498" s="16" t="s">
        <v>1495</v>
      </c>
      <c r="B1498">
        <v>1065</v>
      </c>
      <c r="C1498">
        <v>1496</v>
      </c>
      <c r="D1498">
        <v>2515</v>
      </c>
      <c r="E1498" cm="1">
        <f t="array" ref="E149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1498)))),_xlpm.c),3)))))))),COLUMNS(_xlpm.rs)-1)</f>
        <v>300</v>
      </c>
      <c r="F1498">
        <v>1492</v>
      </c>
      <c r="V1498" s="14">
        <v>1206057061022</v>
      </c>
    </row>
    <row r="1499" spans="1:22" x14ac:dyDescent="0.25">
      <c r="A1499" s="16" t="s">
        <v>1496</v>
      </c>
      <c r="B1499">
        <v>61005</v>
      </c>
      <c r="C1499">
        <v>1497</v>
      </c>
      <c r="D1499">
        <v>2516</v>
      </c>
      <c r="E1499" cm="1">
        <f t="array" ref="E149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1499)))),_xlpm.c),3)))))))),COLUMNS(_xlpm.rs)-1)</f>
        <v>300</v>
      </c>
      <c r="F1499">
        <v>1493</v>
      </c>
      <c r="V1499" s="14">
        <v>1206057062021</v>
      </c>
    </row>
    <row r="1500" spans="1:22" x14ac:dyDescent="0.25">
      <c r="A1500" s="16" t="s">
        <v>1497</v>
      </c>
      <c r="B1500">
        <v>41033</v>
      </c>
      <c r="C1500">
        <v>1498</v>
      </c>
      <c r="D1500">
        <v>2517</v>
      </c>
      <c r="E1500" cm="1">
        <f t="array" ref="E150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1500)))),_xlpm.c),3)))))))),COLUMNS(_xlpm.rs)-1)</f>
        <v>300</v>
      </c>
      <c r="F1500">
        <v>1494</v>
      </c>
      <c r="V1500" s="14">
        <v>1206057063020</v>
      </c>
    </row>
    <row r="1501" spans="1:22" x14ac:dyDescent="0.25">
      <c r="A1501" s="16" t="s">
        <v>1498</v>
      </c>
      <c r="B1501">
        <v>17067</v>
      </c>
      <c r="C1501">
        <v>1499</v>
      </c>
      <c r="D1501">
        <v>2518</v>
      </c>
      <c r="E1501" cm="1">
        <f t="array" ref="E150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1501)))),_xlpm.c),3)))))))),COLUMNS(_xlpm.rs)-1)</f>
        <v>300</v>
      </c>
      <c r="F1501">
        <v>1495</v>
      </c>
      <c r="V1501" s="14">
        <v>1206057064019</v>
      </c>
    </row>
    <row r="1502" spans="1:22" x14ac:dyDescent="0.25">
      <c r="A1502" s="16" t="s">
        <v>1499</v>
      </c>
      <c r="B1502">
        <v>11069</v>
      </c>
      <c r="C1502">
        <v>1500</v>
      </c>
      <c r="D1502">
        <v>2519</v>
      </c>
      <c r="E1502" cm="1">
        <f t="array" ref="E150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1502)))),_xlpm.c),3)))))))),COLUMNS(_xlpm.rs)-1)</f>
        <v>300</v>
      </c>
      <c r="F1502">
        <v>1496</v>
      </c>
      <c r="V1502" s="14">
        <v>1206057065018</v>
      </c>
    </row>
    <row r="1503" spans="1:22" x14ac:dyDescent="0.25">
      <c r="A1503" s="16" t="s">
        <v>1500</v>
      </c>
      <c r="B1503">
        <v>18055</v>
      </c>
      <c r="C1503">
        <v>1501</v>
      </c>
      <c r="D1503">
        <v>2520</v>
      </c>
      <c r="E1503" cm="1">
        <f t="array" ref="E150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1503)))),_xlpm.c),3)))))))),COLUMNS(_xlpm.rs)-1)</f>
        <v>300</v>
      </c>
      <c r="F1503">
        <v>1497</v>
      </c>
      <c r="V1503" s="14">
        <v>1206057066017</v>
      </c>
    </row>
    <row r="1504" spans="1:22" x14ac:dyDescent="0.25">
      <c r="A1504" s="16" t="s">
        <v>1501</v>
      </c>
      <c r="B1504">
        <v>31037</v>
      </c>
      <c r="C1504">
        <v>1502</v>
      </c>
      <c r="D1504">
        <v>2521</v>
      </c>
      <c r="E1504" cm="1">
        <f t="array" ref="E150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1504)))),_xlpm.c),3)))))))),COLUMNS(_xlpm.rs)-1)</f>
        <v>300</v>
      </c>
      <c r="F1504">
        <v>1498</v>
      </c>
      <c r="V1504" s="14">
        <v>1206057067016</v>
      </c>
    </row>
    <row r="1505" spans="1:22" x14ac:dyDescent="0.25">
      <c r="A1505" s="16" t="s">
        <v>1502</v>
      </c>
      <c r="B1505">
        <v>9065</v>
      </c>
      <c r="C1505">
        <v>1503</v>
      </c>
      <c r="D1505">
        <v>2522</v>
      </c>
      <c r="E1505" cm="1">
        <f t="array" ref="E150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1505)))),_xlpm.c),3)))))))),COLUMNS(_xlpm.rs)-1)</f>
        <v>300</v>
      </c>
      <c r="F1505">
        <v>1499</v>
      </c>
      <c r="V1505" s="14">
        <v>1206057068015</v>
      </c>
    </row>
    <row r="1506" spans="1:22" x14ac:dyDescent="0.25">
      <c r="A1506" s="16" t="s">
        <v>1503</v>
      </c>
      <c r="B1506">
        <v>5056</v>
      </c>
      <c r="C1506">
        <v>1504</v>
      </c>
      <c r="D1506">
        <v>2523</v>
      </c>
      <c r="E1506" cm="1">
        <f t="array" ref="E150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1506)))),_xlpm.c),3)))))))),COLUMNS(_xlpm.rs)-1)</f>
        <v>300</v>
      </c>
      <c r="F1506">
        <v>1500</v>
      </c>
      <c r="V1506" s="14">
        <v>1206057069014</v>
      </c>
    </row>
    <row r="1507" spans="1:22" x14ac:dyDescent="0.25">
      <c r="A1507" s="16" t="s">
        <v>1504</v>
      </c>
      <c r="B1507">
        <v>37053</v>
      </c>
      <c r="C1507">
        <v>1505</v>
      </c>
      <c r="D1507">
        <v>2524</v>
      </c>
      <c r="E1507" cm="1">
        <f t="array" ref="E150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1507)))),_xlpm.c),3)))))))),COLUMNS(_xlpm.rs)-1)</f>
        <v>300</v>
      </c>
      <c r="F1507">
        <v>1501</v>
      </c>
      <c r="V1507" s="14">
        <v>1206057070013</v>
      </c>
    </row>
    <row r="1508" spans="1:22" x14ac:dyDescent="0.25">
      <c r="A1508" s="16" t="s">
        <v>1505</v>
      </c>
      <c r="B1508">
        <v>61021</v>
      </c>
      <c r="C1508">
        <v>1506</v>
      </c>
      <c r="D1508">
        <v>2525</v>
      </c>
      <c r="E1508" cm="1">
        <f t="array" ref="E150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1508)))),_xlpm.c),3)))))))),COLUMNS(_xlpm.rs)-1)</f>
        <v>300</v>
      </c>
      <c r="F1508">
        <v>1502</v>
      </c>
      <c r="V1508" s="14">
        <v>1206058055027</v>
      </c>
    </row>
    <row r="1509" spans="1:22" x14ac:dyDescent="0.25">
      <c r="A1509" s="16" t="s">
        <v>1506</v>
      </c>
      <c r="B1509">
        <v>51003</v>
      </c>
      <c r="C1509">
        <v>1507</v>
      </c>
      <c r="D1509">
        <v>2526</v>
      </c>
      <c r="E1509" cm="1">
        <f t="array" ref="E150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1509)))),_xlpm.c),3)))))))),COLUMNS(_xlpm.rs)-1)</f>
        <v>300</v>
      </c>
      <c r="F1509">
        <v>1503</v>
      </c>
      <c r="V1509" s="14">
        <v>1206058056026</v>
      </c>
    </row>
    <row r="1510" spans="1:22" x14ac:dyDescent="0.25">
      <c r="A1510" s="16" t="s">
        <v>1507</v>
      </c>
      <c r="B1510">
        <v>9052</v>
      </c>
      <c r="C1510">
        <v>1508</v>
      </c>
      <c r="D1510">
        <v>2527</v>
      </c>
      <c r="E1510" cm="1">
        <f t="array" ref="E151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1510)))),_xlpm.c),3)))))))),COLUMNS(_xlpm.rs)-1)</f>
        <v>300</v>
      </c>
      <c r="F1510">
        <v>1504</v>
      </c>
      <c r="V1510" s="14">
        <v>1206058058024</v>
      </c>
    </row>
    <row r="1511" spans="1:22" x14ac:dyDescent="0.25">
      <c r="A1511" s="16" t="s">
        <v>1508</v>
      </c>
      <c r="B1511">
        <v>67010</v>
      </c>
      <c r="C1511">
        <v>1509</v>
      </c>
      <c r="D1511">
        <v>2528</v>
      </c>
      <c r="E1511" cm="1">
        <f t="array" ref="E151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1511)))),_xlpm.c),3)))))))),COLUMNS(_xlpm.rs)-1)</f>
        <v>300</v>
      </c>
      <c r="F1511">
        <v>1505</v>
      </c>
      <c r="V1511" s="14">
        <v>1206058059023</v>
      </c>
    </row>
    <row r="1512" spans="1:22" x14ac:dyDescent="0.25">
      <c r="A1512" s="16" t="s">
        <v>1509</v>
      </c>
      <c r="B1512">
        <v>18063</v>
      </c>
      <c r="C1512">
        <v>1510</v>
      </c>
      <c r="D1512">
        <v>2529</v>
      </c>
      <c r="E1512" cm="1">
        <f t="array" ref="E151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1512)))),_xlpm.c),3)))))))),COLUMNS(_xlpm.rs)-1)</f>
        <v>300</v>
      </c>
      <c r="F1512">
        <v>1506</v>
      </c>
      <c r="V1512" s="14">
        <v>1206058060022</v>
      </c>
    </row>
    <row r="1513" spans="1:22" x14ac:dyDescent="0.25">
      <c r="A1513" s="16" t="s">
        <v>1510</v>
      </c>
      <c r="B1513">
        <v>70023</v>
      </c>
      <c r="C1513">
        <v>1511</v>
      </c>
      <c r="D1513">
        <v>2530</v>
      </c>
      <c r="E1513" cm="1">
        <f t="array" ref="E151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1513)))),_xlpm.c),3)))))))),COLUMNS(_xlpm.rs)-1)</f>
        <v>300</v>
      </c>
      <c r="F1513">
        <v>1507</v>
      </c>
      <c r="V1513" s="14">
        <v>1206058061021</v>
      </c>
    </row>
    <row r="1514" spans="1:22" x14ac:dyDescent="0.25">
      <c r="A1514" s="16" t="s">
        <v>1511</v>
      </c>
      <c r="B1514">
        <v>49027</v>
      </c>
      <c r="C1514">
        <v>1512</v>
      </c>
      <c r="D1514">
        <v>2531</v>
      </c>
      <c r="E1514" cm="1">
        <f t="array" ref="E151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1514)))),_xlpm.c),3)))))))),COLUMNS(_xlpm.rs)-1)</f>
        <v>300</v>
      </c>
      <c r="F1514">
        <v>1508</v>
      </c>
      <c r="V1514" s="14">
        <v>1206058062020</v>
      </c>
    </row>
    <row r="1515" spans="1:22" x14ac:dyDescent="0.25">
      <c r="A1515" s="16" t="s">
        <v>1512</v>
      </c>
      <c r="B1515">
        <v>58033</v>
      </c>
      <c r="C1515">
        <v>1513</v>
      </c>
      <c r="D1515">
        <v>2532</v>
      </c>
      <c r="E1515" cm="1">
        <f t="array" ref="E151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1515)))),_xlpm.c),3)))))))),COLUMNS(_xlpm.rs)-1)</f>
        <v>300</v>
      </c>
      <c r="F1515">
        <v>1509</v>
      </c>
      <c r="V1515" s="14">
        <v>1206058063019</v>
      </c>
    </row>
    <row r="1516" spans="1:22" x14ac:dyDescent="0.25">
      <c r="A1516" s="16" t="s">
        <v>1513</v>
      </c>
      <c r="B1516">
        <v>25017</v>
      </c>
      <c r="C1516">
        <v>1514</v>
      </c>
      <c r="D1516">
        <v>2533</v>
      </c>
      <c r="E1516" cm="1">
        <f t="array" ref="E151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1516)))),_xlpm.c),3)))))))),COLUMNS(_xlpm.rs)-1)</f>
        <v>300</v>
      </c>
      <c r="F1516">
        <v>1510</v>
      </c>
      <c r="V1516" s="14">
        <v>1206058064018</v>
      </c>
    </row>
    <row r="1517" spans="1:22" x14ac:dyDescent="0.25">
      <c r="A1517" s="16" t="s">
        <v>1514</v>
      </c>
      <c r="B1517">
        <v>35033</v>
      </c>
      <c r="C1517">
        <v>1515</v>
      </c>
      <c r="D1517">
        <v>2534</v>
      </c>
      <c r="E1517" cm="1">
        <f t="array" ref="E151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1517)))),_xlpm.c),3)))))))),COLUMNS(_xlpm.rs)-1)</f>
        <v>300</v>
      </c>
      <c r="F1517">
        <v>1511</v>
      </c>
      <c r="V1517" s="14">
        <v>1206058065017</v>
      </c>
    </row>
    <row r="1518" spans="1:22" x14ac:dyDescent="0.25">
      <c r="A1518" s="16" t="s">
        <v>1515</v>
      </c>
      <c r="B1518">
        <v>39043</v>
      </c>
      <c r="C1518">
        <v>1516</v>
      </c>
      <c r="D1518">
        <v>2535</v>
      </c>
      <c r="E1518" cm="1">
        <f t="array" ref="E151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1518)))),_xlpm.c),3)))))))),COLUMNS(_xlpm.rs)-1)</f>
        <v>300</v>
      </c>
      <c r="F1518">
        <v>1512</v>
      </c>
      <c r="V1518" s="14">
        <v>1206058066016</v>
      </c>
    </row>
    <row r="1519" spans="1:22" x14ac:dyDescent="0.25">
      <c r="A1519" s="16" t="s">
        <v>1516</v>
      </c>
      <c r="B1519">
        <v>33015</v>
      </c>
      <c r="C1519">
        <v>1517</v>
      </c>
      <c r="D1519">
        <v>2536</v>
      </c>
      <c r="E1519" cm="1">
        <f t="array" ref="E151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1519)))),_xlpm.c),3)))))))),COLUMNS(_xlpm.rs)-1)</f>
        <v>300</v>
      </c>
      <c r="F1519">
        <v>1513</v>
      </c>
      <c r="V1519" s="14">
        <v>1206058067015</v>
      </c>
    </row>
    <row r="1520" spans="1:22" x14ac:dyDescent="0.25">
      <c r="A1520" s="16" t="s">
        <v>1517</v>
      </c>
      <c r="B1520">
        <v>25048</v>
      </c>
      <c r="C1520">
        <v>1518</v>
      </c>
      <c r="D1520">
        <v>2537</v>
      </c>
      <c r="E1520" cm="1">
        <f t="array" ref="E152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1520)))),_xlpm.c),3)))))))),COLUMNS(_xlpm.rs)-1)</f>
        <v>300</v>
      </c>
      <c r="F1520">
        <v>1514</v>
      </c>
      <c r="V1520" s="14">
        <v>1206058068014</v>
      </c>
    </row>
    <row r="1521" spans="1:22" x14ac:dyDescent="0.25">
      <c r="A1521" s="16" t="s">
        <v>1518</v>
      </c>
      <c r="B1521">
        <v>67005</v>
      </c>
      <c r="C1521">
        <v>1519</v>
      </c>
      <c r="D1521">
        <v>2538</v>
      </c>
      <c r="E1521" cm="1">
        <f t="array" ref="E152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1521)))),_xlpm.c),3)))))))),COLUMNS(_xlpm.rs)-1)</f>
        <v>300</v>
      </c>
      <c r="F1521">
        <v>1515</v>
      </c>
      <c r="V1521" s="14">
        <v>1206058069013</v>
      </c>
    </row>
    <row r="1522" spans="1:22" x14ac:dyDescent="0.25">
      <c r="A1522" s="16" t="s">
        <v>1519</v>
      </c>
      <c r="B1522">
        <v>32069</v>
      </c>
      <c r="C1522">
        <v>1520</v>
      </c>
      <c r="D1522">
        <v>2539</v>
      </c>
      <c r="E1522" cm="1">
        <f t="array" ref="E152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1522)))),_xlpm.c),3)))))))),COLUMNS(_xlpm.rs)-1)</f>
        <v>300</v>
      </c>
      <c r="F1522">
        <v>1516</v>
      </c>
      <c r="V1522" s="14">
        <v>1206058070012</v>
      </c>
    </row>
    <row r="1523" spans="1:22" x14ac:dyDescent="0.25">
      <c r="A1523" s="16" t="s">
        <v>1520</v>
      </c>
      <c r="B1523">
        <v>39023</v>
      </c>
      <c r="C1523">
        <v>1521</v>
      </c>
      <c r="D1523">
        <v>2540</v>
      </c>
      <c r="E1523" cm="1">
        <f t="array" ref="E152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1523)))),_xlpm.c),3)))))))),COLUMNS(_xlpm.rs)-1)</f>
        <v>300</v>
      </c>
      <c r="F1523">
        <v>1517</v>
      </c>
      <c r="V1523" s="14">
        <v>1206059055026</v>
      </c>
    </row>
    <row r="1524" spans="1:22" x14ac:dyDescent="0.25">
      <c r="A1524" s="16" t="s">
        <v>1521</v>
      </c>
      <c r="B1524">
        <v>43061</v>
      </c>
      <c r="C1524">
        <v>1522</v>
      </c>
      <c r="D1524">
        <v>2541</v>
      </c>
      <c r="E1524" cm="1">
        <f t="array" ref="E152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1524)))),_xlpm.c),3)))))))),COLUMNS(_xlpm.rs)-1)</f>
        <v>300</v>
      </c>
      <c r="F1524">
        <v>1518</v>
      </c>
      <c r="V1524" s="14">
        <v>1206059056025</v>
      </c>
    </row>
    <row r="1525" spans="1:22" x14ac:dyDescent="0.25">
      <c r="A1525" s="16" t="s">
        <v>1522</v>
      </c>
      <c r="B1525">
        <v>61019</v>
      </c>
      <c r="C1525">
        <v>1523</v>
      </c>
      <c r="D1525">
        <v>2542</v>
      </c>
      <c r="E1525" cm="1">
        <f t="array" ref="E152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1525)))),_xlpm.c),3)))))))),COLUMNS(_xlpm.rs)-1)</f>
        <v>300</v>
      </c>
      <c r="F1525">
        <v>1519</v>
      </c>
      <c r="V1525" s="14">
        <v>1206059058023</v>
      </c>
    </row>
    <row r="1526" spans="1:22" x14ac:dyDescent="0.25">
      <c r="A1526" s="16" t="s">
        <v>1523</v>
      </c>
      <c r="B1526">
        <v>37016</v>
      </c>
      <c r="C1526">
        <v>1524</v>
      </c>
      <c r="D1526">
        <v>2543</v>
      </c>
      <c r="E1526" cm="1">
        <f t="array" ref="E152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1526)))),_xlpm.c),3)))))))),COLUMNS(_xlpm.rs)-1)</f>
        <v>300</v>
      </c>
      <c r="F1526">
        <v>1520</v>
      </c>
      <c r="V1526" s="14">
        <v>1206059059022</v>
      </c>
    </row>
    <row r="1527" spans="1:22" x14ac:dyDescent="0.25">
      <c r="A1527" s="16" t="s">
        <v>1524</v>
      </c>
      <c r="B1527">
        <v>37024</v>
      </c>
      <c r="C1527">
        <v>1525</v>
      </c>
      <c r="D1527">
        <v>2544</v>
      </c>
      <c r="E1527" cm="1">
        <f t="array" ref="E152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1527)))),_xlpm.c),3)))))))),COLUMNS(_xlpm.rs)-1)</f>
        <v>300</v>
      </c>
      <c r="F1527">
        <v>1521</v>
      </c>
      <c r="V1527" s="14">
        <v>1206059060021</v>
      </c>
    </row>
    <row r="1528" spans="1:22" x14ac:dyDescent="0.25">
      <c r="A1528" s="16" t="s">
        <v>1525</v>
      </c>
      <c r="B1528">
        <v>65021</v>
      </c>
      <c r="C1528">
        <v>1526</v>
      </c>
      <c r="D1528">
        <v>2545</v>
      </c>
      <c r="E1528" cm="1">
        <f t="array" ref="E152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1528)))),_xlpm.c),3)))))))),COLUMNS(_xlpm.rs)-1)</f>
        <v>300</v>
      </c>
      <c r="F1528">
        <v>1522</v>
      </c>
      <c r="V1528" s="14">
        <v>1206059061020</v>
      </c>
    </row>
    <row r="1529" spans="1:22" x14ac:dyDescent="0.25">
      <c r="A1529" s="16" t="s">
        <v>1526</v>
      </c>
      <c r="B1529">
        <v>23037</v>
      </c>
      <c r="C1529">
        <v>1527</v>
      </c>
      <c r="D1529">
        <v>2546</v>
      </c>
      <c r="E1529" cm="1">
        <f t="array" ref="E152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1529)))),_xlpm.c),3)))))))),COLUMNS(_xlpm.rs)-1)</f>
        <v>300</v>
      </c>
      <c r="F1529">
        <v>1523</v>
      </c>
      <c r="V1529" s="14">
        <v>1206059062019</v>
      </c>
    </row>
    <row r="1530" spans="1:22" x14ac:dyDescent="0.25">
      <c r="A1530" s="16" t="s">
        <v>1527</v>
      </c>
      <c r="B1530">
        <v>37046</v>
      </c>
      <c r="C1530">
        <v>1528</v>
      </c>
      <c r="D1530">
        <v>2547</v>
      </c>
      <c r="E1530" cm="1">
        <f t="array" ref="E153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1530)))),_xlpm.c),3)))))))),COLUMNS(_xlpm.rs)-1)</f>
        <v>300</v>
      </c>
      <c r="F1530">
        <v>1524</v>
      </c>
      <c r="V1530" s="14">
        <v>1206059063018</v>
      </c>
    </row>
    <row r="1531" spans="1:22" x14ac:dyDescent="0.25">
      <c r="A1531" s="16" t="s">
        <v>1528</v>
      </c>
      <c r="B1531">
        <v>18051</v>
      </c>
      <c r="C1531">
        <v>1529</v>
      </c>
      <c r="D1531">
        <v>2548</v>
      </c>
      <c r="E1531" cm="1">
        <f t="array" ref="E153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1531)))),_xlpm.c),3)))))))),COLUMNS(_xlpm.rs)-1)</f>
        <v>300</v>
      </c>
      <c r="F1531">
        <v>1525</v>
      </c>
      <c r="V1531" s="14">
        <v>1206059064017</v>
      </c>
    </row>
    <row r="1532" spans="1:22" x14ac:dyDescent="0.25">
      <c r="A1532" s="16" t="s">
        <v>1529</v>
      </c>
      <c r="B1532">
        <v>65065</v>
      </c>
      <c r="C1532">
        <v>1530</v>
      </c>
      <c r="D1532">
        <v>2549</v>
      </c>
      <c r="E1532" cm="1">
        <f t="array" ref="E153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1532)))),_xlpm.c),3)))))))),COLUMNS(_xlpm.rs)-1)</f>
        <v>300</v>
      </c>
      <c r="F1532">
        <v>1526</v>
      </c>
      <c r="V1532" s="14">
        <v>1206059065016</v>
      </c>
    </row>
    <row r="1533" spans="1:22" x14ac:dyDescent="0.25">
      <c r="A1533" s="16" t="s">
        <v>1530</v>
      </c>
      <c r="B1533">
        <v>54029</v>
      </c>
      <c r="C1533">
        <v>1531</v>
      </c>
      <c r="D1533">
        <v>2550</v>
      </c>
      <c r="E1533" cm="1">
        <f t="array" ref="E153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1533)))),_xlpm.c),3)))))))),COLUMNS(_xlpm.rs)-1)</f>
        <v>300</v>
      </c>
      <c r="F1533">
        <v>1527</v>
      </c>
      <c r="V1533" s="14">
        <v>1206059066015</v>
      </c>
    </row>
    <row r="1534" spans="1:22" x14ac:dyDescent="0.25">
      <c r="A1534" s="16" t="s">
        <v>1531</v>
      </c>
      <c r="B1534">
        <v>61025</v>
      </c>
      <c r="C1534">
        <v>1532</v>
      </c>
      <c r="D1534">
        <v>2551</v>
      </c>
      <c r="E1534" cm="1">
        <f t="array" ref="E153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1534)))),_xlpm.c),3)))))))),COLUMNS(_xlpm.rs)-1)</f>
        <v>300</v>
      </c>
      <c r="F1534">
        <v>1528</v>
      </c>
      <c r="V1534" s="14">
        <v>1206059067014</v>
      </c>
    </row>
    <row r="1535" spans="1:22" x14ac:dyDescent="0.25">
      <c r="A1535" s="16" t="s">
        <v>1532</v>
      </c>
      <c r="B1535">
        <v>7059</v>
      </c>
      <c r="C1535">
        <v>1533</v>
      </c>
      <c r="D1535">
        <v>2552</v>
      </c>
      <c r="E1535" cm="1">
        <f t="array" ref="E153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1535)))),_xlpm.c),3)))))))),COLUMNS(_xlpm.rs)-1)</f>
        <v>300</v>
      </c>
      <c r="F1535">
        <v>1529</v>
      </c>
      <c r="V1535" s="14">
        <v>1206059068013</v>
      </c>
    </row>
    <row r="1536" spans="1:22" x14ac:dyDescent="0.25">
      <c r="A1536" s="16" t="s">
        <v>1533</v>
      </c>
      <c r="B1536">
        <v>35068</v>
      </c>
      <c r="C1536">
        <v>1534</v>
      </c>
      <c r="D1536">
        <v>2553</v>
      </c>
      <c r="E1536" cm="1">
        <f t="array" ref="E153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1536)))),_xlpm.c),3)))))))),COLUMNS(_xlpm.rs)-1)</f>
        <v>300</v>
      </c>
      <c r="F1536">
        <v>1530</v>
      </c>
      <c r="V1536" s="14">
        <v>1206059069012</v>
      </c>
    </row>
    <row r="1537" spans="1:22" x14ac:dyDescent="0.25">
      <c r="A1537" s="16" t="s">
        <v>1534</v>
      </c>
      <c r="B1537">
        <v>69045</v>
      </c>
      <c r="C1537">
        <v>1535</v>
      </c>
      <c r="D1537">
        <v>2554</v>
      </c>
      <c r="E1537" cm="1">
        <f t="array" ref="E153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1537)))),_xlpm.c),3)))))))),COLUMNS(_xlpm.rs)-1)</f>
        <v>300</v>
      </c>
      <c r="F1537">
        <v>1531</v>
      </c>
      <c r="V1537" s="14">
        <v>1206059070011</v>
      </c>
    </row>
    <row r="1538" spans="1:22" x14ac:dyDescent="0.25">
      <c r="A1538" s="16" t="s">
        <v>1535</v>
      </c>
      <c r="B1538">
        <v>36049</v>
      </c>
      <c r="C1538">
        <v>1536</v>
      </c>
      <c r="D1538">
        <v>2555</v>
      </c>
      <c r="E1538" cm="1">
        <f t="array" ref="E153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1538)))),_xlpm.c),3)))))))),COLUMNS(_xlpm.rs)-1)</f>
        <v>300</v>
      </c>
      <c r="F1538">
        <v>1532</v>
      </c>
      <c r="V1538" s="14">
        <v>1206060055025</v>
      </c>
    </row>
    <row r="1539" spans="1:22" x14ac:dyDescent="0.25">
      <c r="A1539" s="16" t="s">
        <v>1536</v>
      </c>
      <c r="B1539">
        <v>9043</v>
      </c>
      <c r="C1539">
        <v>1537</v>
      </c>
      <c r="D1539">
        <v>2556</v>
      </c>
      <c r="E1539" cm="1">
        <f t="array" ref="E153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1539)))),_xlpm.c),3)))))))),COLUMNS(_xlpm.rs)-1)</f>
        <v>300</v>
      </c>
      <c r="F1539">
        <v>1533</v>
      </c>
      <c r="V1539" s="14">
        <v>1206060056024</v>
      </c>
    </row>
    <row r="1540" spans="1:22" x14ac:dyDescent="0.25">
      <c r="A1540" s="16" t="s">
        <v>1537</v>
      </c>
      <c r="B1540">
        <v>33066</v>
      </c>
      <c r="C1540">
        <v>1538</v>
      </c>
      <c r="D1540">
        <v>2557</v>
      </c>
      <c r="E1540" cm="1">
        <f t="array" ref="E154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1540)))),_xlpm.c),3)))))))),COLUMNS(_xlpm.rs)-1)</f>
        <v>300</v>
      </c>
      <c r="F1540">
        <v>1534</v>
      </c>
      <c r="V1540" s="14">
        <v>1206060058022</v>
      </c>
    </row>
    <row r="1541" spans="1:22" x14ac:dyDescent="0.25">
      <c r="A1541" s="16" t="s">
        <v>1538</v>
      </c>
      <c r="B1541">
        <v>37070</v>
      </c>
      <c r="C1541">
        <v>1539</v>
      </c>
      <c r="D1541">
        <v>2558</v>
      </c>
      <c r="E1541" cm="1">
        <f t="array" ref="E154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1541)))),_xlpm.c),3)))))))),COLUMNS(_xlpm.rs)-1)</f>
        <v>300</v>
      </c>
      <c r="F1541">
        <v>1535</v>
      </c>
      <c r="V1541" s="14">
        <v>1206060059021</v>
      </c>
    </row>
    <row r="1542" spans="1:22" x14ac:dyDescent="0.25">
      <c r="A1542" s="16" t="s">
        <v>1539</v>
      </c>
      <c r="B1542">
        <v>31052</v>
      </c>
      <c r="C1542">
        <v>1540</v>
      </c>
      <c r="D1542">
        <v>2559</v>
      </c>
      <c r="E1542" cm="1">
        <f t="array" ref="E154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1542)))),_xlpm.c),3)))))))),COLUMNS(_xlpm.rs)-1)</f>
        <v>300</v>
      </c>
      <c r="F1542">
        <v>1536</v>
      </c>
      <c r="V1542" s="14">
        <v>1206060060020</v>
      </c>
    </row>
    <row r="1543" spans="1:22" x14ac:dyDescent="0.25">
      <c r="A1543" s="16" t="s">
        <v>1540</v>
      </c>
      <c r="B1543">
        <v>17052</v>
      </c>
      <c r="C1543">
        <v>1541</v>
      </c>
      <c r="D1543">
        <v>2560</v>
      </c>
      <c r="E1543" cm="1">
        <f t="array" ref="E154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1543)))),_xlpm.c),3)))))))),COLUMNS(_xlpm.rs)-1)</f>
        <v>300</v>
      </c>
      <c r="F1543">
        <v>1537</v>
      </c>
      <c r="V1543" s="14">
        <v>1206060061019</v>
      </c>
    </row>
    <row r="1544" spans="1:22" x14ac:dyDescent="0.25">
      <c r="A1544" s="16" t="s">
        <v>1541</v>
      </c>
      <c r="B1544">
        <v>53011</v>
      </c>
      <c r="C1544">
        <v>1542</v>
      </c>
      <c r="D1544">
        <v>2561</v>
      </c>
      <c r="E1544" cm="1">
        <f t="array" ref="E154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1544)))),_xlpm.c),3)))))))),COLUMNS(_xlpm.rs)-1)</f>
        <v>300</v>
      </c>
      <c r="F1544">
        <v>1538</v>
      </c>
      <c r="V1544" s="14">
        <v>1206060062018</v>
      </c>
    </row>
    <row r="1545" spans="1:22" x14ac:dyDescent="0.25">
      <c r="A1545" s="16" t="s">
        <v>1542</v>
      </c>
      <c r="B1545">
        <v>23057</v>
      </c>
      <c r="C1545">
        <v>1543</v>
      </c>
      <c r="D1545">
        <v>2562</v>
      </c>
      <c r="E1545" cm="1">
        <f t="array" ref="E154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1545)))),_xlpm.c),3)))))))),COLUMNS(_xlpm.rs)-1)</f>
        <v>300</v>
      </c>
      <c r="F1545">
        <v>1539</v>
      </c>
      <c r="V1545" s="14">
        <v>1206060063017</v>
      </c>
    </row>
    <row r="1546" spans="1:22" x14ac:dyDescent="0.25">
      <c r="A1546" s="16" t="s">
        <v>1543</v>
      </c>
      <c r="B1546">
        <v>53007</v>
      </c>
      <c r="C1546">
        <v>1544</v>
      </c>
      <c r="D1546">
        <v>2563</v>
      </c>
      <c r="E1546" cm="1">
        <f t="array" ref="E154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1546)))),_xlpm.c),3)))))))),COLUMNS(_xlpm.rs)-1)</f>
        <v>300</v>
      </c>
      <c r="F1546">
        <v>1540</v>
      </c>
      <c r="V1546" s="14">
        <v>1206060064016</v>
      </c>
    </row>
    <row r="1547" spans="1:22" x14ac:dyDescent="0.25">
      <c r="A1547" s="16" t="s">
        <v>1544</v>
      </c>
      <c r="B1547">
        <v>7062</v>
      </c>
      <c r="C1547">
        <v>1545</v>
      </c>
      <c r="D1547">
        <v>2564</v>
      </c>
      <c r="E1547" cm="1">
        <f t="array" ref="E154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1547)))),_xlpm.c),3)))))))),COLUMNS(_xlpm.rs)-1)</f>
        <v>300</v>
      </c>
      <c r="F1547">
        <v>1541</v>
      </c>
      <c r="V1547" s="14">
        <v>1206060065015</v>
      </c>
    </row>
    <row r="1548" spans="1:22" x14ac:dyDescent="0.25">
      <c r="A1548" s="16" t="s">
        <v>1545</v>
      </c>
      <c r="B1548">
        <v>67025</v>
      </c>
      <c r="C1548">
        <v>1546</v>
      </c>
      <c r="D1548">
        <v>2565</v>
      </c>
      <c r="E1548" cm="1">
        <f t="array" ref="E154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1548)))),_xlpm.c),3)))))))),COLUMNS(_xlpm.rs)-1)</f>
        <v>300</v>
      </c>
      <c r="F1548">
        <v>1542</v>
      </c>
      <c r="V1548" s="14">
        <v>1206060066014</v>
      </c>
    </row>
    <row r="1549" spans="1:22" x14ac:dyDescent="0.25">
      <c r="A1549" s="16" t="s">
        <v>1546</v>
      </c>
      <c r="B1549">
        <v>67018</v>
      </c>
      <c r="C1549">
        <v>1547</v>
      </c>
      <c r="D1549">
        <v>2566</v>
      </c>
      <c r="E1549" cm="1">
        <f t="array" ref="E154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1549)))),_xlpm.c),3)))))))),COLUMNS(_xlpm.rs)-1)</f>
        <v>300</v>
      </c>
      <c r="F1549">
        <v>1543</v>
      </c>
      <c r="V1549" s="14">
        <v>1206060067013</v>
      </c>
    </row>
    <row r="1550" spans="1:22" x14ac:dyDescent="0.25">
      <c r="A1550" s="16" t="s">
        <v>1547</v>
      </c>
      <c r="B1550">
        <v>55027</v>
      </c>
      <c r="C1550">
        <v>1548</v>
      </c>
      <c r="D1550">
        <v>2567</v>
      </c>
      <c r="E1550" cm="1">
        <f t="array" ref="E155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1550)))),_xlpm.c),3)))))))),COLUMNS(_xlpm.rs)-1)</f>
        <v>300</v>
      </c>
      <c r="F1550">
        <v>1544</v>
      </c>
      <c r="V1550" s="14">
        <v>1206060068012</v>
      </c>
    </row>
    <row r="1551" spans="1:22" x14ac:dyDescent="0.25">
      <c r="A1551" s="16" t="s">
        <v>1548</v>
      </c>
      <c r="B1551">
        <v>29059</v>
      </c>
      <c r="C1551">
        <v>1549</v>
      </c>
      <c r="D1551">
        <v>2568</v>
      </c>
      <c r="E1551" cm="1">
        <f t="array" ref="E155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1551)))),_xlpm.c),3)))))))),COLUMNS(_xlpm.rs)-1)</f>
        <v>300</v>
      </c>
      <c r="F1551">
        <v>1545</v>
      </c>
      <c r="V1551" s="14">
        <v>1206060069011</v>
      </c>
    </row>
    <row r="1552" spans="1:22" x14ac:dyDescent="0.25">
      <c r="A1552" s="16" t="s">
        <v>1549</v>
      </c>
      <c r="B1552">
        <v>35039</v>
      </c>
      <c r="C1552">
        <v>1550</v>
      </c>
      <c r="D1552">
        <v>2569</v>
      </c>
      <c r="E1552" cm="1">
        <f t="array" ref="E155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1552)))),_xlpm.c),3)))))))),COLUMNS(_xlpm.rs)-1)</f>
        <v>300</v>
      </c>
      <c r="F1552">
        <v>1546</v>
      </c>
      <c r="V1552" s="14">
        <v>1206060070010</v>
      </c>
    </row>
    <row r="1553" spans="1:22" x14ac:dyDescent="0.25">
      <c r="A1553" s="16" t="s">
        <v>1550</v>
      </c>
      <c r="B1553">
        <v>19013</v>
      </c>
      <c r="C1553">
        <v>1551</v>
      </c>
      <c r="D1553">
        <v>2570</v>
      </c>
      <c r="E1553" cm="1">
        <f t="array" ref="E155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1553)))),_xlpm.c),3)))))))),COLUMNS(_xlpm.rs)-1)</f>
        <v>300</v>
      </c>
      <c r="F1553">
        <v>1547</v>
      </c>
      <c r="V1553" s="14">
        <v>1206061055024</v>
      </c>
    </row>
    <row r="1554" spans="1:22" x14ac:dyDescent="0.25">
      <c r="A1554" s="16" t="s">
        <v>1551</v>
      </c>
      <c r="B1554">
        <v>15069</v>
      </c>
      <c r="C1554">
        <v>1552</v>
      </c>
      <c r="D1554">
        <v>2571</v>
      </c>
      <c r="E1554" cm="1">
        <f t="array" ref="E155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1554)))),_xlpm.c),3)))))))),COLUMNS(_xlpm.rs)-1)</f>
        <v>300</v>
      </c>
      <c r="F1554">
        <v>1548</v>
      </c>
      <c r="V1554" s="14">
        <v>1206061056023</v>
      </c>
    </row>
    <row r="1555" spans="1:22" x14ac:dyDescent="0.25">
      <c r="A1555" s="16" t="s">
        <v>1552</v>
      </c>
      <c r="B1555">
        <v>37015</v>
      </c>
      <c r="C1555">
        <v>1553</v>
      </c>
      <c r="D1555">
        <v>2572</v>
      </c>
      <c r="E1555" cm="1">
        <f t="array" ref="E155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1555)))),_xlpm.c),3)))))))),COLUMNS(_xlpm.rs)-1)</f>
        <v>300</v>
      </c>
      <c r="F1555">
        <v>1549</v>
      </c>
      <c r="V1555" s="14">
        <v>1206061058021</v>
      </c>
    </row>
    <row r="1556" spans="1:22" x14ac:dyDescent="0.25">
      <c r="A1556" s="16" t="s">
        <v>1553</v>
      </c>
      <c r="B1556">
        <v>54019</v>
      </c>
      <c r="C1556">
        <v>1554</v>
      </c>
      <c r="D1556">
        <v>2573</v>
      </c>
      <c r="E1556" cm="1">
        <f t="array" ref="E155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1556)))),_xlpm.c),3)))))))),COLUMNS(_xlpm.rs)-1)</f>
        <v>300</v>
      </c>
      <c r="F1556">
        <v>1550</v>
      </c>
      <c r="V1556" s="14">
        <v>1206061059020</v>
      </c>
    </row>
    <row r="1557" spans="1:22" x14ac:dyDescent="0.25">
      <c r="A1557" s="16" t="s">
        <v>1554</v>
      </c>
      <c r="B1557">
        <v>14061</v>
      </c>
      <c r="C1557">
        <v>1555</v>
      </c>
      <c r="D1557">
        <v>2574</v>
      </c>
      <c r="E1557" cm="1">
        <f t="array" ref="E155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1557)))),_xlpm.c),3)))))))),COLUMNS(_xlpm.rs)-1)</f>
        <v>300</v>
      </c>
      <c r="F1557">
        <v>1551</v>
      </c>
      <c r="V1557" s="14">
        <v>1206061060019</v>
      </c>
    </row>
    <row r="1558" spans="1:22" x14ac:dyDescent="0.25">
      <c r="A1558" s="16" t="s">
        <v>1555</v>
      </c>
      <c r="B1558">
        <v>31013</v>
      </c>
      <c r="C1558">
        <v>1556</v>
      </c>
      <c r="D1558">
        <v>2575</v>
      </c>
      <c r="E1558" cm="1">
        <f t="array" ref="E155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1558)))),_xlpm.c),3)))))))),COLUMNS(_xlpm.rs)-1)</f>
        <v>300</v>
      </c>
      <c r="F1558">
        <v>1552</v>
      </c>
      <c r="V1558" s="14">
        <v>1206061061018</v>
      </c>
    </row>
    <row r="1559" spans="1:22" x14ac:dyDescent="0.25">
      <c r="A1559" s="16" t="s">
        <v>1556</v>
      </c>
      <c r="B1559">
        <v>25016</v>
      </c>
      <c r="C1559">
        <v>1557</v>
      </c>
      <c r="D1559">
        <v>2576</v>
      </c>
      <c r="E1559" cm="1">
        <f t="array" ref="E155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1559)))),_xlpm.c),3)))))))),COLUMNS(_xlpm.rs)-1)</f>
        <v>300</v>
      </c>
      <c r="F1559">
        <v>1553</v>
      </c>
      <c r="V1559" s="14">
        <v>1206061062017</v>
      </c>
    </row>
    <row r="1560" spans="1:22" x14ac:dyDescent="0.25">
      <c r="A1560" s="16" t="s">
        <v>1557</v>
      </c>
      <c r="B1560">
        <v>21065</v>
      </c>
      <c r="C1560">
        <v>1558</v>
      </c>
      <c r="D1560">
        <v>2577</v>
      </c>
      <c r="E1560" cm="1">
        <f t="array" ref="E156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1560)))),_xlpm.c),3)))))))),COLUMNS(_xlpm.rs)-1)</f>
        <v>300</v>
      </c>
      <c r="F1560">
        <v>1554</v>
      </c>
      <c r="V1560" s="14">
        <v>1206061063016</v>
      </c>
    </row>
    <row r="1561" spans="1:22" x14ac:dyDescent="0.25">
      <c r="A1561" s="16" t="s">
        <v>1558</v>
      </c>
      <c r="B1561">
        <v>41023</v>
      </c>
      <c r="C1561">
        <v>1559</v>
      </c>
      <c r="D1561">
        <v>2578</v>
      </c>
      <c r="E1561" cm="1">
        <f t="array" ref="E156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1561)))),_xlpm.c),3)))))))),COLUMNS(_xlpm.rs)-1)</f>
        <v>300</v>
      </c>
      <c r="F1561">
        <v>1555</v>
      </c>
      <c r="V1561" s="14">
        <v>1206061064015</v>
      </c>
    </row>
    <row r="1562" spans="1:22" x14ac:dyDescent="0.25">
      <c r="A1562" s="16" t="s">
        <v>1559</v>
      </c>
      <c r="B1562">
        <v>59029</v>
      </c>
      <c r="C1562">
        <v>1560</v>
      </c>
      <c r="D1562">
        <v>2579</v>
      </c>
      <c r="E1562" cm="1">
        <f t="array" ref="E156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1562)))),_xlpm.c),3)))))))),COLUMNS(_xlpm.rs)-1)</f>
        <v>300</v>
      </c>
      <c r="F1562">
        <v>1556</v>
      </c>
      <c r="V1562" s="14">
        <v>1206061065014</v>
      </c>
    </row>
    <row r="1563" spans="1:22" x14ac:dyDescent="0.25">
      <c r="A1563" s="16" t="s">
        <v>1560</v>
      </c>
      <c r="B1563">
        <v>35048</v>
      </c>
      <c r="C1563">
        <v>1561</v>
      </c>
      <c r="D1563">
        <v>2580</v>
      </c>
      <c r="E1563" cm="1">
        <f t="array" ref="E156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1563)))),_xlpm.c),3)))))))),COLUMNS(_xlpm.rs)-1)</f>
        <v>300</v>
      </c>
      <c r="F1563">
        <v>1557</v>
      </c>
      <c r="V1563" s="14">
        <v>1206061066013</v>
      </c>
    </row>
    <row r="1564" spans="1:22" x14ac:dyDescent="0.25">
      <c r="A1564" s="16" t="s">
        <v>1561</v>
      </c>
      <c r="B1564">
        <v>53052</v>
      </c>
      <c r="C1564">
        <v>1562</v>
      </c>
      <c r="D1564">
        <v>2581</v>
      </c>
      <c r="E1564" cm="1">
        <f t="array" ref="E156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1564)))),_xlpm.c),3)))))))),COLUMNS(_xlpm.rs)-1)</f>
        <v>300</v>
      </c>
      <c r="F1564">
        <v>1558</v>
      </c>
      <c r="V1564" s="14">
        <v>1206061067012</v>
      </c>
    </row>
    <row r="1565" spans="1:22" x14ac:dyDescent="0.25">
      <c r="A1565" s="16" t="s">
        <v>1562</v>
      </c>
      <c r="B1565">
        <v>67046</v>
      </c>
      <c r="C1565">
        <v>1563</v>
      </c>
      <c r="D1565">
        <v>2582</v>
      </c>
      <c r="E1565" cm="1">
        <f t="array" ref="E156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1565)))),_xlpm.c),3)))))))),COLUMNS(_xlpm.rs)-1)</f>
        <v>300</v>
      </c>
      <c r="F1565">
        <v>1559</v>
      </c>
      <c r="V1565" s="14">
        <v>1206061068011</v>
      </c>
    </row>
    <row r="1566" spans="1:22" x14ac:dyDescent="0.25">
      <c r="A1566" s="16" t="s">
        <v>1563</v>
      </c>
      <c r="B1566">
        <v>11051</v>
      </c>
      <c r="C1566">
        <v>1564</v>
      </c>
      <c r="D1566">
        <v>2583</v>
      </c>
      <c r="E1566" cm="1">
        <f t="array" ref="E156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1566)))),_xlpm.c),3)))))))),COLUMNS(_xlpm.rs)-1)</f>
        <v>300</v>
      </c>
      <c r="F1566">
        <v>1560</v>
      </c>
      <c r="V1566" s="14">
        <v>1206061069010</v>
      </c>
    </row>
    <row r="1567" spans="1:22" x14ac:dyDescent="0.25">
      <c r="A1567" s="16" t="s">
        <v>1564</v>
      </c>
      <c r="B1567">
        <v>53063</v>
      </c>
      <c r="C1567">
        <v>1565</v>
      </c>
      <c r="D1567">
        <v>2584</v>
      </c>
      <c r="E1567" cm="1">
        <f t="array" ref="E156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1567)))),_xlpm.c),3)))))))),COLUMNS(_xlpm.rs)-1)</f>
        <v>300</v>
      </c>
      <c r="F1567">
        <v>1561</v>
      </c>
      <c r="V1567" s="14">
        <v>1206061070009</v>
      </c>
    </row>
    <row r="1568" spans="1:22" x14ac:dyDescent="0.25">
      <c r="A1568" s="16" t="s">
        <v>1565</v>
      </c>
      <c r="B1568">
        <v>65009</v>
      </c>
      <c r="C1568">
        <v>1566</v>
      </c>
      <c r="D1568">
        <v>2585</v>
      </c>
      <c r="E1568" cm="1">
        <f t="array" ref="E156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1568)))),_xlpm.c),3)))))))),COLUMNS(_xlpm.rs)-1)</f>
        <v>300</v>
      </c>
      <c r="F1568">
        <v>1562</v>
      </c>
      <c r="V1568" s="14">
        <v>1206062055023</v>
      </c>
    </row>
    <row r="1569" spans="1:22" x14ac:dyDescent="0.25">
      <c r="A1569" s="16" t="s">
        <v>1566</v>
      </c>
      <c r="B1569">
        <v>65001</v>
      </c>
      <c r="C1569">
        <v>1567</v>
      </c>
      <c r="D1569">
        <v>2586</v>
      </c>
      <c r="E1569" cm="1">
        <f t="array" ref="E156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1569)))),_xlpm.c),3)))))))),COLUMNS(_xlpm.rs)-1)</f>
        <v>300</v>
      </c>
      <c r="F1569">
        <v>1563</v>
      </c>
      <c r="V1569" s="14">
        <v>1206062056022</v>
      </c>
    </row>
    <row r="1570" spans="1:22" x14ac:dyDescent="0.25">
      <c r="A1570" s="16" t="s">
        <v>1567</v>
      </c>
      <c r="B1570">
        <v>33036</v>
      </c>
      <c r="C1570">
        <v>1568</v>
      </c>
      <c r="D1570">
        <v>2587</v>
      </c>
      <c r="E1570" cm="1">
        <f t="array" ref="E157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1570)))),_xlpm.c),3)))))))),COLUMNS(_xlpm.rs)-1)</f>
        <v>300</v>
      </c>
      <c r="F1570">
        <v>1564</v>
      </c>
      <c r="V1570" s="14">
        <v>1206062058020</v>
      </c>
    </row>
    <row r="1571" spans="1:22" x14ac:dyDescent="0.25">
      <c r="A1571" s="16" t="s">
        <v>1568</v>
      </c>
      <c r="B1571">
        <v>25065</v>
      </c>
      <c r="C1571">
        <v>1569</v>
      </c>
      <c r="D1571">
        <v>2588</v>
      </c>
      <c r="E1571" cm="1">
        <f t="array" ref="E157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1571)))),_xlpm.c),3)))))))),COLUMNS(_xlpm.rs)-1)</f>
        <v>300</v>
      </c>
      <c r="F1571">
        <v>1565</v>
      </c>
      <c r="V1571" s="14">
        <v>1206062059019</v>
      </c>
    </row>
    <row r="1572" spans="1:22" x14ac:dyDescent="0.25">
      <c r="A1572" s="16" t="s">
        <v>1569</v>
      </c>
      <c r="B1572">
        <v>36055</v>
      </c>
      <c r="C1572">
        <v>1570</v>
      </c>
      <c r="D1572">
        <v>2589</v>
      </c>
      <c r="E1572" cm="1">
        <f t="array" ref="E157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1572)))),_xlpm.c),3)))))))),COLUMNS(_xlpm.rs)-1)</f>
        <v>300</v>
      </c>
      <c r="F1572">
        <v>1566</v>
      </c>
      <c r="V1572" s="14">
        <v>1206062060018</v>
      </c>
    </row>
    <row r="1573" spans="1:22" x14ac:dyDescent="0.25">
      <c r="A1573" s="16" t="s">
        <v>1570</v>
      </c>
      <c r="B1573">
        <v>47020</v>
      </c>
      <c r="C1573">
        <v>1571</v>
      </c>
      <c r="D1573">
        <v>2590</v>
      </c>
      <c r="E1573" cm="1">
        <f t="array" ref="E157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1573)))),_xlpm.c),3)))))))),COLUMNS(_xlpm.rs)-1)</f>
        <v>300</v>
      </c>
      <c r="F1573">
        <v>1567</v>
      </c>
      <c r="V1573" s="14">
        <v>1206062061017</v>
      </c>
    </row>
    <row r="1574" spans="1:22" x14ac:dyDescent="0.25">
      <c r="A1574" s="16" t="s">
        <v>1571</v>
      </c>
      <c r="B1574">
        <v>54031</v>
      </c>
      <c r="C1574">
        <v>1572</v>
      </c>
      <c r="D1574">
        <v>2591</v>
      </c>
      <c r="E1574" cm="1">
        <f t="array" ref="E157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1574)))),_xlpm.c),3)))))))),COLUMNS(_xlpm.rs)-1)</f>
        <v>300</v>
      </c>
      <c r="F1574">
        <v>1568</v>
      </c>
      <c r="V1574" s="14">
        <v>1206062062016</v>
      </c>
    </row>
    <row r="1575" spans="1:22" x14ac:dyDescent="0.25">
      <c r="A1575" s="16" t="s">
        <v>1572</v>
      </c>
      <c r="B1575">
        <v>28041</v>
      </c>
      <c r="C1575">
        <v>1573</v>
      </c>
      <c r="D1575">
        <v>2592</v>
      </c>
      <c r="E1575" cm="1">
        <f t="array" ref="E157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1575)))),_xlpm.c),3)))))))),COLUMNS(_xlpm.rs)-1)</f>
        <v>300</v>
      </c>
      <c r="F1575">
        <v>1569</v>
      </c>
      <c r="V1575" s="14">
        <v>1206062063015</v>
      </c>
    </row>
    <row r="1576" spans="1:22" x14ac:dyDescent="0.25">
      <c r="A1576" s="16" t="s">
        <v>1573</v>
      </c>
      <c r="B1576">
        <v>17046</v>
      </c>
      <c r="C1576">
        <v>1574</v>
      </c>
      <c r="D1576">
        <v>2593</v>
      </c>
      <c r="E1576" cm="1">
        <f t="array" ref="E157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1576)))),_xlpm.c),3)))))))),COLUMNS(_xlpm.rs)-1)</f>
        <v>300</v>
      </c>
      <c r="F1576">
        <v>1570</v>
      </c>
      <c r="V1576" s="14">
        <v>1206062064014</v>
      </c>
    </row>
    <row r="1577" spans="1:22" x14ac:dyDescent="0.25">
      <c r="A1577" s="16" t="s">
        <v>1574</v>
      </c>
      <c r="B1577">
        <v>19041</v>
      </c>
      <c r="C1577">
        <v>1575</v>
      </c>
      <c r="D1577">
        <v>2594</v>
      </c>
      <c r="E1577" cm="1">
        <f t="array" ref="E157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1577)))),_xlpm.c),3)))))))),COLUMNS(_xlpm.rs)-1)</f>
        <v>300</v>
      </c>
      <c r="F1577">
        <v>1571</v>
      </c>
      <c r="V1577" s="14">
        <v>1206062065013</v>
      </c>
    </row>
    <row r="1578" spans="1:22" x14ac:dyDescent="0.25">
      <c r="A1578" s="16" t="s">
        <v>1575</v>
      </c>
      <c r="B1578">
        <v>24063</v>
      </c>
      <c r="C1578">
        <v>1576</v>
      </c>
      <c r="D1578">
        <v>2595</v>
      </c>
      <c r="E1578" cm="1">
        <f t="array" ref="E157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1578)))),_xlpm.c),3)))))))),COLUMNS(_xlpm.rs)-1)</f>
        <v>300</v>
      </c>
      <c r="F1578">
        <v>1572</v>
      </c>
      <c r="V1578" s="14">
        <v>1206062066012</v>
      </c>
    </row>
    <row r="1579" spans="1:22" x14ac:dyDescent="0.25">
      <c r="A1579" s="16" t="s">
        <v>1576</v>
      </c>
      <c r="B1579">
        <v>2043</v>
      </c>
      <c r="C1579">
        <v>1577</v>
      </c>
      <c r="D1579">
        <v>2596</v>
      </c>
      <c r="E1579" cm="1">
        <f t="array" ref="E157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1579)))),_xlpm.c),3)))))))),COLUMNS(_xlpm.rs)-1)</f>
        <v>300</v>
      </c>
      <c r="F1579">
        <v>1573</v>
      </c>
      <c r="V1579" s="14">
        <v>1206062067011</v>
      </c>
    </row>
    <row r="1580" spans="1:22" x14ac:dyDescent="0.25">
      <c r="A1580" s="16" t="s">
        <v>1577</v>
      </c>
      <c r="B1580">
        <v>44031</v>
      </c>
      <c r="C1580">
        <v>1578</v>
      </c>
      <c r="D1580">
        <v>2597</v>
      </c>
      <c r="E1580" cm="1">
        <f t="array" ref="E158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1580)))),_xlpm.c),3)))))))),COLUMNS(_xlpm.rs)-1)</f>
        <v>300</v>
      </c>
      <c r="F1580">
        <v>1574</v>
      </c>
      <c r="V1580" s="14">
        <v>1206062068010</v>
      </c>
    </row>
    <row r="1581" spans="1:22" x14ac:dyDescent="0.25">
      <c r="A1581" s="16" t="s">
        <v>1578</v>
      </c>
      <c r="B1581">
        <v>43043</v>
      </c>
      <c r="C1581">
        <v>1579</v>
      </c>
      <c r="D1581">
        <v>2598</v>
      </c>
      <c r="E1581" cm="1">
        <f t="array" ref="E158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1581)))),_xlpm.c),3)))))))),COLUMNS(_xlpm.rs)-1)</f>
        <v>300</v>
      </c>
      <c r="F1581">
        <v>1575</v>
      </c>
      <c r="V1581" s="14">
        <v>1206062069009</v>
      </c>
    </row>
    <row r="1582" spans="1:22" x14ac:dyDescent="0.25">
      <c r="A1582" s="16" t="s">
        <v>1579</v>
      </c>
      <c r="B1582">
        <v>26053</v>
      </c>
      <c r="C1582">
        <v>1580</v>
      </c>
      <c r="D1582">
        <v>2599</v>
      </c>
      <c r="E1582" cm="1">
        <f t="array" ref="E158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1582)))),_xlpm.c),3)))))))),COLUMNS(_xlpm.rs)-1)</f>
        <v>300</v>
      </c>
      <c r="F1582">
        <v>1576</v>
      </c>
      <c r="V1582" s="14">
        <v>1206062070008</v>
      </c>
    </row>
    <row r="1583" spans="1:22" x14ac:dyDescent="0.25">
      <c r="A1583" s="16" t="s">
        <v>1580</v>
      </c>
      <c r="B1583">
        <v>54041</v>
      </c>
      <c r="C1583">
        <v>1581</v>
      </c>
      <c r="D1583">
        <v>2600</v>
      </c>
      <c r="E1583" cm="1">
        <f t="array" ref="E158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1583)))),_xlpm.c),3)))))))),COLUMNS(_xlpm.rs)-1)</f>
        <v>300</v>
      </c>
      <c r="F1583">
        <v>1577</v>
      </c>
      <c r="V1583" s="14">
        <v>1206063055022</v>
      </c>
    </row>
    <row r="1584" spans="1:22" x14ac:dyDescent="0.25">
      <c r="A1584" s="16" t="s">
        <v>1581</v>
      </c>
      <c r="B1584">
        <v>69034</v>
      </c>
      <c r="C1584">
        <v>1582</v>
      </c>
      <c r="D1584">
        <v>2601</v>
      </c>
      <c r="E1584" cm="1">
        <f t="array" ref="E158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1584)))),_xlpm.c),3)))))))),COLUMNS(_xlpm.rs)-1)</f>
        <v>300</v>
      </c>
      <c r="F1584">
        <v>1578</v>
      </c>
      <c r="V1584" s="14">
        <v>1206063056021</v>
      </c>
    </row>
    <row r="1585" spans="1:22" x14ac:dyDescent="0.25">
      <c r="A1585" s="16" t="s">
        <v>1582</v>
      </c>
      <c r="B1585">
        <v>53031</v>
      </c>
      <c r="C1585">
        <v>1583</v>
      </c>
      <c r="D1585">
        <v>2602</v>
      </c>
      <c r="E1585" cm="1">
        <f t="array" ref="E158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1585)))),_xlpm.c),3)))))))),COLUMNS(_xlpm.rs)-1)</f>
        <v>300</v>
      </c>
      <c r="F1585">
        <v>1579</v>
      </c>
      <c r="V1585" s="14">
        <v>1206063058019</v>
      </c>
    </row>
    <row r="1586" spans="1:22" x14ac:dyDescent="0.25">
      <c r="A1586" s="16" t="s">
        <v>1583</v>
      </c>
      <c r="B1586">
        <v>35061</v>
      </c>
      <c r="C1586">
        <v>1584</v>
      </c>
      <c r="D1586">
        <v>2603</v>
      </c>
      <c r="E1586" cm="1">
        <f t="array" ref="E158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1586)))),_xlpm.c),3)))))))),COLUMNS(_xlpm.rs)-1)</f>
        <v>300</v>
      </c>
      <c r="F1586">
        <v>1580</v>
      </c>
      <c r="V1586" s="14">
        <v>1206063059018</v>
      </c>
    </row>
    <row r="1587" spans="1:22" x14ac:dyDescent="0.25">
      <c r="A1587" s="16" t="s">
        <v>1584</v>
      </c>
      <c r="B1587">
        <v>35043</v>
      </c>
      <c r="C1587">
        <v>1585</v>
      </c>
      <c r="D1587">
        <v>2604</v>
      </c>
      <c r="E1587" cm="1">
        <f t="array" ref="E158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1587)))),_xlpm.c),3)))))))),COLUMNS(_xlpm.rs)-1)</f>
        <v>300</v>
      </c>
      <c r="F1587">
        <v>1581</v>
      </c>
      <c r="V1587" s="14">
        <v>1206063060017</v>
      </c>
    </row>
    <row r="1588" spans="1:22" x14ac:dyDescent="0.25">
      <c r="A1588" s="16" t="s">
        <v>1585</v>
      </c>
      <c r="B1588">
        <v>65003</v>
      </c>
      <c r="C1588">
        <v>1586</v>
      </c>
      <c r="D1588">
        <v>2605</v>
      </c>
      <c r="E1588" cm="1">
        <f t="array" ref="E158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1588)))),_xlpm.c),3)))))))),COLUMNS(_xlpm.rs)-1)</f>
        <v>300</v>
      </c>
      <c r="F1588">
        <v>1582</v>
      </c>
      <c r="V1588" s="14">
        <v>1206063061016</v>
      </c>
    </row>
    <row r="1589" spans="1:22" x14ac:dyDescent="0.25">
      <c r="A1589" s="16" t="s">
        <v>1586</v>
      </c>
      <c r="B1589">
        <v>46065</v>
      </c>
      <c r="C1589">
        <v>1587</v>
      </c>
      <c r="D1589">
        <v>2606</v>
      </c>
      <c r="E1589" cm="1">
        <f t="array" ref="E158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1589)))),_xlpm.c),3)))))))),COLUMNS(_xlpm.rs)-1)</f>
        <v>300</v>
      </c>
      <c r="F1589">
        <v>1583</v>
      </c>
      <c r="V1589" s="14">
        <v>1206063062015</v>
      </c>
    </row>
    <row r="1590" spans="1:22" x14ac:dyDescent="0.25">
      <c r="A1590" s="16" t="s">
        <v>1587</v>
      </c>
      <c r="B1590">
        <v>3040</v>
      </c>
      <c r="C1590">
        <v>1588</v>
      </c>
      <c r="D1590">
        <v>2607</v>
      </c>
      <c r="E1590" cm="1">
        <f t="array" ref="E159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1590)))),_xlpm.c),3)))))))),COLUMNS(_xlpm.rs)-1)</f>
        <v>300</v>
      </c>
      <c r="F1590">
        <v>1584</v>
      </c>
      <c r="V1590" s="14">
        <v>1206063063014</v>
      </c>
    </row>
    <row r="1591" spans="1:22" x14ac:dyDescent="0.25">
      <c r="A1591" s="16" t="s">
        <v>1588</v>
      </c>
      <c r="B1591">
        <v>32067</v>
      </c>
      <c r="C1591">
        <v>1589</v>
      </c>
      <c r="D1591">
        <v>2608</v>
      </c>
      <c r="E1591" cm="1">
        <f t="array" ref="E159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1591)))),_xlpm.c),3)))))))),COLUMNS(_xlpm.rs)-1)</f>
        <v>300</v>
      </c>
      <c r="F1591">
        <v>1585</v>
      </c>
      <c r="V1591" s="14">
        <v>1206063064013</v>
      </c>
    </row>
    <row r="1592" spans="1:22" x14ac:dyDescent="0.25">
      <c r="A1592" s="16" t="s">
        <v>1589</v>
      </c>
      <c r="B1592">
        <v>41050</v>
      </c>
      <c r="C1592">
        <v>1590</v>
      </c>
      <c r="D1592">
        <v>2609</v>
      </c>
      <c r="E1592" cm="1">
        <f t="array" ref="E159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1592)))),_xlpm.c),3)))))))),COLUMNS(_xlpm.rs)-1)</f>
        <v>300</v>
      </c>
      <c r="F1592">
        <v>1586</v>
      </c>
      <c r="V1592" s="14">
        <v>1206063065012</v>
      </c>
    </row>
    <row r="1593" spans="1:22" x14ac:dyDescent="0.25">
      <c r="A1593" s="16" t="s">
        <v>1590</v>
      </c>
      <c r="B1593">
        <v>70039</v>
      </c>
      <c r="C1593">
        <v>1591</v>
      </c>
      <c r="D1593">
        <v>2610</v>
      </c>
      <c r="E1593" cm="1">
        <f t="array" ref="E159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1593)))),_xlpm.c),3)))))))),COLUMNS(_xlpm.rs)-1)</f>
        <v>300</v>
      </c>
      <c r="F1593">
        <v>1587</v>
      </c>
      <c r="V1593" s="14">
        <v>1206063066011</v>
      </c>
    </row>
    <row r="1594" spans="1:22" x14ac:dyDescent="0.25">
      <c r="A1594" s="16" t="s">
        <v>1591</v>
      </c>
      <c r="B1594">
        <v>40029</v>
      </c>
      <c r="C1594">
        <v>1592</v>
      </c>
      <c r="D1594">
        <v>2611</v>
      </c>
      <c r="E1594" cm="1">
        <f t="array" ref="E159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1594)))),_xlpm.c),3)))))))),COLUMNS(_xlpm.rs)-1)</f>
        <v>300</v>
      </c>
      <c r="F1594">
        <v>1588</v>
      </c>
      <c r="V1594" s="14">
        <v>1206063067010</v>
      </c>
    </row>
    <row r="1595" spans="1:22" x14ac:dyDescent="0.25">
      <c r="A1595" s="16" t="s">
        <v>1592</v>
      </c>
      <c r="B1595">
        <v>17049</v>
      </c>
      <c r="C1595">
        <v>1593</v>
      </c>
      <c r="D1595">
        <v>2612</v>
      </c>
      <c r="E1595" cm="1">
        <f t="array" ref="E159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1595)))),_xlpm.c),3)))))))),COLUMNS(_xlpm.rs)-1)</f>
        <v>300</v>
      </c>
      <c r="F1595">
        <v>1589</v>
      </c>
      <c r="V1595" s="14">
        <v>1206063068009</v>
      </c>
    </row>
    <row r="1596" spans="1:22" x14ac:dyDescent="0.25">
      <c r="A1596" s="16" t="s">
        <v>1593</v>
      </c>
      <c r="B1596">
        <v>15066</v>
      </c>
      <c r="C1596">
        <v>1594</v>
      </c>
      <c r="D1596">
        <v>2613</v>
      </c>
      <c r="E1596" cm="1">
        <f t="array" ref="E159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1596)))),_xlpm.c),3)))))))),COLUMNS(_xlpm.rs)-1)</f>
        <v>300</v>
      </c>
      <c r="F1596">
        <v>1590</v>
      </c>
      <c r="V1596" s="14">
        <v>1206063069008</v>
      </c>
    </row>
    <row r="1597" spans="1:22" x14ac:dyDescent="0.25">
      <c r="A1597" s="16" t="s">
        <v>1594</v>
      </c>
      <c r="B1597">
        <v>39057</v>
      </c>
      <c r="C1597">
        <v>1595</v>
      </c>
      <c r="D1597">
        <v>2614</v>
      </c>
      <c r="E1597" cm="1">
        <f t="array" ref="E159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1597)))),_xlpm.c),3)))))))),COLUMNS(_xlpm.rs)-1)</f>
        <v>300</v>
      </c>
      <c r="F1597">
        <v>1591</v>
      </c>
      <c r="V1597" s="14">
        <v>1206063070007</v>
      </c>
    </row>
    <row r="1598" spans="1:22" x14ac:dyDescent="0.25">
      <c r="A1598" s="16" t="s">
        <v>1595</v>
      </c>
      <c r="B1598">
        <v>42021</v>
      </c>
      <c r="C1598">
        <v>1596</v>
      </c>
      <c r="D1598">
        <v>2615</v>
      </c>
      <c r="E1598" cm="1">
        <f t="array" ref="E159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1598)))),_xlpm.c),3)))))))),COLUMNS(_xlpm.rs)-1)</f>
        <v>300</v>
      </c>
      <c r="F1598">
        <v>1592</v>
      </c>
      <c r="V1598" s="14">
        <v>1206064055021</v>
      </c>
    </row>
    <row r="1599" spans="1:22" x14ac:dyDescent="0.25">
      <c r="A1599" s="16" t="s">
        <v>1596</v>
      </c>
      <c r="B1599">
        <v>23055</v>
      </c>
      <c r="C1599">
        <v>1597</v>
      </c>
      <c r="D1599">
        <v>2616</v>
      </c>
      <c r="E1599" cm="1">
        <f t="array" ref="E159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1599)))),_xlpm.c),3)))))))),COLUMNS(_xlpm.rs)-1)</f>
        <v>300</v>
      </c>
      <c r="F1599">
        <v>1593</v>
      </c>
      <c r="V1599" s="14">
        <v>1206064056020</v>
      </c>
    </row>
    <row r="1600" spans="1:22" x14ac:dyDescent="0.25">
      <c r="A1600" s="16" t="s">
        <v>1597</v>
      </c>
      <c r="B1600">
        <v>64027</v>
      </c>
      <c r="C1600">
        <v>1598</v>
      </c>
      <c r="D1600">
        <v>2617</v>
      </c>
      <c r="E1600" cm="1">
        <f t="array" ref="E160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1600)))),_xlpm.c),3)))))))),COLUMNS(_xlpm.rs)-1)</f>
        <v>300</v>
      </c>
      <c r="F1600">
        <v>1594</v>
      </c>
      <c r="V1600" s="14">
        <v>1206064058018</v>
      </c>
    </row>
    <row r="1601" spans="1:22" x14ac:dyDescent="0.25">
      <c r="A1601" s="16" t="s">
        <v>1598</v>
      </c>
      <c r="B1601">
        <v>59027</v>
      </c>
      <c r="C1601">
        <v>1599</v>
      </c>
      <c r="D1601">
        <v>2618</v>
      </c>
      <c r="E1601" cm="1">
        <f t="array" ref="E160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1601)))),_xlpm.c),3)))))))),COLUMNS(_xlpm.rs)-1)</f>
        <v>300</v>
      </c>
      <c r="F1601">
        <v>1595</v>
      </c>
      <c r="V1601" s="14">
        <v>1206064059017</v>
      </c>
    </row>
    <row r="1602" spans="1:22" x14ac:dyDescent="0.25">
      <c r="A1602" s="16" t="s">
        <v>1599</v>
      </c>
      <c r="B1602">
        <v>47057</v>
      </c>
      <c r="C1602">
        <v>1600</v>
      </c>
      <c r="D1602">
        <v>2619</v>
      </c>
      <c r="E1602" cm="1">
        <f t="array" ref="E160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1602)))),_xlpm.c),3)))))))),COLUMNS(_xlpm.rs)-1)</f>
        <v>300</v>
      </c>
      <c r="F1602">
        <v>1596</v>
      </c>
      <c r="V1602" s="14">
        <v>1206064060016</v>
      </c>
    </row>
    <row r="1603" spans="1:22" x14ac:dyDescent="0.25">
      <c r="A1603" s="16" t="s">
        <v>1600</v>
      </c>
      <c r="B1603">
        <v>23039</v>
      </c>
      <c r="C1603">
        <v>1601</v>
      </c>
      <c r="D1603">
        <v>2620</v>
      </c>
      <c r="E1603" cm="1">
        <f t="array" ref="E160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1603)))),_xlpm.c),3)))))))),COLUMNS(_xlpm.rs)-1)</f>
        <v>300</v>
      </c>
      <c r="F1603">
        <v>1597</v>
      </c>
      <c r="V1603" s="14">
        <v>1206064061015</v>
      </c>
    </row>
    <row r="1604" spans="1:22" x14ac:dyDescent="0.25">
      <c r="A1604" s="16" t="s">
        <v>1601</v>
      </c>
      <c r="B1604">
        <v>19054</v>
      </c>
      <c r="C1604">
        <v>1602</v>
      </c>
      <c r="D1604">
        <v>2621</v>
      </c>
      <c r="E1604" cm="1">
        <f t="array" ref="E160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1604)))),_xlpm.c),3)))))))),COLUMNS(_xlpm.rs)-1)</f>
        <v>300</v>
      </c>
      <c r="F1604">
        <v>1598</v>
      </c>
      <c r="V1604" s="14">
        <v>1206064062014</v>
      </c>
    </row>
    <row r="1605" spans="1:22" x14ac:dyDescent="0.25">
      <c r="A1605" s="16" t="s">
        <v>1602</v>
      </c>
      <c r="B1605">
        <v>47035</v>
      </c>
      <c r="C1605">
        <v>1603</v>
      </c>
      <c r="D1605">
        <v>2622</v>
      </c>
      <c r="E1605" cm="1">
        <f t="array" ref="E160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1605)))),_xlpm.c),3)))))))),COLUMNS(_xlpm.rs)-1)</f>
        <v>300</v>
      </c>
      <c r="F1605">
        <v>1599</v>
      </c>
      <c r="V1605" s="14">
        <v>1206064063013</v>
      </c>
    </row>
    <row r="1606" spans="1:22" x14ac:dyDescent="0.25">
      <c r="A1606" s="16" t="s">
        <v>1603</v>
      </c>
      <c r="B1606">
        <v>63036</v>
      </c>
      <c r="C1606">
        <v>1604</v>
      </c>
      <c r="D1606">
        <v>2623</v>
      </c>
      <c r="E1606" cm="1">
        <f t="array" ref="E160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1606)))),_xlpm.c),3)))))))),COLUMNS(_xlpm.rs)-1)</f>
        <v>300</v>
      </c>
      <c r="F1606">
        <v>1600</v>
      </c>
      <c r="V1606" s="14">
        <v>1206064064012</v>
      </c>
    </row>
    <row r="1607" spans="1:22" x14ac:dyDescent="0.25">
      <c r="A1607" s="16" t="s">
        <v>1604</v>
      </c>
      <c r="B1607">
        <v>46051</v>
      </c>
      <c r="C1607">
        <v>1605</v>
      </c>
      <c r="D1607">
        <v>2624</v>
      </c>
      <c r="E1607" cm="1">
        <f t="array" ref="E160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1607)))),_xlpm.c),3)))))))),COLUMNS(_xlpm.rs)-1)</f>
        <v>300</v>
      </c>
      <c r="F1607">
        <v>1601</v>
      </c>
      <c r="V1607" s="14">
        <v>1206064065011</v>
      </c>
    </row>
    <row r="1608" spans="1:22" x14ac:dyDescent="0.25">
      <c r="A1608" s="16" t="s">
        <v>1605</v>
      </c>
      <c r="B1608">
        <v>49068</v>
      </c>
      <c r="C1608">
        <v>1606</v>
      </c>
      <c r="D1608">
        <v>2625</v>
      </c>
      <c r="E1608" cm="1">
        <f t="array" ref="E160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1608)))),_xlpm.c),3)))))))),COLUMNS(_xlpm.rs)-1)</f>
        <v>300</v>
      </c>
      <c r="F1608">
        <v>1602</v>
      </c>
      <c r="V1608" s="14">
        <v>1206064066010</v>
      </c>
    </row>
    <row r="1609" spans="1:22" x14ac:dyDescent="0.25">
      <c r="A1609" s="16" t="s">
        <v>1606</v>
      </c>
      <c r="B1609">
        <v>57018</v>
      </c>
      <c r="C1609">
        <v>1607</v>
      </c>
      <c r="D1609">
        <v>2626</v>
      </c>
      <c r="E1609" cm="1">
        <f t="array" ref="E160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1609)))),_xlpm.c),3)))))))),COLUMNS(_xlpm.rs)-1)</f>
        <v>300</v>
      </c>
      <c r="F1609">
        <v>1603</v>
      </c>
      <c r="V1609" s="14">
        <v>1206064067009</v>
      </c>
    </row>
    <row r="1610" spans="1:22" x14ac:dyDescent="0.25">
      <c r="A1610" s="16" t="s">
        <v>1607</v>
      </c>
      <c r="B1610">
        <v>28013</v>
      </c>
      <c r="C1610">
        <v>1608</v>
      </c>
      <c r="D1610">
        <v>2627</v>
      </c>
      <c r="E1610" cm="1">
        <f t="array" ref="E161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1610)))),_xlpm.c),3)))))))),COLUMNS(_xlpm.rs)-1)</f>
        <v>300</v>
      </c>
      <c r="F1610">
        <v>1604</v>
      </c>
      <c r="V1610" s="14">
        <v>1206064068008</v>
      </c>
    </row>
    <row r="1611" spans="1:22" x14ac:dyDescent="0.25">
      <c r="A1611" s="16" t="s">
        <v>1608</v>
      </c>
      <c r="B1611">
        <v>36023</v>
      </c>
      <c r="C1611">
        <v>1609</v>
      </c>
      <c r="D1611">
        <v>2628</v>
      </c>
      <c r="E1611" cm="1">
        <f t="array" ref="E161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1611)))),_xlpm.c),3)))))))),COLUMNS(_xlpm.rs)-1)</f>
        <v>300</v>
      </c>
      <c r="F1611">
        <v>1605</v>
      </c>
      <c r="V1611" s="14">
        <v>1206064069007</v>
      </c>
    </row>
    <row r="1612" spans="1:22" x14ac:dyDescent="0.25">
      <c r="A1612" s="16" t="s">
        <v>1609</v>
      </c>
      <c r="B1612">
        <v>11059</v>
      </c>
      <c r="C1612">
        <v>1610</v>
      </c>
      <c r="D1612">
        <v>2629</v>
      </c>
      <c r="E1612" cm="1">
        <f t="array" ref="E161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1612)))),_xlpm.c),3)))))))),COLUMNS(_xlpm.rs)-1)</f>
        <v>300</v>
      </c>
      <c r="F1612">
        <v>1606</v>
      </c>
      <c r="V1612" s="14">
        <v>1206064070006</v>
      </c>
    </row>
    <row r="1613" spans="1:22" x14ac:dyDescent="0.25">
      <c r="A1613" s="16" t="s">
        <v>1610</v>
      </c>
      <c r="B1613">
        <v>39047</v>
      </c>
      <c r="C1613">
        <v>1611</v>
      </c>
      <c r="D1613">
        <v>2630</v>
      </c>
      <c r="E1613" cm="1">
        <f t="array" ref="E161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1613)))),_xlpm.c),3)))))))),COLUMNS(_xlpm.rs)-1)</f>
        <v>300</v>
      </c>
      <c r="F1613">
        <v>1607</v>
      </c>
      <c r="V1613" s="14">
        <v>1206065055020</v>
      </c>
    </row>
    <row r="1614" spans="1:22" x14ac:dyDescent="0.25">
      <c r="A1614" s="16" t="s">
        <v>1611</v>
      </c>
      <c r="B1614">
        <v>55029</v>
      </c>
      <c r="C1614">
        <v>1612</v>
      </c>
      <c r="D1614">
        <v>2631</v>
      </c>
      <c r="E1614" cm="1">
        <f t="array" ref="E161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1614)))),_xlpm.c),3)))))))),COLUMNS(_xlpm.rs)-1)</f>
        <v>300</v>
      </c>
      <c r="F1614">
        <v>1608</v>
      </c>
      <c r="V1614" s="14">
        <v>1206065056019</v>
      </c>
    </row>
    <row r="1615" spans="1:22" x14ac:dyDescent="0.25">
      <c r="A1615" s="16" t="s">
        <v>1612</v>
      </c>
      <c r="B1615">
        <v>59019</v>
      </c>
      <c r="C1615">
        <v>1613</v>
      </c>
      <c r="D1615">
        <v>2632</v>
      </c>
      <c r="E1615" cm="1">
        <f t="array" ref="E161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1615)))),_xlpm.c),3)))))))),COLUMNS(_xlpm.rs)-1)</f>
        <v>300</v>
      </c>
      <c r="F1615">
        <v>1609</v>
      </c>
      <c r="V1615" s="14">
        <v>1206065058017</v>
      </c>
    </row>
    <row r="1616" spans="1:22" x14ac:dyDescent="0.25">
      <c r="A1616" s="16" t="s">
        <v>1613</v>
      </c>
      <c r="B1616">
        <v>43041</v>
      </c>
      <c r="C1616">
        <v>1614</v>
      </c>
      <c r="D1616">
        <v>2633</v>
      </c>
      <c r="E1616" cm="1">
        <f t="array" ref="E161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1616)))),_xlpm.c),3)))))))),COLUMNS(_xlpm.rs)-1)</f>
        <v>300</v>
      </c>
      <c r="F1616">
        <v>1610</v>
      </c>
      <c r="V1616" s="14">
        <v>1206065059016</v>
      </c>
    </row>
    <row r="1617" spans="1:22" x14ac:dyDescent="0.25">
      <c r="A1617" s="16" t="s">
        <v>1614</v>
      </c>
      <c r="B1617">
        <v>45065</v>
      </c>
      <c r="C1617">
        <v>1615</v>
      </c>
      <c r="D1617">
        <v>2634</v>
      </c>
      <c r="E1617" cm="1">
        <f t="array" ref="E161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1617)))),_xlpm.c),3)))))))),COLUMNS(_xlpm.rs)-1)</f>
        <v>300</v>
      </c>
      <c r="F1617">
        <v>1611</v>
      </c>
      <c r="V1617" s="14">
        <v>1206065060015</v>
      </c>
    </row>
    <row r="1618" spans="1:22" x14ac:dyDescent="0.25">
      <c r="A1618" s="16" t="s">
        <v>1615</v>
      </c>
      <c r="B1618">
        <v>37063</v>
      </c>
      <c r="C1618">
        <v>1616</v>
      </c>
      <c r="D1618">
        <v>2635</v>
      </c>
      <c r="E1618" cm="1">
        <f t="array" ref="E161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1618)))),_xlpm.c),3)))))))),COLUMNS(_xlpm.rs)-1)</f>
        <v>300</v>
      </c>
      <c r="F1618">
        <v>1612</v>
      </c>
      <c r="V1618" s="14">
        <v>1206065061014</v>
      </c>
    </row>
    <row r="1619" spans="1:22" x14ac:dyDescent="0.25">
      <c r="A1619" s="16" t="s">
        <v>1616</v>
      </c>
      <c r="B1619">
        <v>46041</v>
      </c>
      <c r="C1619">
        <v>1617</v>
      </c>
      <c r="D1619">
        <v>2636</v>
      </c>
      <c r="E1619" cm="1">
        <f t="array" ref="E161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1619)))),_xlpm.c),3)))))))),COLUMNS(_xlpm.rs)-1)</f>
        <v>300</v>
      </c>
      <c r="F1619">
        <v>1613</v>
      </c>
      <c r="V1619" s="14">
        <v>1206065062013</v>
      </c>
    </row>
    <row r="1620" spans="1:22" x14ac:dyDescent="0.25">
      <c r="A1620" s="16" t="s">
        <v>1617</v>
      </c>
      <c r="B1620">
        <v>33043</v>
      </c>
      <c r="C1620">
        <v>1618</v>
      </c>
      <c r="D1620">
        <v>2637</v>
      </c>
      <c r="E1620" cm="1">
        <f t="array" ref="E162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1620)))),_xlpm.c),3)))))))),COLUMNS(_xlpm.rs)-1)</f>
        <v>300</v>
      </c>
      <c r="F1620">
        <v>1614</v>
      </c>
      <c r="V1620" s="14">
        <v>1206065063012</v>
      </c>
    </row>
    <row r="1621" spans="1:22" x14ac:dyDescent="0.25">
      <c r="A1621" s="16" t="s">
        <v>1618</v>
      </c>
      <c r="B1621">
        <v>54015</v>
      </c>
      <c r="C1621">
        <v>1619</v>
      </c>
      <c r="D1621">
        <v>2638</v>
      </c>
      <c r="E1621" cm="1">
        <f t="array" ref="E162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1621)))),_xlpm.c),3)))))))),COLUMNS(_xlpm.rs)-1)</f>
        <v>300</v>
      </c>
      <c r="F1621">
        <v>1615</v>
      </c>
      <c r="V1621" s="14">
        <v>1206065064011</v>
      </c>
    </row>
    <row r="1622" spans="1:22" x14ac:dyDescent="0.25">
      <c r="A1622" s="16" t="s">
        <v>1619</v>
      </c>
      <c r="B1622">
        <v>37065</v>
      </c>
      <c r="C1622">
        <v>1620</v>
      </c>
      <c r="D1622">
        <v>2639</v>
      </c>
      <c r="E1622" cm="1">
        <f t="array" ref="E162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1622)))),_xlpm.c),3)))))))),COLUMNS(_xlpm.rs)-1)</f>
        <v>300</v>
      </c>
      <c r="F1622">
        <v>1616</v>
      </c>
      <c r="V1622" s="14">
        <v>1206065065010</v>
      </c>
    </row>
    <row r="1623" spans="1:22" x14ac:dyDescent="0.25">
      <c r="A1623" s="16" t="s">
        <v>1620</v>
      </c>
      <c r="B1623">
        <v>19062</v>
      </c>
      <c r="C1623">
        <v>1621</v>
      </c>
      <c r="D1623">
        <v>2640</v>
      </c>
      <c r="E1623" cm="1">
        <f t="array" ref="E162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1623)))),_xlpm.c),3)))))))),COLUMNS(_xlpm.rs)-1)</f>
        <v>300</v>
      </c>
      <c r="F1623">
        <v>1617</v>
      </c>
      <c r="V1623" s="14">
        <v>1206065066009</v>
      </c>
    </row>
    <row r="1624" spans="1:22" x14ac:dyDescent="0.25">
      <c r="A1624" s="16" t="s">
        <v>1621</v>
      </c>
      <c r="B1624">
        <v>1053</v>
      </c>
      <c r="C1624">
        <v>1622</v>
      </c>
      <c r="D1624">
        <v>2641</v>
      </c>
      <c r="E1624" cm="1">
        <f t="array" ref="E162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1624)))),_xlpm.c),3)))))))),COLUMNS(_xlpm.rs)-1)</f>
        <v>300</v>
      </c>
      <c r="F1624">
        <v>1618</v>
      </c>
      <c r="V1624" s="14">
        <v>1206065067008</v>
      </c>
    </row>
    <row r="1625" spans="1:22" x14ac:dyDescent="0.25">
      <c r="A1625" s="16" t="s">
        <v>1622</v>
      </c>
      <c r="B1625">
        <v>47037</v>
      </c>
      <c r="C1625">
        <v>1623</v>
      </c>
      <c r="D1625">
        <v>2642</v>
      </c>
      <c r="E1625" cm="1">
        <f t="array" ref="E162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1625)))),_xlpm.c),3)))))))),COLUMNS(_xlpm.rs)-1)</f>
        <v>300</v>
      </c>
      <c r="F1625">
        <v>1619</v>
      </c>
      <c r="V1625" s="14">
        <v>1206065068007</v>
      </c>
    </row>
    <row r="1626" spans="1:22" x14ac:dyDescent="0.25">
      <c r="A1626" s="16" t="s">
        <v>1623</v>
      </c>
      <c r="B1626">
        <v>61031</v>
      </c>
      <c r="C1626">
        <v>1624</v>
      </c>
      <c r="D1626">
        <v>2643</v>
      </c>
      <c r="E1626" cm="1">
        <f t="array" ref="E162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1626)))),_xlpm.c),3)))))))),COLUMNS(_xlpm.rs)-1)</f>
        <v>300</v>
      </c>
      <c r="F1626">
        <v>1620</v>
      </c>
      <c r="V1626" s="14">
        <v>1206065069006</v>
      </c>
    </row>
    <row r="1627" spans="1:22" x14ac:dyDescent="0.25">
      <c r="A1627" s="16" t="s">
        <v>1624</v>
      </c>
      <c r="B1627">
        <v>12067</v>
      </c>
      <c r="C1627">
        <v>1625</v>
      </c>
      <c r="D1627">
        <v>2644</v>
      </c>
      <c r="E1627" cm="1">
        <f t="array" ref="E162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1627)))),_xlpm.c),3)))))))),COLUMNS(_xlpm.rs)-1)</f>
        <v>300</v>
      </c>
      <c r="F1627">
        <v>1621</v>
      </c>
      <c r="V1627" s="14">
        <v>1206065070005</v>
      </c>
    </row>
    <row r="1628" spans="1:22" x14ac:dyDescent="0.25">
      <c r="A1628" s="16" t="s">
        <v>1625</v>
      </c>
      <c r="B1628">
        <v>35055</v>
      </c>
      <c r="C1628">
        <v>1626</v>
      </c>
      <c r="D1628">
        <v>2645</v>
      </c>
      <c r="E1628" cm="1">
        <f t="array" ref="E162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1628)))),_xlpm.c),3)))))))),COLUMNS(_xlpm.rs)-1)</f>
        <v>300</v>
      </c>
      <c r="F1628">
        <v>1622</v>
      </c>
      <c r="V1628" s="14">
        <v>1206066055019</v>
      </c>
    </row>
    <row r="1629" spans="1:22" x14ac:dyDescent="0.25">
      <c r="A1629" s="16" t="s">
        <v>1626</v>
      </c>
      <c r="B1629">
        <v>49029</v>
      </c>
      <c r="C1629">
        <v>1627</v>
      </c>
      <c r="D1629">
        <v>2646</v>
      </c>
      <c r="E1629" cm="1">
        <f t="array" ref="E162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1629)))),_xlpm.c),3)))))))),COLUMNS(_xlpm.rs)-1)</f>
        <v>300</v>
      </c>
      <c r="F1629">
        <v>1623</v>
      </c>
      <c r="V1629" s="14">
        <v>1206066056018</v>
      </c>
    </row>
    <row r="1630" spans="1:22" x14ac:dyDescent="0.25">
      <c r="A1630" s="16" t="s">
        <v>1627</v>
      </c>
      <c r="B1630">
        <v>29063</v>
      </c>
      <c r="C1630">
        <v>1628</v>
      </c>
      <c r="D1630">
        <v>2647</v>
      </c>
      <c r="E1630" cm="1">
        <f t="array" ref="E163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1630)))),_xlpm.c),3)))))))),COLUMNS(_xlpm.rs)-1)</f>
        <v>300</v>
      </c>
      <c r="F1630">
        <v>1624</v>
      </c>
      <c r="V1630" s="14">
        <v>1206066058016</v>
      </c>
    </row>
    <row r="1631" spans="1:22" x14ac:dyDescent="0.25">
      <c r="A1631" s="16" t="s">
        <v>1628</v>
      </c>
      <c r="B1631">
        <v>9009</v>
      </c>
      <c r="C1631">
        <v>1629</v>
      </c>
      <c r="D1631">
        <v>2648</v>
      </c>
      <c r="E1631" cm="1">
        <f t="array" ref="E163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1631)))),_xlpm.c),3)))))))),COLUMNS(_xlpm.rs)-1)</f>
        <v>300</v>
      </c>
      <c r="F1631">
        <v>1625</v>
      </c>
      <c r="V1631" s="14">
        <v>1206066059015</v>
      </c>
    </row>
    <row r="1632" spans="1:22" x14ac:dyDescent="0.25">
      <c r="A1632" s="16" t="s">
        <v>1629</v>
      </c>
      <c r="B1632">
        <v>57011</v>
      </c>
      <c r="C1632">
        <v>1630</v>
      </c>
      <c r="D1632">
        <v>2649</v>
      </c>
      <c r="E1632" cm="1">
        <f t="array" ref="E163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1632)))),_xlpm.c),3)))))))),COLUMNS(_xlpm.rs)-1)</f>
        <v>300</v>
      </c>
      <c r="F1632">
        <v>1626</v>
      </c>
      <c r="V1632" s="14">
        <v>1206066060014</v>
      </c>
    </row>
    <row r="1633" spans="1:22" x14ac:dyDescent="0.25">
      <c r="A1633" s="16" t="s">
        <v>1630</v>
      </c>
      <c r="B1633">
        <v>43063</v>
      </c>
      <c r="C1633">
        <v>1631</v>
      </c>
      <c r="D1633">
        <v>2650</v>
      </c>
      <c r="E1633" cm="1">
        <f t="array" ref="E163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1633)))),_xlpm.c),3)))))))),COLUMNS(_xlpm.rs)-1)</f>
        <v>300</v>
      </c>
      <c r="F1633">
        <v>1627</v>
      </c>
      <c r="V1633" s="14">
        <v>1206066061013</v>
      </c>
    </row>
    <row r="1634" spans="1:22" x14ac:dyDescent="0.25">
      <c r="A1634" s="16" t="s">
        <v>1631</v>
      </c>
      <c r="B1634">
        <v>45041</v>
      </c>
      <c r="C1634">
        <v>1632</v>
      </c>
      <c r="D1634">
        <v>2651</v>
      </c>
      <c r="E1634" cm="1">
        <f t="array" ref="E163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1634)))),_xlpm.c),3)))))))),COLUMNS(_xlpm.rs)-1)</f>
        <v>300</v>
      </c>
      <c r="F1634">
        <v>1628</v>
      </c>
      <c r="V1634" s="14">
        <v>1206066062012</v>
      </c>
    </row>
    <row r="1635" spans="1:22" x14ac:dyDescent="0.25">
      <c r="A1635" s="16" t="s">
        <v>1632</v>
      </c>
      <c r="B1635">
        <v>21047</v>
      </c>
      <c r="C1635">
        <v>1633</v>
      </c>
      <c r="D1635">
        <v>2652</v>
      </c>
      <c r="E1635" cm="1">
        <f t="array" ref="E163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1635)))),_xlpm.c),3)))))))),COLUMNS(_xlpm.rs)-1)</f>
        <v>300</v>
      </c>
      <c r="F1635">
        <v>1629</v>
      </c>
      <c r="V1635" s="14">
        <v>1206066063011</v>
      </c>
    </row>
    <row r="1636" spans="1:22" x14ac:dyDescent="0.25">
      <c r="A1636" s="16" t="s">
        <v>1633</v>
      </c>
      <c r="B1636">
        <v>45040</v>
      </c>
      <c r="C1636">
        <v>1634</v>
      </c>
      <c r="D1636">
        <v>2653</v>
      </c>
      <c r="E1636" cm="1">
        <f t="array" ref="E163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1636)))),_xlpm.c),3)))))))),COLUMNS(_xlpm.rs)-1)</f>
        <v>300</v>
      </c>
      <c r="F1636">
        <v>1630</v>
      </c>
      <c r="V1636" s="14">
        <v>1206066064010</v>
      </c>
    </row>
    <row r="1637" spans="1:22" x14ac:dyDescent="0.25">
      <c r="A1637" s="16" t="s">
        <v>1634</v>
      </c>
      <c r="B1637">
        <v>3063</v>
      </c>
      <c r="C1637">
        <v>1635</v>
      </c>
      <c r="D1637">
        <v>2654</v>
      </c>
      <c r="E1637" cm="1">
        <f t="array" ref="E163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1637)))),_xlpm.c),3)))))))),COLUMNS(_xlpm.rs)-1)</f>
        <v>300</v>
      </c>
      <c r="F1637">
        <v>1631</v>
      </c>
      <c r="V1637" s="14">
        <v>1206066065009</v>
      </c>
    </row>
    <row r="1638" spans="1:22" x14ac:dyDescent="0.25">
      <c r="A1638" s="16" t="s">
        <v>1635</v>
      </c>
      <c r="B1638">
        <v>16015</v>
      </c>
      <c r="C1638">
        <v>1636</v>
      </c>
      <c r="D1638">
        <v>2655</v>
      </c>
      <c r="E1638" cm="1">
        <f t="array" ref="E163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1638)))),_xlpm.c),3)))))))),COLUMNS(_xlpm.rs)-1)</f>
        <v>300</v>
      </c>
      <c r="F1638">
        <v>1632</v>
      </c>
      <c r="V1638" s="14">
        <v>1206066066008</v>
      </c>
    </row>
    <row r="1639" spans="1:22" x14ac:dyDescent="0.25">
      <c r="A1639" s="16" t="s">
        <v>1636</v>
      </c>
      <c r="B1639">
        <v>1037</v>
      </c>
      <c r="C1639">
        <v>1637</v>
      </c>
      <c r="D1639">
        <v>2656</v>
      </c>
      <c r="E1639" cm="1">
        <f t="array" ref="E163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1639)))),_xlpm.c),3)))))))),COLUMNS(_xlpm.rs)-1)</f>
        <v>300</v>
      </c>
      <c r="F1639">
        <v>1633</v>
      </c>
      <c r="V1639" s="14">
        <v>1206066067007</v>
      </c>
    </row>
    <row r="1640" spans="1:22" x14ac:dyDescent="0.25">
      <c r="A1640" s="16" t="s">
        <v>1637</v>
      </c>
      <c r="B1640">
        <v>11026</v>
      </c>
      <c r="C1640">
        <v>1638</v>
      </c>
      <c r="D1640">
        <v>2657</v>
      </c>
      <c r="E1640" cm="1">
        <f t="array" ref="E164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1640)))),_xlpm.c),3)))))))),COLUMNS(_xlpm.rs)-1)</f>
        <v>300</v>
      </c>
      <c r="F1640">
        <v>1634</v>
      </c>
      <c r="V1640" s="14">
        <v>1206066068006</v>
      </c>
    </row>
    <row r="1641" spans="1:22" x14ac:dyDescent="0.25">
      <c r="A1641" s="16" t="s">
        <v>1638</v>
      </c>
      <c r="B1641">
        <v>33052</v>
      </c>
      <c r="C1641">
        <v>1639</v>
      </c>
      <c r="D1641">
        <v>2658</v>
      </c>
      <c r="E1641" cm="1">
        <f t="array" ref="E164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1641)))),_xlpm.c),3)))))))),COLUMNS(_xlpm.rs)-1)</f>
        <v>300</v>
      </c>
      <c r="F1641">
        <v>1635</v>
      </c>
      <c r="V1641" s="14">
        <v>1206066069005</v>
      </c>
    </row>
    <row r="1642" spans="1:22" x14ac:dyDescent="0.25">
      <c r="A1642" s="16" t="s">
        <v>1639</v>
      </c>
      <c r="B1642">
        <v>27037</v>
      </c>
      <c r="C1642">
        <v>1640</v>
      </c>
      <c r="D1642">
        <v>2659</v>
      </c>
      <c r="E1642" cm="1">
        <f t="array" ref="E164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1642)))),_xlpm.c),3)))))))),COLUMNS(_xlpm.rs)-1)</f>
        <v>300</v>
      </c>
      <c r="F1642">
        <v>1636</v>
      </c>
      <c r="V1642" s="14">
        <v>1206066070004</v>
      </c>
    </row>
    <row r="1643" spans="1:22" x14ac:dyDescent="0.25">
      <c r="A1643" s="16" t="s">
        <v>1640</v>
      </c>
      <c r="B1643">
        <v>63007</v>
      </c>
      <c r="C1643">
        <v>1641</v>
      </c>
      <c r="D1643">
        <v>2660</v>
      </c>
      <c r="E1643" cm="1">
        <f t="array" ref="E164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1643)))),_xlpm.c),3)))))))),COLUMNS(_xlpm.rs)-1)</f>
        <v>300</v>
      </c>
      <c r="F1643">
        <v>1637</v>
      </c>
      <c r="V1643" s="14">
        <v>1206067055018</v>
      </c>
    </row>
    <row r="1644" spans="1:22" x14ac:dyDescent="0.25">
      <c r="A1644" s="16" t="s">
        <v>1641</v>
      </c>
      <c r="B1644">
        <v>19057</v>
      </c>
      <c r="C1644">
        <v>1642</v>
      </c>
      <c r="D1644">
        <v>2661</v>
      </c>
      <c r="E1644" cm="1">
        <f t="array" ref="E164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1644)))),_xlpm.c),3)))))))),COLUMNS(_xlpm.rs)-1)</f>
        <v>300</v>
      </c>
      <c r="F1644">
        <v>1638</v>
      </c>
      <c r="V1644" s="14">
        <v>1206067056017</v>
      </c>
    </row>
    <row r="1645" spans="1:22" x14ac:dyDescent="0.25">
      <c r="A1645" s="16" t="s">
        <v>1642</v>
      </c>
      <c r="B1645">
        <v>31021</v>
      </c>
      <c r="C1645">
        <v>1643</v>
      </c>
      <c r="D1645">
        <v>2662</v>
      </c>
      <c r="E1645" cm="1">
        <f t="array" ref="E164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1645)))),_xlpm.c),3)))))))),COLUMNS(_xlpm.rs)-1)</f>
        <v>300</v>
      </c>
      <c r="F1645">
        <v>1639</v>
      </c>
      <c r="V1645" s="14">
        <v>1206067058015</v>
      </c>
    </row>
    <row r="1646" spans="1:22" x14ac:dyDescent="0.25">
      <c r="A1646" s="16" t="s">
        <v>1643</v>
      </c>
      <c r="B1646">
        <v>29045</v>
      </c>
      <c r="C1646">
        <v>1644</v>
      </c>
      <c r="D1646">
        <v>2663</v>
      </c>
      <c r="E1646" cm="1">
        <f t="array" ref="E164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1646)))),_xlpm.c),3)))))))),COLUMNS(_xlpm.rs)-1)</f>
        <v>300</v>
      </c>
      <c r="F1646">
        <v>1640</v>
      </c>
      <c r="V1646" s="14">
        <v>1206067059014</v>
      </c>
    </row>
    <row r="1647" spans="1:22" x14ac:dyDescent="0.25">
      <c r="A1647" s="16" t="s">
        <v>1644</v>
      </c>
      <c r="B1647">
        <v>29051</v>
      </c>
      <c r="C1647">
        <v>1645</v>
      </c>
      <c r="D1647">
        <v>2664</v>
      </c>
      <c r="E1647" cm="1">
        <f t="array" ref="E164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1647)))),_xlpm.c),3)))))))),COLUMNS(_xlpm.rs)-1)</f>
        <v>300</v>
      </c>
      <c r="F1647">
        <v>1641</v>
      </c>
      <c r="V1647" s="14">
        <v>1206067060013</v>
      </c>
    </row>
    <row r="1648" spans="1:22" x14ac:dyDescent="0.25">
      <c r="A1648" s="16" t="s">
        <v>1645</v>
      </c>
      <c r="B1648">
        <v>41032</v>
      </c>
      <c r="C1648">
        <v>1646</v>
      </c>
      <c r="D1648">
        <v>2665</v>
      </c>
      <c r="E1648" cm="1">
        <f t="array" ref="E164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1648)))),_xlpm.c),3)))))))),COLUMNS(_xlpm.rs)-1)</f>
        <v>300</v>
      </c>
      <c r="F1648">
        <v>1642</v>
      </c>
      <c r="V1648" s="14">
        <v>1206067061012</v>
      </c>
    </row>
    <row r="1649" spans="1:22" x14ac:dyDescent="0.25">
      <c r="A1649" s="16" t="s">
        <v>1646</v>
      </c>
      <c r="B1649">
        <v>9056</v>
      </c>
      <c r="C1649">
        <v>1647</v>
      </c>
      <c r="D1649">
        <v>2666</v>
      </c>
      <c r="E1649" cm="1">
        <f t="array" ref="E164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1649)))),_xlpm.c),3)))))))),COLUMNS(_xlpm.rs)-1)</f>
        <v>300</v>
      </c>
      <c r="F1649">
        <v>1643</v>
      </c>
      <c r="V1649" s="14">
        <v>1206067062011</v>
      </c>
    </row>
    <row r="1650" spans="1:22" x14ac:dyDescent="0.25">
      <c r="A1650" s="16" t="s">
        <v>1647</v>
      </c>
      <c r="B1650">
        <v>3041</v>
      </c>
      <c r="C1650">
        <v>1648</v>
      </c>
      <c r="D1650">
        <v>2667</v>
      </c>
      <c r="E1650" cm="1">
        <f t="array" ref="E165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1650)))),_xlpm.c),3)))))))),COLUMNS(_xlpm.rs)-1)</f>
        <v>300</v>
      </c>
      <c r="F1650">
        <v>1644</v>
      </c>
      <c r="V1650" s="14">
        <v>1206067063010</v>
      </c>
    </row>
    <row r="1651" spans="1:22" x14ac:dyDescent="0.25">
      <c r="A1651" s="16" t="s">
        <v>1648</v>
      </c>
      <c r="B1651">
        <v>2037</v>
      </c>
      <c r="C1651">
        <v>1649</v>
      </c>
      <c r="D1651">
        <v>2668</v>
      </c>
      <c r="E1651" cm="1">
        <f t="array" ref="E165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1651)))),_xlpm.c),3)))))))),COLUMNS(_xlpm.rs)-1)</f>
        <v>300</v>
      </c>
      <c r="F1651">
        <v>1645</v>
      </c>
      <c r="V1651" s="14">
        <v>1206067064009</v>
      </c>
    </row>
    <row r="1652" spans="1:22" x14ac:dyDescent="0.25">
      <c r="A1652" s="16" t="s">
        <v>1649</v>
      </c>
      <c r="B1652">
        <v>49033</v>
      </c>
      <c r="C1652">
        <v>1650</v>
      </c>
      <c r="D1652">
        <v>2669</v>
      </c>
      <c r="E1652" cm="1">
        <f t="array" ref="E165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1652)))),_xlpm.c),3)))))))),COLUMNS(_xlpm.rs)-1)</f>
        <v>300</v>
      </c>
      <c r="F1652">
        <v>1646</v>
      </c>
      <c r="V1652" s="14">
        <v>1206067065008</v>
      </c>
    </row>
    <row r="1653" spans="1:22" x14ac:dyDescent="0.25">
      <c r="A1653" s="16" t="s">
        <v>1650</v>
      </c>
      <c r="B1653">
        <v>47041</v>
      </c>
      <c r="C1653">
        <v>1651</v>
      </c>
      <c r="D1653">
        <v>2670</v>
      </c>
      <c r="E1653" cm="1">
        <f t="array" ref="E165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1653)))),_xlpm.c),3)))))))),COLUMNS(_xlpm.rs)-1)</f>
        <v>300</v>
      </c>
      <c r="F1653">
        <v>1647</v>
      </c>
      <c r="V1653" s="14">
        <v>1206067066007</v>
      </c>
    </row>
    <row r="1654" spans="1:22" x14ac:dyDescent="0.25">
      <c r="A1654" s="16" t="s">
        <v>1651</v>
      </c>
      <c r="B1654">
        <v>35064</v>
      </c>
      <c r="C1654">
        <v>1652</v>
      </c>
      <c r="D1654">
        <v>2671</v>
      </c>
      <c r="E1654" cm="1">
        <f t="array" ref="E165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1654)))),_xlpm.c),3)))))))),COLUMNS(_xlpm.rs)-1)</f>
        <v>300</v>
      </c>
      <c r="F1654">
        <v>1648</v>
      </c>
      <c r="V1654" s="14">
        <v>1206067067006</v>
      </c>
    </row>
    <row r="1655" spans="1:22" x14ac:dyDescent="0.25">
      <c r="A1655" s="16" t="s">
        <v>1652</v>
      </c>
      <c r="B1655">
        <v>21063</v>
      </c>
      <c r="C1655">
        <v>1653</v>
      </c>
      <c r="D1655">
        <v>2672</v>
      </c>
      <c r="E1655" cm="1">
        <f t="array" ref="E165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1655)))),_xlpm.c),3)))))))),COLUMNS(_xlpm.rs)-1)</f>
        <v>300</v>
      </c>
      <c r="F1655">
        <v>1649</v>
      </c>
      <c r="V1655" s="14">
        <v>1206067068005</v>
      </c>
    </row>
    <row r="1656" spans="1:22" x14ac:dyDescent="0.25">
      <c r="A1656" s="16" t="s">
        <v>1653</v>
      </c>
      <c r="B1656">
        <v>63014</v>
      </c>
      <c r="C1656">
        <v>1654</v>
      </c>
      <c r="D1656">
        <v>2673</v>
      </c>
      <c r="E1656" cm="1">
        <f t="array" ref="E165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1656)))),_xlpm.c),3)))))))),COLUMNS(_xlpm.rs)-1)</f>
        <v>300</v>
      </c>
      <c r="F1656">
        <v>1650</v>
      </c>
      <c r="V1656" s="14">
        <v>1206067069004</v>
      </c>
    </row>
    <row r="1657" spans="1:22" x14ac:dyDescent="0.25">
      <c r="A1657" s="16" t="s">
        <v>1654</v>
      </c>
      <c r="B1657">
        <v>7050</v>
      </c>
      <c r="C1657">
        <v>1655</v>
      </c>
      <c r="D1657">
        <v>2674</v>
      </c>
      <c r="E1657" cm="1">
        <f t="array" ref="E165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1657)))),_xlpm.c),3)))))))),COLUMNS(_xlpm.rs)-1)</f>
        <v>300</v>
      </c>
      <c r="F1657">
        <v>1651</v>
      </c>
      <c r="V1657" s="14">
        <v>1206067070003</v>
      </c>
    </row>
    <row r="1658" spans="1:22" x14ac:dyDescent="0.25">
      <c r="A1658" s="16" t="s">
        <v>1655</v>
      </c>
      <c r="B1658">
        <v>17063</v>
      </c>
      <c r="C1658">
        <v>1656</v>
      </c>
      <c r="D1658">
        <v>2675</v>
      </c>
      <c r="E1658" cm="1">
        <f t="array" ref="E165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1658)))),_xlpm.c),3)))))))),COLUMNS(_xlpm.rs)-1)</f>
        <v>300</v>
      </c>
      <c r="F1658">
        <v>1652</v>
      </c>
      <c r="V1658" s="14">
        <v>1206068055017</v>
      </c>
    </row>
    <row r="1659" spans="1:22" x14ac:dyDescent="0.25">
      <c r="A1659" s="16" t="s">
        <v>1656</v>
      </c>
      <c r="B1659">
        <v>49023</v>
      </c>
      <c r="C1659">
        <v>1657</v>
      </c>
      <c r="D1659">
        <v>2676</v>
      </c>
      <c r="E1659" cm="1">
        <f t="array" ref="E165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1659)))),_xlpm.c),3)))))))),COLUMNS(_xlpm.rs)-1)</f>
        <v>300</v>
      </c>
      <c r="F1659">
        <v>1653</v>
      </c>
      <c r="V1659" s="14">
        <v>1206068056016</v>
      </c>
    </row>
    <row r="1660" spans="1:22" x14ac:dyDescent="0.25">
      <c r="A1660" s="16" t="s">
        <v>1657</v>
      </c>
      <c r="B1660">
        <v>41021</v>
      </c>
      <c r="C1660">
        <v>1658</v>
      </c>
      <c r="D1660">
        <v>2677</v>
      </c>
      <c r="E1660" cm="1">
        <f t="array" ref="E166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1660)))),_xlpm.c),3)))))))),COLUMNS(_xlpm.rs)-1)</f>
        <v>300</v>
      </c>
      <c r="F1660">
        <v>1654</v>
      </c>
      <c r="V1660" s="14">
        <v>1206068058014</v>
      </c>
    </row>
    <row r="1661" spans="1:22" x14ac:dyDescent="0.25">
      <c r="A1661" s="16" t="s">
        <v>1658</v>
      </c>
      <c r="B1661">
        <v>30059</v>
      </c>
      <c r="C1661">
        <v>1659</v>
      </c>
      <c r="D1661">
        <v>2678</v>
      </c>
      <c r="E1661" cm="1">
        <f t="array" ref="E166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1661)))),_xlpm.c),3)))))))),COLUMNS(_xlpm.rs)-1)</f>
        <v>300</v>
      </c>
      <c r="F1661">
        <v>1655</v>
      </c>
      <c r="V1661" s="14">
        <v>1206068059013</v>
      </c>
    </row>
    <row r="1662" spans="1:22" x14ac:dyDescent="0.25">
      <c r="A1662" s="16" t="s">
        <v>1659</v>
      </c>
      <c r="B1662">
        <v>37039</v>
      </c>
      <c r="C1662">
        <v>1660</v>
      </c>
      <c r="D1662">
        <v>2679</v>
      </c>
      <c r="E1662" cm="1">
        <f t="array" ref="E166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1662)))),_xlpm.c),3)))))))),COLUMNS(_xlpm.rs)-1)</f>
        <v>300</v>
      </c>
      <c r="F1662">
        <v>1656</v>
      </c>
      <c r="V1662" s="14">
        <v>1206068060012</v>
      </c>
    </row>
    <row r="1663" spans="1:22" x14ac:dyDescent="0.25">
      <c r="A1663" s="16" t="s">
        <v>1660</v>
      </c>
      <c r="B1663">
        <v>33013</v>
      </c>
      <c r="C1663">
        <v>1661</v>
      </c>
      <c r="D1663">
        <v>2680</v>
      </c>
      <c r="E1663" cm="1">
        <f t="array" ref="E166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1663)))),_xlpm.c),3)))))))),COLUMNS(_xlpm.rs)-1)</f>
        <v>300</v>
      </c>
      <c r="F1663">
        <v>1657</v>
      </c>
      <c r="V1663" s="14">
        <v>1206068061011</v>
      </c>
    </row>
    <row r="1664" spans="1:22" x14ac:dyDescent="0.25">
      <c r="A1664" s="16" t="s">
        <v>1661</v>
      </c>
      <c r="B1664">
        <v>4049</v>
      </c>
      <c r="C1664">
        <v>1662</v>
      </c>
      <c r="D1664">
        <v>2681</v>
      </c>
      <c r="E1664" cm="1">
        <f t="array" ref="E166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1664)))),_xlpm.c),3)))))))),COLUMNS(_xlpm.rs)-1)</f>
        <v>300</v>
      </c>
      <c r="F1664">
        <v>1658</v>
      </c>
      <c r="V1664" s="14">
        <v>1206068062010</v>
      </c>
    </row>
    <row r="1665" spans="1:22" x14ac:dyDescent="0.25">
      <c r="A1665" s="16" t="s">
        <v>1662</v>
      </c>
      <c r="B1665">
        <v>11063</v>
      </c>
      <c r="C1665">
        <v>1663</v>
      </c>
      <c r="D1665">
        <v>2682</v>
      </c>
      <c r="E1665" cm="1">
        <f t="array" ref="E166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1665)))),_xlpm.c),3)))))))),COLUMNS(_xlpm.rs)-1)</f>
        <v>300</v>
      </c>
      <c r="F1665">
        <v>1659</v>
      </c>
      <c r="V1665" s="14">
        <v>1206068063009</v>
      </c>
    </row>
    <row r="1666" spans="1:22" x14ac:dyDescent="0.25">
      <c r="A1666" s="16" t="s">
        <v>1663</v>
      </c>
      <c r="B1666">
        <v>57034</v>
      </c>
      <c r="C1666">
        <v>1664</v>
      </c>
      <c r="D1666">
        <v>2683</v>
      </c>
      <c r="E1666" cm="1">
        <f t="array" ref="E166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1666)))),_xlpm.c),3)))))))),COLUMNS(_xlpm.rs)-1)</f>
        <v>300</v>
      </c>
      <c r="F1666">
        <v>1660</v>
      </c>
      <c r="V1666" s="14">
        <v>1206068064008</v>
      </c>
    </row>
    <row r="1667" spans="1:22" x14ac:dyDescent="0.25">
      <c r="A1667" s="16" t="s">
        <v>1664</v>
      </c>
      <c r="B1667">
        <v>16041</v>
      </c>
      <c r="C1667">
        <v>1665</v>
      </c>
      <c r="D1667">
        <v>2684</v>
      </c>
      <c r="E1667" cm="1">
        <f t="array" ref="E166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1667)))),_xlpm.c),3)))))))),COLUMNS(_xlpm.rs)-1)</f>
        <v>300</v>
      </c>
      <c r="F1667">
        <v>1661</v>
      </c>
      <c r="V1667" s="14">
        <v>1206068065007</v>
      </c>
    </row>
    <row r="1668" spans="1:22" x14ac:dyDescent="0.25">
      <c r="A1668" s="16" t="s">
        <v>1665</v>
      </c>
      <c r="B1668">
        <v>50021</v>
      </c>
      <c r="C1668">
        <v>1666</v>
      </c>
      <c r="D1668">
        <v>2685</v>
      </c>
      <c r="E1668" cm="1">
        <f t="array" ref="E166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1668)))),_xlpm.c),3)))))))),COLUMNS(_xlpm.rs)-1)</f>
        <v>300</v>
      </c>
      <c r="F1668">
        <v>1662</v>
      </c>
      <c r="V1668" s="14">
        <v>1206068066006</v>
      </c>
    </row>
    <row r="1669" spans="1:22" x14ac:dyDescent="0.25">
      <c r="A1669" s="16" t="s">
        <v>1666</v>
      </c>
      <c r="B1669">
        <v>47031</v>
      </c>
      <c r="C1669">
        <v>1667</v>
      </c>
      <c r="D1669">
        <v>2686</v>
      </c>
      <c r="E1669" cm="1">
        <f t="array" ref="E166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1669)))),_xlpm.c),3)))))))),COLUMNS(_xlpm.rs)-1)</f>
        <v>300</v>
      </c>
      <c r="F1669">
        <v>1663</v>
      </c>
      <c r="V1669" s="14">
        <v>1206068067005</v>
      </c>
    </row>
    <row r="1670" spans="1:22" x14ac:dyDescent="0.25">
      <c r="A1670" s="16" t="s">
        <v>1667</v>
      </c>
      <c r="B1670">
        <v>19049</v>
      </c>
      <c r="C1670">
        <v>1668</v>
      </c>
      <c r="D1670">
        <v>2687</v>
      </c>
      <c r="E1670" cm="1">
        <f t="array" ref="E167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1670)))),_xlpm.c),3)))))))),COLUMNS(_xlpm.rs)-1)</f>
        <v>300</v>
      </c>
      <c r="F1670">
        <v>1664</v>
      </c>
      <c r="V1670" s="14">
        <v>1206068068004</v>
      </c>
    </row>
    <row r="1671" spans="1:22" x14ac:dyDescent="0.25">
      <c r="A1671" s="16" t="s">
        <v>1668</v>
      </c>
      <c r="B1671">
        <v>17059</v>
      </c>
      <c r="C1671">
        <v>1669</v>
      </c>
      <c r="D1671">
        <v>2688</v>
      </c>
      <c r="E1671" cm="1">
        <f t="array" ref="E167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1671)))),_xlpm.c),3)))))))),COLUMNS(_xlpm.rs)-1)</f>
        <v>300</v>
      </c>
      <c r="F1671">
        <v>1665</v>
      </c>
      <c r="V1671" s="14">
        <v>1206068069003</v>
      </c>
    </row>
    <row r="1672" spans="1:22" x14ac:dyDescent="0.25">
      <c r="A1672" s="16" t="s">
        <v>1669</v>
      </c>
      <c r="B1672">
        <v>6069</v>
      </c>
      <c r="C1672">
        <v>1670</v>
      </c>
      <c r="D1672">
        <v>2689</v>
      </c>
      <c r="E1672" cm="1">
        <f t="array" ref="E167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1672)))),_xlpm.c),3)))))))),COLUMNS(_xlpm.rs)-1)</f>
        <v>300</v>
      </c>
      <c r="F1672">
        <v>1666</v>
      </c>
      <c r="V1672" s="14">
        <v>1206068070002</v>
      </c>
    </row>
    <row r="1673" spans="1:22" x14ac:dyDescent="0.25">
      <c r="A1673" s="16" t="s">
        <v>1670</v>
      </c>
      <c r="B1673">
        <v>43021</v>
      </c>
      <c r="C1673">
        <v>1671</v>
      </c>
      <c r="D1673">
        <v>2690</v>
      </c>
      <c r="E1673" cm="1">
        <f t="array" ref="E167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1673)))),_xlpm.c),3)))))))),COLUMNS(_xlpm.rs)-1)</f>
        <v>300</v>
      </c>
      <c r="F1673">
        <v>1667</v>
      </c>
      <c r="V1673" s="14">
        <v>1206069055016</v>
      </c>
    </row>
    <row r="1674" spans="1:22" x14ac:dyDescent="0.25">
      <c r="A1674" s="16" t="s">
        <v>1671</v>
      </c>
      <c r="B1674">
        <v>26043</v>
      </c>
      <c r="C1674">
        <v>1672</v>
      </c>
      <c r="D1674">
        <v>2691</v>
      </c>
      <c r="E1674" cm="1">
        <f t="array" ref="E167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1674)))),_xlpm.c),3)))))))),COLUMNS(_xlpm.rs)-1)</f>
        <v>300</v>
      </c>
      <c r="F1674">
        <v>1668</v>
      </c>
      <c r="V1674" s="14">
        <v>1206069056015</v>
      </c>
    </row>
    <row r="1675" spans="1:22" x14ac:dyDescent="0.25">
      <c r="A1675" s="16" t="s">
        <v>1672</v>
      </c>
      <c r="B1675">
        <v>27063</v>
      </c>
      <c r="C1675">
        <v>1673</v>
      </c>
      <c r="D1675">
        <v>2692</v>
      </c>
      <c r="E1675" cm="1">
        <f t="array" ref="E167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1675)))),_xlpm.c),3)))))))),COLUMNS(_xlpm.rs)-1)</f>
        <v>300</v>
      </c>
      <c r="F1675">
        <v>1669</v>
      </c>
      <c r="V1675" s="14">
        <v>1206069058013</v>
      </c>
    </row>
    <row r="1676" spans="1:22" x14ac:dyDescent="0.25">
      <c r="A1676" s="16" t="s">
        <v>1673</v>
      </c>
      <c r="B1676">
        <v>15063</v>
      </c>
      <c r="C1676">
        <v>1674</v>
      </c>
      <c r="D1676">
        <v>2693</v>
      </c>
      <c r="E1676" cm="1">
        <f t="array" ref="E167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1676)))),_xlpm.c),3)))))))),COLUMNS(_xlpm.rs)-1)</f>
        <v>300</v>
      </c>
      <c r="F1676">
        <v>1670</v>
      </c>
      <c r="V1676" s="14">
        <v>1206069059012</v>
      </c>
    </row>
    <row r="1677" spans="1:22" x14ac:dyDescent="0.25">
      <c r="A1677" s="16" t="s">
        <v>1674</v>
      </c>
      <c r="B1677">
        <v>59014</v>
      </c>
      <c r="C1677">
        <v>1675</v>
      </c>
      <c r="D1677">
        <v>2694</v>
      </c>
      <c r="E1677" cm="1">
        <f t="array" ref="E167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1677)))),_xlpm.c),3)))))))),COLUMNS(_xlpm.rs)-1)</f>
        <v>300</v>
      </c>
      <c r="F1677">
        <v>1671</v>
      </c>
      <c r="V1677" s="14">
        <v>1206069060011</v>
      </c>
    </row>
    <row r="1678" spans="1:22" x14ac:dyDescent="0.25">
      <c r="A1678" s="16" t="s">
        <v>1675</v>
      </c>
      <c r="B1678">
        <v>43067</v>
      </c>
      <c r="C1678">
        <v>1676</v>
      </c>
      <c r="D1678">
        <v>2695</v>
      </c>
      <c r="E1678" cm="1">
        <f t="array" ref="E167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1678)))),_xlpm.c),3)))))))),COLUMNS(_xlpm.rs)-1)</f>
        <v>300</v>
      </c>
      <c r="F1678">
        <v>1672</v>
      </c>
      <c r="V1678" s="14">
        <v>1206069061010</v>
      </c>
    </row>
    <row r="1679" spans="1:22" x14ac:dyDescent="0.25">
      <c r="A1679" s="16" t="s">
        <v>1676</v>
      </c>
      <c r="B1679">
        <v>53015</v>
      </c>
      <c r="C1679">
        <v>1677</v>
      </c>
      <c r="D1679">
        <v>2696</v>
      </c>
      <c r="E1679" cm="1">
        <f t="array" ref="E167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1679)))),_xlpm.c),3)))))))),COLUMNS(_xlpm.rs)-1)</f>
        <v>300</v>
      </c>
      <c r="F1679">
        <v>1673</v>
      </c>
      <c r="V1679" s="14">
        <v>1206069062009</v>
      </c>
    </row>
    <row r="1680" spans="1:22" x14ac:dyDescent="0.25">
      <c r="A1680" s="16" t="s">
        <v>1677</v>
      </c>
      <c r="B1680">
        <v>37033</v>
      </c>
      <c r="C1680">
        <v>1678</v>
      </c>
      <c r="D1680">
        <v>2697</v>
      </c>
      <c r="E1680" cm="1">
        <f t="array" ref="E168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1680)))),_xlpm.c),3)))))))),COLUMNS(_xlpm.rs)-1)</f>
        <v>300</v>
      </c>
      <c r="F1680">
        <v>1674</v>
      </c>
      <c r="V1680" s="14">
        <v>1206069063008</v>
      </c>
    </row>
    <row r="1681" spans="1:22" x14ac:dyDescent="0.25">
      <c r="A1681" s="16" t="s">
        <v>1678</v>
      </c>
      <c r="B1681">
        <v>63001</v>
      </c>
      <c r="C1681">
        <v>1679</v>
      </c>
      <c r="D1681">
        <v>2698</v>
      </c>
      <c r="E1681" cm="1">
        <f t="array" ref="E168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1681)))),_xlpm.c),3)))))))),COLUMNS(_xlpm.rs)-1)</f>
        <v>300</v>
      </c>
      <c r="F1681">
        <v>1675</v>
      </c>
      <c r="V1681" s="14">
        <v>1206069064007</v>
      </c>
    </row>
    <row r="1682" spans="1:22" x14ac:dyDescent="0.25">
      <c r="A1682" s="16" t="s">
        <v>1679</v>
      </c>
      <c r="B1682">
        <v>21043</v>
      </c>
      <c r="C1682">
        <v>1680</v>
      </c>
      <c r="D1682">
        <v>2699</v>
      </c>
      <c r="E1682" cm="1">
        <f t="array" ref="E168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1682)))),_xlpm.c),3)))))))),COLUMNS(_xlpm.rs)-1)</f>
        <v>300</v>
      </c>
      <c r="F1682">
        <v>1676</v>
      </c>
      <c r="V1682" s="14">
        <v>1206069065006</v>
      </c>
    </row>
    <row r="1683" spans="1:22" x14ac:dyDescent="0.25">
      <c r="A1683" s="16" t="s">
        <v>1680</v>
      </c>
      <c r="B1683">
        <v>1047</v>
      </c>
      <c r="C1683">
        <v>1681</v>
      </c>
      <c r="D1683">
        <v>2700</v>
      </c>
      <c r="E1683" cm="1">
        <f t="array" ref="E168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1683)))),_xlpm.c),3)))))))),COLUMNS(_xlpm.rs)-1)</f>
        <v>300</v>
      </c>
      <c r="F1683">
        <v>1677</v>
      </c>
      <c r="V1683" s="14">
        <v>1206069066005</v>
      </c>
    </row>
    <row r="1684" spans="1:22" x14ac:dyDescent="0.25">
      <c r="A1684" s="16" t="s">
        <v>1681</v>
      </c>
      <c r="B1684">
        <v>31051</v>
      </c>
      <c r="C1684">
        <v>1682</v>
      </c>
      <c r="D1684">
        <v>2701</v>
      </c>
      <c r="E1684" cm="1">
        <f t="array" ref="E168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1684)))),_xlpm.c),3)))))))),COLUMNS(_xlpm.rs)-1)</f>
        <v>300</v>
      </c>
      <c r="F1684">
        <v>1678</v>
      </c>
      <c r="V1684" s="14">
        <v>1206069067004</v>
      </c>
    </row>
    <row r="1685" spans="1:22" x14ac:dyDescent="0.25">
      <c r="A1685" s="16" t="s">
        <v>1682</v>
      </c>
      <c r="B1685">
        <v>65039</v>
      </c>
      <c r="C1685">
        <v>1683</v>
      </c>
      <c r="D1685">
        <v>2702</v>
      </c>
      <c r="E1685" cm="1">
        <f t="array" ref="E168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1685)))),_xlpm.c),3)))))))),COLUMNS(_xlpm.rs)-1)</f>
        <v>300</v>
      </c>
      <c r="F1685">
        <v>1679</v>
      </c>
      <c r="V1685" s="14">
        <v>1206069068003</v>
      </c>
    </row>
    <row r="1686" spans="1:22" x14ac:dyDescent="0.25">
      <c r="A1686" s="16" t="s">
        <v>1683</v>
      </c>
      <c r="B1686">
        <v>29069</v>
      </c>
      <c r="C1686">
        <v>1684</v>
      </c>
      <c r="D1686">
        <v>2703</v>
      </c>
      <c r="E1686" cm="1">
        <f t="array" ref="E168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1686)))),_xlpm.c),3)))))))),COLUMNS(_xlpm.rs)-1)</f>
        <v>300</v>
      </c>
      <c r="F1686">
        <v>1680</v>
      </c>
      <c r="V1686" s="14">
        <v>1206069069002</v>
      </c>
    </row>
    <row r="1687" spans="1:22" x14ac:dyDescent="0.25">
      <c r="A1687" s="16" t="s">
        <v>1684</v>
      </c>
      <c r="B1687">
        <v>11024</v>
      </c>
      <c r="C1687">
        <v>1685</v>
      </c>
      <c r="D1687">
        <v>2704</v>
      </c>
      <c r="E1687" cm="1">
        <f t="array" ref="E168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1687)))),_xlpm.c),3)))))))),COLUMNS(_xlpm.rs)-1)</f>
        <v>300</v>
      </c>
      <c r="F1687">
        <v>1681</v>
      </c>
      <c r="V1687" s="14">
        <v>1206069070001</v>
      </c>
    </row>
    <row r="1688" spans="1:22" x14ac:dyDescent="0.25">
      <c r="A1688" s="16" t="s">
        <v>1685</v>
      </c>
      <c r="B1688">
        <v>49050</v>
      </c>
      <c r="C1688">
        <v>1686</v>
      </c>
      <c r="D1688">
        <v>2705</v>
      </c>
      <c r="E1688" cm="1">
        <f t="array" ref="E168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1688)))),_xlpm.c),3)))))))),COLUMNS(_xlpm.rs)-1)</f>
        <v>300</v>
      </c>
      <c r="F1688">
        <v>1682</v>
      </c>
      <c r="V1688" s="14">
        <v>1206070055015</v>
      </c>
    </row>
    <row r="1689" spans="1:22" x14ac:dyDescent="0.25">
      <c r="A1689" s="16" t="s">
        <v>1686</v>
      </c>
      <c r="B1689">
        <v>50035</v>
      </c>
      <c r="C1689">
        <v>1687</v>
      </c>
      <c r="D1689">
        <v>2706</v>
      </c>
      <c r="E1689" cm="1">
        <f t="array" ref="E168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1689)))),_xlpm.c),3)))))))),COLUMNS(_xlpm.rs)-1)</f>
        <v>300</v>
      </c>
      <c r="F1689">
        <v>1683</v>
      </c>
      <c r="V1689" s="14">
        <v>1206070056014</v>
      </c>
    </row>
    <row r="1690" spans="1:22" x14ac:dyDescent="0.25">
      <c r="A1690" s="16" t="s">
        <v>1687</v>
      </c>
      <c r="B1690">
        <v>15061</v>
      </c>
      <c r="C1690">
        <v>1688</v>
      </c>
      <c r="D1690">
        <v>2707</v>
      </c>
      <c r="E1690" cm="1">
        <f t="array" ref="E169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1690)))),_xlpm.c),3)))))))),COLUMNS(_xlpm.rs)-1)</f>
        <v>300</v>
      </c>
      <c r="F1690">
        <v>1684</v>
      </c>
      <c r="V1690" s="14">
        <v>1206070058012</v>
      </c>
    </row>
    <row r="1691" spans="1:22" x14ac:dyDescent="0.25">
      <c r="A1691" s="16" t="s">
        <v>1688</v>
      </c>
      <c r="B1691">
        <v>31015</v>
      </c>
      <c r="C1691">
        <v>1689</v>
      </c>
      <c r="D1691">
        <v>2708</v>
      </c>
      <c r="E1691" cm="1">
        <f t="array" ref="E169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1691)))),_xlpm.c),3)))))))),COLUMNS(_xlpm.rs)-1)</f>
        <v>300</v>
      </c>
      <c r="F1691">
        <v>1685</v>
      </c>
      <c r="V1691" s="14">
        <v>1206070059011</v>
      </c>
    </row>
    <row r="1692" spans="1:22" x14ac:dyDescent="0.25">
      <c r="A1692" s="16" t="s">
        <v>1689</v>
      </c>
      <c r="B1692">
        <v>45027</v>
      </c>
      <c r="C1692">
        <v>1690</v>
      </c>
      <c r="D1692">
        <v>2709</v>
      </c>
      <c r="E1692" cm="1">
        <f t="array" ref="E169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1692)))),_xlpm.c),3)))))))),COLUMNS(_xlpm.rs)-1)</f>
        <v>300</v>
      </c>
      <c r="F1692">
        <v>1686</v>
      </c>
      <c r="V1692" s="14">
        <v>1206070060010</v>
      </c>
    </row>
    <row r="1693" spans="1:22" x14ac:dyDescent="0.25">
      <c r="A1693" s="16" t="s">
        <v>1690</v>
      </c>
      <c r="B1693">
        <v>51001</v>
      </c>
      <c r="C1693">
        <v>1691</v>
      </c>
      <c r="D1693">
        <v>2710</v>
      </c>
      <c r="E1693" cm="1">
        <f t="array" ref="E169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1693)))),_xlpm.c),3)))))))),COLUMNS(_xlpm.rs)-1)</f>
        <v>300</v>
      </c>
      <c r="F1693">
        <v>1687</v>
      </c>
      <c r="V1693" s="14">
        <v>1206070061009</v>
      </c>
    </row>
    <row r="1694" spans="1:22" x14ac:dyDescent="0.25">
      <c r="A1694" s="16" t="s">
        <v>1691</v>
      </c>
      <c r="B1694">
        <v>53043</v>
      </c>
      <c r="C1694">
        <v>1692</v>
      </c>
      <c r="D1694">
        <v>2711</v>
      </c>
      <c r="E1694" cm="1">
        <f t="array" ref="E169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1694)))),_xlpm.c),3)))))))),COLUMNS(_xlpm.rs)-1)</f>
        <v>300</v>
      </c>
      <c r="F1694">
        <v>1688</v>
      </c>
      <c r="V1694" s="14">
        <v>1206070062008</v>
      </c>
    </row>
    <row r="1695" spans="1:22" x14ac:dyDescent="0.25">
      <c r="A1695" s="16" t="s">
        <v>1692</v>
      </c>
      <c r="B1695">
        <v>56029</v>
      </c>
      <c r="C1695">
        <v>1693</v>
      </c>
      <c r="D1695">
        <v>2712</v>
      </c>
      <c r="E1695" cm="1">
        <f t="array" ref="E169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1695)))),_xlpm.c),3)))))))),COLUMNS(_xlpm.rs)-1)</f>
        <v>300</v>
      </c>
      <c r="F1695">
        <v>1689</v>
      </c>
      <c r="V1695" s="14">
        <v>1206070063007</v>
      </c>
    </row>
    <row r="1696" spans="1:22" x14ac:dyDescent="0.25">
      <c r="A1696" s="16" t="s">
        <v>1693</v>
      </c>
      <c r="B1696">
        <v>39065</v>
      </c>
      <c r="C1696">
        <v>1694</v>
      </c>
      <c r="D1696">
        <v>2713</v>
      </c>
      <c r="E1696" cm="1">
        <f t="array" ref="E169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1696)))),_xlpm.c),3)))))))),COLUMNS(_xlpm.rs)-1)</f>
        <v>300</v>
      </c>
      <c r="F1696">
        <v>1690</v>
      </c>
      <c r="V1696" s="14">
        <v>1206070064006</v>
      </c>
    </row>
    <row r="1697" spans="1:22" x14ac:dyDescent="0.25">
      <c r="A1697" s="16" t="s">
        <v>1694</v>
      </c>
      <c r="B1697">
        <v>55003</v>
      </c>
      <c r="C1697">
        <v>1695</v>
      </c>
      <c r="D1697">
        <v>2714</v>
      </c>
      <c r="E1697" cm="1">
        <f t="array" ref="E169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1697)))),_xlpm.c),3)))))))),COLUMNS(_xlpm.rs)-1)</f>
        <v>300</v>
      </c>
      <c r="F1697">
        <v>1691</v>
      </c>
      <c r="V1697" s="14">
        <v>1206070065005</v>
      </c>
    </row>
    <row r="1698" spans="1:22" x14ac:dyDescent="0.25">
      <c r="A1698" s="16" t="s">
        <v>1695</v>
      </c>
      <c r="B1698">
        <v>11014</v>
      </c>
      <c r="C1698">
        <v>1696</v>
      </c>
      <c r="D1698">
        <v>2715</v>
      </c>
      <c r="E1698" cm="1">
        <f t="array" ref="E169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1698)))),_xlpm.c),3)))))))),COLUMNS(_xlpm.rs)-1)</f>
        <v>300</v>
      </c>
      <c r="F1698">
        <v>1692</v>
      </c>
      <c r="V1698" s="14">
        <v>1206070066004</v>
      </c>
    </row>
    <row r="1699" spans="1:22" x14ac:dyDescent="0.25">
      <c r="A1699" s="16" t="s">
        <v>1696</v>
      </c>
      <c r="B1699">
        <v>63031</v>
      </c>
      <c r="C1699">
        <v>1697</v>
      </c>
      <c r="D1699">
        <v>2716</v>
      </c>
      <c r="E1699" cm="1">
        <f t="array" ref="E169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1699)))),_xlpm.c),3)))))))),COLUMNS(_xlpm.rs)-1)</f>
        <v>300</v>
      </c>
      <c r="F1699">
        <v>1693</v>
      </c>
      <c r="V1699" s="14">
        <v>1206070067003</v>
      </c>
    </row>
    <row r="1700" spans="1:22" x14ac:dyDescent="0.25">
      <c r="A1700" s="16" t="s">
        <v>1697</v>
      </c>
      <c r="B1700">
        <v>29046</v>
      </c>
      <c r="C1700">
        <v>1698</v>
      </c>
      <c r="D1700">
        <v>2717</v>
      </c>
      <c r="E1700" cm="1">
        <f t="array" ref="E170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1700)))),_xlpm.c),3)))))))),COLUMNS(_xlpm.rs)-1)</f>
        <v>300</v>
      </c>
      <c r="F1700">
        <v>1694</v>
      </c>
      <c r="V1700" s="14">
        <v>1206070068002</v>
      </c>
    </row>
    <row r="1701" spans="1:22" x14ac:dyDescent="0.25">
      <c r="A1701" s="16" t="s">
        <v>1698</v>
      </c>
      <c r="B1701">
        <v>5066</v>
      </c>
      <c r="C1701">
        <v>1699</v>
      </c>
      <c r="D1701">
        <v>2718</v>
      </c>
      <c r="E1701" cm="1">
        <f t="array" ref="E170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1701)))),_xlpm.c),3)))))))),COLUMNS(_xlpm.rs)-1)</f>
        <v>300</v>
      </c>
      <c r="F1701">
        <v>1695</v>
      </c>
      <c r="V1701" s="14">
        <v>1206070069001</v>
      </c>
    </row>
    <row r="1702" spans="1:22" x14ac:dyDescent="0.25">
      <c r="A1702" s="16" t="s">
        <v>1699</v>
      </c>
      <c r="B1702">
        <v>45047</v>
      </c>
      <c r="C1702">
        <v>1700</v>
      </c>
      <c r="D1702">
        <v>2719</v>
      </c>
      <c r="E1702" cm="1">
        <f t="array" ref="E170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1702)))),_xlpm.c),3)))))))),COLUMNS(_xlpm.rs)-1)</f>
        <v>300</v>
      </c>
      <c r="F1702">
        <v>1696</v>
      </c>
      <c r="V1702" s="14">
        <v>1206071055014</v>
      </c>
    </row>
    <row r="1703" spans="1:22" x14ac:dyDescent="0.25">
      <c r="A1703" s="16" t="s">
        <v>1700</v>
      </c>
      <c r="B1703">
        <v>7056</v>
      </c>
      <c r="C1703">
        <v>1701</v>
      </c>
      <c r="D1703">
        <v>2720</v>
      </c>
      <c r="E1703" cm="1">
        <f t="array" ref="E170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1703)))),_xlpm.c),3)))))))),COLUMNS(_xlpm.rs)-1)</f>
        <v>300</v>
      </c>
      <c r="F1703">
        <v>1697</v>
      </c>
      <c r="V1703" s="14">
        <v>1206071058011</v>
      </c>
    </row>
    <row r="1704" spans="1:22" x14ac:dyDescent="0.25">
      <c r="A1704" s="16" t="s">
        <v>1701</v>
      </c>
      <c r="B1704">
        <v>47069</v>
      </c>
      <c r="C1704">
        <v>1702</v>
      </c>
      <c r="D1704">
        <v>2721</v>
      </c>
      <c r="E1704" cm="1">
        <f t="array" ref="E170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1704)))),_xlpm.c),3)))))))),COLUMNS(_xlpm.rs)-1)</f>
        <v>300</v>
      </c>
      <c r="F1704">
        <v>1698</v>
      </c>
      <c r="V1704" s="14">
        <v>1206071059010</v>
      </c>
    </row>
    <row r="1705" spans="1:22" x14ac:dyDescent="0.25">
      <c r="A1705" s="16" t="s">
        <v>1702</v>
      </c>
      <c r="B1705">
        <v>39048</v>
      </c>
      <c r="C1705">
        <v>1703</v>
      </c>
      <c r="D1705">
        <v>2722</v>
      </c>
      <c r="E1705" cm="1">
        <f t="array" ref="E170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1705)))),_xlpm.c),3)))))))),COLUMNS(_xlpm.rs)-1)</f>
        <v>300</v>
      </c>
      <c r="F1705">
        <v>1699</v>
      </c>
      <c r="V1705" s="14">
        <v>1206071060009</v>
      </c>
    </row>
    <row r="1706" spans="1:22" x14ac:dyDescent="0.25">
      <c r="A1706" s="16" t="s">
        <v>1703</v>
      </c>
      <c r="B1706">
        <v>57031</v>
      </c>
      <c r="C1706">
        <v>1704</v>
      </c>
      <c r="D1706">
        <v>2723</v>
      </c>
      <c r="E1706" cm="1">
        <f t="array" ref="E170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1706)))),_xlpm.c),3)))))))),COLUMNS(_xlpm.rs)-1)</f>
        <v>300</v>
      </c>
      <c r="F1706">
        <v>1700</v>
      </c>
      <c r="V1706" s="14">
        <v>1206071061008</v>
      </c>
    </row>
    <row r="1707" spans="1:22" x14ac:dyDescent="0.25">
      <c r="A1707" s="16" t="s">
        <v>1704</v>
      </c>
      <c r="B1707">
        <v>35034</v>
      </c>
      <c r="C1707">
        <v>1705</v>
      </c>
      <c r="D1707">
        <v>2724</v>
      </c>
      <c r="E1707" cm="1">
        <f t="array" ref="E170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1707)))),_xlpm.c),3)))))))),COLUMNS(_xlpm.rs)-1)</f>
        <v>300</v>
      </c>
      <c r="F1707">
        <v>1701</v>
      </c>
      <c r="V1707" s="14">
        <v>1206071062007</v>
      </c>
    </row>
    <row r="1708" spans="1:22" x14ac:dyDescent="0.25">
      <c r="A1708" s="16" t="s">
        <v>1705</v>
      </c>
      <c r="B1708">
        <v>63008</v>
      </c>
      <c r="C1708">
        <v>1706</v>
      </c>
      <c r="D1708">
        <v>2725</v>
      </c>
      <c r="E1708" cm="1">
        <f t="array" ref="E170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1708)))),_xlpm.c),3)))))))),COLUMNS(_xlpm.rs)-1)</f>
        <v>300</v>
      </c>
      <c r="F1708">
        <v>1702</v>
      </c>
      <c r="V1708" s="14">
        <v>1206071063006</v>
      </c>
    </row>
    <row r="1709" spans="1:22" x14ac:dyDescent="0.25">
      <c r="A1709" s="16" t="s">
        <v>1706</v>
      </c>
      <c r="B1709">
        <v>35063</v>
      </c>
      <c r="C1709">
        <v>1707</v>
      </c>
      <c r="D1709">
        <v>2726</v>
      </c>
      <c r="E1709" cm="1">
        <f t="array" ref="E170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1709)))),_xlpm.c),3)))))))),COLUMNS(_xlpm.rs)-1)</f>
        <v>300</v>
      </c>
      <c r="F1709">
        <v>1703</v>
      </c>
      <c r="V1709" s="14">
        <v>1206071064005</v>
      </c>
    </row>
    <row r="1710" spans="1:22" x14ac:dyDescent="0.25">
      <c r="A1710" s="16" t="s">
        <v>1707</v>
      </c>
      <c r="B1710">
        <v>57006</v>
      </c>
      <c r="C1710">
        <v>1708</v>
      </c>
      <c r="D1710">
        <v>2727</v>
      </c>
      <c r="E1710" cm="1">
        <f t="array" ref="E171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1710)))),_xlpm.c),3)))))))),COLUMNS(_xlpm.rs)-1)</f>
        <v>300</v>
      </c>
      <c r="F1710">
        <v>1704</v>
      </c>
      <c r="V1710" s="14">
        <v>1206071065004</v>
      </c>
    </row>
    <row r="1711" spans="1:22" x14ac:dyDescent="0.25">
      <c r="A1711" s="16" t="s">
        <v>1708</v>
      </c>
      <c r="B1711">
        <v>5057</v>
      </c>
      <c r="C1711">
        <v>1709</v>
      </c>
      <c r="D1711">
        <v>2728</v>
      </c>
      <c r="E1711" cm="1">
        <f t="array" ref="E171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1711)))),_xlpm.c),3)))))))),COLUMNS(_xlpm.rs)-1)</f>
        <v>300</v>
      </c>
      <c r="F1711">
        <v>1705</v>
      </c>
      <c r="V1711" s="14">
        <v>1206071066003</v>
      </c>
    </row>
    <row r="1712" spans="1:22" x14ac:dyDescent="0.25">
      <c r="A1712" s="16" t="s">
        <v>1709</v>
      </c>
      <c r="B1712">
        <v>17056</v>
      </c>
      <c r="C1712">
        <v>1710</v>
      </c>
      <c r="D1712">
        <v>2729</v>
      </c>
      <c r="E1712" cm="1">
        <f t="array" ref="E171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1712)))),_xlpm.c),3)))))))),COLUMNS(_xlpm.rs)-1)</f>
        <v>300</v>
      </c>
      <c r="F1712">
        <v>1706</v>
      </c>
      <c r="V1712" s="14">
        <v>1206071067002</v>
      </c>
    </row>
    <row r="1713" spans="1:22" x14ac:dyDescent="0.25">
      <c r="A1713" s="16" t="s">
        <v>1710</v>
      </c>
      <c r="B1713">
        <v>23048</v>
      </c>
      <c r="C1713">
        <v>1711</v>
      </c>
      <c r="D1713">
        <v>2730</v>
      </c>
      <c r="E1713" cm="1">
        <f t="array" ref="E171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1713)))),_xlpm.c),3)))))))),COLUMNS(_xlpm.rs)-1)</f>
        <v>300</v>
      </c>
      <c r="F1713">
        <v>1707</v>
      </c>
      <c r="V1713" s="14">
        <v>1206071068001</v>
      </c>
    </row>
    <row r="1714" spans="1:22" x14ac:dyDescent="0.25">
      <c r="A1714" s="16" t="s">
        <v>1711</v>
      </c>
      <c r="B1714">
        <v>1061</v>
      </c>
      <c r="C1714">
        <v>1712</v>
      </c>
      <c r="D1714">
        <v>2731</v>
      </c>
      <c r="E1714" cm="1">
        <f t="array" ref="E171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1714)))),_xlpm.c),3)))))))),COLUMNS(_xlpm.rs)-1)</f>
        <v>300</v>
      </c>
      <c r="F1714">
        <v>1708</v>
      </c>
      <c r="V1714" s="14">
        <v>1206072055013</v>
      </c>
    </row>
    <row r="1715" spans="1:22" x14ac:dyDescent="0.25">
      <c r="A1715" s="16" t="s">
        <v>1712</v>
      </c>
      <c r="B1715">
        <v>61010</v>
      </c>
      <c r="C1715">
        <v>1713</v>
      </c>
      <c r="D1715">
        <v>2732</v>
      </c>
      <c r="E1715" cm="1">
        <f t="array" ref="E171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1715)))),_xlpm.c),3)))))))),COLUMNS(_xlpm.rs)-1)</f>
        <v>300</v>
      </c>
      <c r="F1715">
        <v>1709</v>
      </c>
      <c r="V1715" s="14">
        <v>1206072057011</v>
      </c>
    </row>
    <row r="1716" spans="1:22" x14ac:dyDescent="0.25">
      <c r="A1716" s="16" t="s">
        <v>1713</v>
      </c>
      <c r="B1716">
        <v>1051</v>
      </c>
      <c r="C1716">
        <v>1714</v>
      </c>
      <c r="D1716">
        <v>2733</v>
      </c>
      <c r="E1716" cm="1">
        <f t="array" ref="E171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1716)))),_xlpm.c),3)))))))),COLUMNS(_xlpm.rs)-1)</f>
        <v>300</v>
      </c>
      <c r="F1716">
        <v>1710</v>
      </c>
      <c r="V1716" s="14">
        <v>1206072058010</v>
      </c>
    </row>
    <row r="1717" spans="1:22" x14ac:dyDescent="0.25">
      <c r="A1717" s="16" t="s">
        <v>1714</v>
      </c>
      <c r="B1717">
        <v>25059</v>
      </c>
      <c r="C1717">
        <v>1715</v>
      </c>
      <c r="D1717">
        <v>2734</v>
      </c>
      <c r="E1717" cm="1">
        <f t="array" ref="E171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1717)))),_xlpm.c),3)))))))),COLUMNS(_xlpm.rs)-1)</f>
        <v>300</v>
      </c>
      <c r="F1717">
        <v>1711</v>
      </c>
      <c r="V1717" s="14">
        <v>1206072059009</v>
      </c>
    </row>
    <row r="1718" spans="1:22" x14ac:dyDescent="0.25">
      <c r="A1718" s="16" t="s">
        <v>1715</v>
      </c>
      <c r="B1718">
        <v>29027</v>
      </c>
      <c r="C1718">
        <v>1716</v>
      </c>
      <c r="D1718">
        <v>2735</v>
      </c>
      <c r="E1718" cm="1">
        <f t="array" ref="E171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1718)))),_xlpm.c),3)))))))),COLUMNS(_xlpm.rs)-1)</f>
        <v>300</v>
      </c>
      <c r="F1718">
        <v>1712</v>
      </c>
      <c r="V1718" s="14">
        <v>1206072060008</v>
      </c>
    </row>
    <row r="1719" spans="1:22" x14ac:dyDescent="0.25">
      <c r="A1719" s="16" t="s">
        <v>1716</v>
      </c>
      <c r="B1719">
        <v>40065</v>
      </c>
      <c r="C1719">
        <v>1717</v>
      </c>
      <c r="D1719">
        <v>2736</v>
      </c>
      <c r="E1719" cm="1">
        <f t="array" ref="E171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1719)))),_xlpm.c),3)))))))),COLUMNS(_xlpm.rs)-1)</f>
        <v>300</v>
      </c>
      <c r="F1719">
        <v>1713</v>
      </c>
      <c r="V1719" s="14">
        <v>1206072061007</v>
      </c>
    </row>
    <row r="1720" spans="1:22" x14ac:dyDescent="0.25">
      <c r="A1720" s="16" t="s">
        <v>1717</v>
      </c>
      <c r="B1720">
        <v>47046</v>
      </c>
      <c r="C1720">
        <v>1718</v>
      </c>
      <c r="D1720">
        <v>2737</v>
      </c>
      <c r="E1720" cm="1">
        <f t="array" ref="E172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1720)))),_xlpm.c),3)))))))),COLUMNS(_xlpm.rs)-1)</f>
        <v>300</v>
      </c>
      <c r="F1720">
        <v>1714</v>
      </c>
      <c r="V1720" s="14">
        <v>1206072062006</v>
      </c>
    </row>
    <row r="1721" spans="1:22" x14ac:dyDescent="0.25">
      <c r="A1721" s="16" t="s">
        <v>1718</v>
      </c>
      <c r="B1721">
        <v>59035</v>
      </c>
      <c r="C1721">
        <v>1719</v>
      </c>
      <c r="D1721">
        <v>2738</v>
      </c>
      <c r="E1721" cm="1">
        <f t="array" ref="E172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1721)))),_xlpm.c),3)))))))),COLUMNS(_xlpm.rs)-1)</f>
        <v>300</v>
      </c>
      <c r="F1721">
        <v>1715</v>
      </c>
      <c r="V1721" s="14">
        <v>1206072063005</v>
      </c>
    </row>
    <row r="1722" spans="1:22" x14ac:dyDescent="0.25">
      <c r="A1722" s="16" t="s">
        <v>1719</v>
      </c>
      <c r="B1722">
        <v>19048</v>
      </c>
      <c r="C1722">
        <v>1720</v>
      </c>
      <c r="D1722">
        <v>2739</v>
      </c>
      <c r="E1722" cm="1">
        <f t="array" ref="E172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1722)))),_xlpm.c),3)))))))),COLUMNS(_xlpm.rs)-1)</f>
        <v>300</v>
      </c>
      <c r="F1722">
        <v>1716</v>
      </c>
      <c r="V1722" s="14">
        <v>1206072064004</v>
      </c>
    </row>
    <row r="1723" spans="1:22" x14ac:dyDescent="0.25">
      <c r="A1723" s="16" t="s">
        <v>1720</v>
      </c>
      <c r="B1723">
        <v>45037</v>
      </c>
      <c r="C1723">
        <v>1721</v>
      </c>
      <c r="D1723">
        <v>2740</v>
      </c>
      <c r="E1723" cm="1">
        <f t="array" ref="E172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1723)))),_xlpm.c),3)))))))),COLUMNS(_xlpm.rs)-1)</f>
        <v>300</v>
      </c>
      <c r="F1723">
        <v>1717</v>
      </c>
      <c r="V1723" s="14">
        <v>1206072065003</v>
      </c>
    </row>
    <row r="1724" spans="1:22" x14ac:dyDescent="0.25">
      <c r="A1724" s="16" t="s">
        <v>1721</v>
      </c>
      <c r="B1724">
        <v>47043</v>
      </c>
      <c r="C1724">
        <v>1722</v>
      </c>
      <c r="D1724">
        <v>2741</v>
      </c>
      <c r="E1724" cm="1">
        <f t="array" ref="E172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1724)))),_xlpm.c),3)))))))),COLUMNS(_xlpm.rs)-1)</f>
        <v>300</v>
      </c>
      <c r="F1724">
        <v>1718</v>
      </c>
      <c r="V1724" s="14">
        <v>1206072066002</v>
      </c>
    </row>
    <row r="1725" spans="1:22" x14ac:dyDescent="0.25">
      <c r="A1725" s="16" t="s">
        <v>1722</v>
      </c>
      <c r="B1725">
        <v>37062</v>
      </c>
      <c r="C1725">
        <v>1723</v>
      </c>
      <c r="D1725">
        <v>2742</v>
      </c>
      <c r="E1725" cm="1">
        <f t="array" ref="E172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1725)))),_xlpm.c),3)))))))),COLUMNS(_xlpm.rs)-1)</f>
        <v>300</v>
      </c>
      <c r="F1725">
        <v>1719</v>
      </c>
      <c r="V1725" s="14">
        <v>1206072067001</v>
      </c>
    </row>
    <row r="1726" spans="1:22" x14ac:dyDescent="0.25">
      <c r="A1726" s="16" t="s">
        <v>1723</v>
      </c>
      <c r="B1726">
        <v>57021</v>
      </c>
      <c r="C1726">
        <v>1724</v>
      </c>
      <c r="D1726">
        <v>2743</v>
      </c>
      <c r="E1726" cm="1">
        <f t="array" ref="E172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1726)))),_xlpm.c),3)))))))),COLUMNS(_xlpm.rs)-1)</f>
        <v>300</v>
      </c>
      <c r="F1726">
        <v>1720</v>
      </c>
      <c r="V1726" s="14">
        <v>1206073055012</v>
      </c>
    </row>
    <row r="1727" spans="1:22" x14ac:dyDescent="0.25">
      <c r="A1727" s="16" t="s">
        <v>1724</v>
      </c>
      <c r="B1727">
        <v>33062</v>
      </c>
      <c r="C1727">
        <v>1725</v>
      </c>
      <c r="D1727">
        <v>2744</v>
      </c>
      <c r="E1727" cm="1">
        <f t="array" ref="E172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1727)))),_xlpm.c),3)))))))),COLUMNS(_xlpm.rs)-1)</f>
        <v>300</v>
      </c>
      <c r="F1727">
        <v>1721</v>
      </c>
      <c r="V1727" s="14">
        <v>1206073057010</v>
      </c>
    </row>
    <row r="1728" spans="1:22" x14ac:dyDescent="0.25">
      <c r="A1728" s="16" t="s">
        <v>1725</v>
      </c>
      <c r="B1728">
        <v>57032</v>
      </c>
      <c r="C1728">
        <v>1726</v>
      </c>
      <c r="D1728">
        <v>2745</v>
      </c>
      <c r="E1728" cm="1">
        <f t="array" ref="E172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1728)))),_xlpm.c),3)))))))),COLUMNS(_xlpm.rs)-1)</f>
        <v>300</v>
      </c>
      <c r="F1728">
        <v>1722</v>
      </c>
      <c r="V1728" s="14">
        <v>1206073058009</v>
      </c>
    </row>
    <row r="1729" spans="1:22" x14ac:dyDescent="0.25">
      <c r="A1729" s="16" t="s">
        <v>1726</v>
      </c>
      <c r="B1729">
        <v>24045</v>
      </c>
      <c r="C1729">
        <v>1727</v>
      </c>
      <c r="D1729">
        <v>2746</v>
      </c>
      <c r="E1729" cm="1">
        <f t="array" ref="E172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1729)))),_xlpm.c),3)))))))),COLUMNS(_xlpm.rs)-1)</f>
        <v>300</v>
      </c>
      <c r="F1729">
        <v>1723</v>
      </c>
      <c r="V1729" s="14">
        <v>1206073059008</v>
      </c>
    </row>
    <row r="1730" spans="1:22" x14ac:dyDescent="0.25">
      <c r="A1730" s="16" t="s">
        <v>1727</v>
      </c>
      <c r="B1730">
        <v>17035</v>
      </c>
      <c r="C1730">
        <v>1728</v>
      </c>
      <c r="D1730">
        <v>2747</v>
      </c>
      <c r="E1730" cm="1">
        <f t="array" ref="E173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1730)))),_xlpm.c),3)))))))),COLUMNS(_xlpm.rs)-1)</f>
        <v>300</v>
      </c>
      <c r="F1730">
        <v>1724</v>
      </c>
      <c r="V1730" s="14">
        <v>1206073060007</v>
      </c>
    </row>
    <row r="1731" spans="1:22" x14ac:dyDescent="0.25">
      <c r="A1731" s="16" t="s">
        <v>1728</v>
      </c>
      <c r="B1731">
        <v>34019</v>
      </c>
      <c r="C1731">
        <v>1729</v>
      </c>
      <c r="D1731">
        <v>2748</v>
      </c>
      <c r="E1731" cm="1">
        <f t="array" ref="E173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1731)))),_xlpm.c),3)))))))),COLUMNS(_xlpm.rs)-1)</f>
        <v>300</v>
      </c>
      <c r="F1731">
        <v>1725</v>
      </c>
      <c r="V1731" s="14">
        <v>1206073061006</v>
      </c>
    </row>
    <row r="1732" spans="1:22" x14ac:dyDescent="0.25">
      <c r="A1732" s="16" t="s">
        <v>1729</v>
      </c>
      <c r="B1732">
        <v>19058</v>
      </c>
      <c r="C1732">
        <v>1730</v>
      </c>
      <c r="D1732">
        <v>2749</v>
      </c>
      <c r="E1732" cm="1">
        <f t="array" ref="E173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1732)))),_xlpm.c),3)))))))),COLUMNS(_xlpm.rs)-1)</f>
        <v>300</v>
      </c>
      <c r="F1732">
        <v>1726</v>
      </c>
      <c r="V1732" s="14">
        <v>1206073062005</v>
      </c>
    </row>
    <row r="1733" spans="1:22" x14ac:dyDescent="0.25">
      <c r="A1733" s="16" t="s">
        <v>1730</v>
      </c>
      <c r="B1733">
        <v>7065</v>
      </c>
      <c r="C1733">
        <v>1731</v>
      </c>
      <c r="D1733">
        <v>2750</v>
      </c>
      <c r="E1733" cm="1">
        <f t="array" ref="E173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1733)))),_xlpm.c),3)))))))),COLUMNS(_xlpm.rs)-1)</f>
        <v>300</v>
      </c>
      <c r="F1733">
        <v>1727</v>
      </c>
      <c r="V1733" s="14">
        <v>1206073063004</v>
      </c>
    </row>
    <row r="1734" spans="1:22" x14ac:dyDescent="0.25">
      <c r="A1734" s="16" t="s">
        <v>1731</v>
      </c>
      <c r="B1734">
        <v>21057</v>
      </c>
      <c r="C1734">
        <v>1732</v>
      </c>
      <c r="D1734">
        <v>2751</v>
      </c>
      <c r="E1734" cm="1">
        <f t="array" ref="E173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1734)))),_xlpm.c),3)))))))),COLUMNS(_xlpm.rs)-1)</f>
        <v>300</v>
      </c>
      <c r="F1734">
        <v>1728</v>
      </c>
      <c r="V1734" s="14">
        <v>1206073064003</v>
      </c>
    </row>
    <row r="1735" spans="1:22" x14ac:dyDescent="0.25">
      <c r="A1735" s="16" t="s">
        <v>1732</v>
      </c>
      <c r="B1735">
        <v>3047</v>
      </c>
      <c r="C1735">
        <v>1733</v>
      </c>
      <c r="D1735">
        <v>2752</v>
      </c>
      <c r="E1735" cm="1">
        <f t="array" ref="E173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1735)))),_xlpm.c),3)))))))),COLUMNS(_xlpm.rs)-1)</f>
        <v>300</v>
      </c>
      <c r="F1735">
        <v>1729</v>
      </c>
      <c r="V1735" s="14">
        <v>1206073065002</v>
      </c>
    </row>
    <row r="1736" spans="1:22" x14ac:dyDescent="0.25">
      <c r="A1736" s="16" t="s">
        <v>1733</v>
      </c>
      <c r="B1736">
        <v>13051</v>
      </c>
      <c r="C1736">
        <v>1734</v>
      </c>
      <c r="D1736">
        <v>2753</v>
      </c>
      <c r="E1736" cm="1">
        <f t="array" ref="E173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1736)))),_xlpm.c),3)))))))),COLUMNS(_xlpm.rs)-1)</f>
        <v>300</v>
      </c>
      <c r="F1736">
        <v>1730</v>
      </c>
      <c r="V1736" s="14">
        <v>1206073066001</v>
      </c>
    </row>
    <row r="1737" spans="1:22" x14ac:dyDescent="0.25">
      <c r="A1737" s="16" t="s">
        <v>1734</v>
      </c>
      <c r="B1737">
        <v>57039</v>
      </c>
      <c r="C1737">
        <v>1735</v>
      </c>
      <c r="D1737">
        <v>2754</v>
      </c>
      <c r="E1737" cm="1">
        <f t="array" ref="E173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1737)))),_xlpm.c),3)))))))),COLUMNS(_xlpm.rs)-1)</f>
        <v>300</v>
      </c>
      <c r="F1737">
        <v>1731</v>
      </c>
      <c r="V1737" s="14">
        <v>1206074055011</v>
      </c>
    </row>
    <row r="1738" spans="1:22" x14ac:dyDescent="0.25">
      <c r="A1738" s="16" t="s">
        <v>1735</v>
      </c>
      <c r="B1738">
        <v>23013</v>
      </c>
      <c r="C1738">
        <v>1736</v>
      </c>
      <c r="D1738">
        <v>2755</v>
      </c>
      <c r="E1738" cm="1">
        <f t="array" ref="E173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1738)))),_xlpm.c),3)))))))),COLUMNS(_xlpm.rs)-1)</f>
        <v>300</v>
      </c>
      <c r="F1738">
        <v>1732</v>
      </c>
      <c r="V1738" s="14">
        <v>1206074057009</v>
      </c>
    </row>
    <row r="1739" spans="1:22" x14ac:dyDescent="0.25">
      <c r="A1739" s="16" t="s">
        <v>1736</v>
      </c>
      <c r="B1739">
        <v>57024</v>
      </c>
      <c r="C1739">
        <v>1737</v>
      </c>
      <c r="D1739">
        <v>2756</v>
      </c>
      <c r="E1739" cm="1">
        <f t="array" ref="E173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1739)))),_xlpm.c),3)))))))),COLUMNS(_xlpm.rs)-1)</f>
        <v>300</v>
      </c>
      <c r="F1739">
        <v>1733</v>
      </c>
      <c r="V1739" s="14">
        <v>1206074058008</v>
      </c>
    </row>
    <row r="1740" spans="1:22" x14ac:dyDescent="0.25">
      <c r="A1740" s="16" t="s">
        <v>1737</v>
      </c>
      <c r="B1740">
        <v>68049</v>
      </c>
      <c r="C1740">
        <v>1738</v>
      </c>
      <c r="D1740">
        <v>2757</v>
      </c>
      <c r="E1740" cm="1">
        <f t="array" ref="E174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1740)))),_xlpm.c),3)))))))),COLUMNS(_xlpm.rs)-1)</f>
        <v>300</v>
      </c>
      <c r="F1740">
        <v>1734</v>
      </c>
      <c r="V1740" s="14">
        <v>1206074059007</v>
      </c>
    </row>
    <row r="1741" spans="1:22" x14ac:dyDescent="0.25">
      <c r="A1741" s="16" t="s">
        <v>1738</v>
      </c>
      <c r="B1741">
        <v>49049</v>
      </c>
      <c r="C1741">
        <v>1739</v>
      </c>
      <c r="D1741">
        <v>2758</v>
      </c>
      <c r="E1741" cm="1">
        <f t="array" ref="E174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1741)))),_xlpm.c),3)))))))),COLUMNS(_xlpm.rs)-1)</f>
        <v>300</v>
      </c>
      <c r="F1741">
        <v>1735</v>
      </c>
      <c r="V1741" s="14">
        <v>1206074060006</v>
      </c>
    </row>
    <row r="1742" spans="1:22" x14ac:dyDescent="0.25">
      <c r="A1742" s="16" t="s">
        <v>1739</v>
      </c>
      <c r="B1742">
        <v>57065</v>
      </c>
      <c r="C1742">
        <v>1740</v>
      </c>
      <c r="D1742">
        <v>2759</v>
      </c>
      <c r="E1742" cm="1">
        <f t="array" ref="E174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1742)))),_xlpm.c),3)))))))),COLUMNS(_xlpm.rs)-1)</f>
        <v>300</v>
      </c>
      <c r="F1742">
        <v>1736</v>
      </c>
      <c r="V1742" s="14">
        <v>1206074061005</v>
      </c>
    </row>
    <row r="1743" spans="1:22" x14ac:dyDescent="0.25">
      <c r="A1743" s="16" t="s">
        <v>1740</v>
      </c>
      <c r="B1743">
        <v>53034</v>
      </c>
      <c r="C1743">
        <v>1741</v>
      </c>
      <c r="D1743">
        <v>2760</v>
      </c>
      <c r="E1743" cm="1">
        <f t="array" ref="E174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1743)))),_xlpm.c),3)))))))),COLUMNS(_xlpm.rs)-1)</f>
        <v>300</v>
      </c>
      <c r="F1743">
        <v>1737</v>
      </c>
      <c r="V1743" s="14">
        <v>1206074062004</v>
      </c>
    </row>
    <row r="1744" spans="1:22" x14ac:dyDescent="0.25">
      <c r="A1744" s="16" t="s">
        <v>1741</v>
      </c>
      <c r="B1744">
        <v>5049</v>
      </c>
      <c r="C1744">
        <v>1742</v>
      </c>
      <c r="D1744">
        <v>2761</v>
      </c>
      <c r="E1744" cm="1">
        <f t="array" ref="E174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1744)))),_xlpm.c),3)))))))),COLUMNS(_xlpm.rs)-1)</f>
        <v>300</v>
      </c>
      <c r="F1744">
        <v>1738</v>
      </c>
      <c r="V1744" s="14">
        <v>1206074063003</v>
      </c>
    </row>
    <row r="1745" spans="1:22" x14ac:dyDescent="0.25">
      <c r="A1745" s="16" t="s">
        <v>1742</v>
      </c>
      <c r="B1745">
        <v>11023</v>
      </c>
      <c r="C1745">
        <v>1743</v>
      </c>
      <c r="D1745">
        <v>2762</v>
      </c>
      <c r="E1745" cm="1">
        <f t="array" ref="E174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1745)))),_xlpm.c),3)))))))),COLUMNS(_xlpm.rs)-1)</f>
        <v>300</v>
      </c>
      <c r="F1745">
        <v>1739</v>
      </c>
      <c r="V1745" s="14">
        <v>1206074064002</v>
      </c>
    </row>
    <row r="1746" spans="1:22" x14ac:dyDescent="0.25">
      <c r="A1746" s="16" t="s">
        <v>1743</v>
      </c>
      <c r="B1746">
        <v>47025</v>
      </c>
      <c r="C1746">
        <v>1744</v>
      </c>
      <c r="D1746">
        <v>2763</v>
      </c>
      <c r="E1746" cm="1">
        <f t="array" ref="E174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1746)))),_xlpm.c),3)))))))),COLUMNS(_xlpm.rs)-1)</f>
        <v>300</v>
      </c>
      <c r="F1746">
        <v>1740</v>
      </c>
      <c r="V1746" s="14">
        <v>1206074065001</v>
      </c>
    </row>
    <row r="1747" spans="1:22" x14ac:dyDescent="0.25">
      <c r="A1747" s="16" t="s">
        <v>1744</v>
      </c>
      <c r="B1747">
        <v>45060</v>
      </c>
      <c r="C1747">
        <v>1745</v>
      </c>
      <c r="D1747">
        <v>2764</v>
      </c>
      <c r="E1747" cm="1">
        <f t="array" ref="E174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1747)))),_xlpm.c),3)))))))),COLUMNS(_xlpm.rs)-1)</f>
        <v>300</v>
      </c>
      <c r="F1747">
        <v>1741</v>
      </c>
      <c r="V1747" s="14">
        <v>1206075055010</v>
      </c>
    </row>
    <row r="1748" spans="1:22" x14ac:dyDescent="0.25">
      <c r="A1748" s="16" t="s">
        <v>1745</v>
      </c>
      <c r="B1748">
        <v>47048</v>
      </c>
      <c r="C1748">
        <v>1746</v>
      </c>
      <c r="D1748">
        <v>2765</v>
      </c>
      <c r="E1748" cm="1">
        <f t="array" ref="E174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1748)))),_xlpm.c),3)))))))),COLUMNS(_xlpm.rs)-1)</f>
        <v>300</v>
      </c>
      <c r="F1748">
        <v>1742</v>
      </c>
      <c r="V1748" s="14">
        <v>1206075057008</v>
      </c>
    </row>
    <row r="1749" spans="1:22" x14ac:dyDescent="0.25">
      <c r="A1749" s="16" t="s">
        <v>1746</v>
      </c>
      <c r="B1749">
        <v>39054</v>
      </c>
      <c r="C1749">
        <v>1747</v>
      </c>
      <c r="D1749">
        <v>2766</v>
      </c>
      <c r="E1749" cm="1">
        <f t="array" ref="E174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1749)))),_xlpm.c),3)))))))),COLUMNS(_xlpm.rs)-1)</f>
        <v>300</v>
      </c>
      <c r="F1749">
        <v>1743</v>
      </c>
      <c r="V1749" s="14">
        <v>1206075058007</v>
      </c>
    </row>
    <row r="1750" spans="1:22" x14ac:dyDescent="0.25">
      <c r="A1750" s="16" t="s">
        <v>1747</v>
      </c>
      <c r="B1750">
        <v>37035</v>
      </c>
      <c r="C1750">
        <v>1748</v>
      </c>
      <c r="D1750">
        <v>2767</v>
      </c>
      <c r="E1750" cm="1">
        <f t="array" ref="E175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1750)))),_xlpm.c),3)))))))),COLUMNS(_xlpm.rs)-1)</f>
        <v>300</v>
      </c>
      <c r="F1750">
        <v>1744</v>
      </c>
      <c r="V1750" s="14">
        <v>1206075059006</v>
      </c>
    </row>
    <row r="1751" spans="1:22" x14ac:dyDescent="0.25">
      <c r="A1751" s="16" t="s">
        <v>1748</v>
      </c>
      <c r="B1751">
        <v>15067</v>
      </c>
      <c r="C1751">
        <v>1749</v>
      </c>
      <c r="D1751">
        <v>2768</v>
      </c>
      <c r="E1751" cm="1">
        <f t="array" ref="E175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1751)))),_xlpm.c),3)))))))),COLUMNS(_xlpm.rs)-1)</f>
        <v>300</v>
      </c>
      <c r="F1751">
        <v>1745</v>
      </c>
      <c r="V1751" s="14">
        <v>1206075060005</v>
      </c>
    </row>
    <row r="1752" spans="1:22" x14ac:dyDescent="0.25">
      <c r="A1752" s="16" t="s">
        <v>1749</v>
      </c>
      <c r="B1752">
        <v>19053</v>
      </c>
      <c r="C1752">
        <v>1750</v>
      </c>
      <c r="D1752">
        <v>2769</v>
      </c>
      <c r="E1752" cm="1">
        <f t="array" ref="E175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1752)))),_xlpm.c),3)))))))),COLUMNS(_xlpm.rs)-1)</f>
        <v>300</v>
      </c>
      <c r="F1752">
        <v>1746</v>
      </c>
      <c r="V1752" s="14">
        <v>1206075061004</v>
      </c>
    </row>
    <row r="1753" spans="1:22" x14ac:dyDescent="0.25">
      <c r="A1753" s="16" t="s">
        <v>1750</v>
      </c>
      <c r="B1753">
        <v>34041</v>
      </c>
      <c r="C1753">
        <v>1751</v>
      </c>
      <c r="D1753">
        <v>2770</v>
      </c>
      <c r="E1753" cm="1">
        <f t="array" ref="E175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1753)))),_xlpm.c),3)))))))),COLUMNS(_xlpm.rs)-1)</f>
        <v>300</v>
      </c>
      <c r="F1753">
        <v>1747</v>
      </c>
      <c r="V1753" s="14">
        <v>1206075062003</v>
      </c>
    </row>
    <row r="1754" spans="1:22" x14ac:dyDescent="0.25">
      <c r="A1754" s="16" t="s">
        <v>1751</v>
      </c>
      <c r="B1754">
        <v>66015</v>
      </c>
      <c r="C1754">
        <v>1752</v>
      </c>
      <c r="D1754">
        <v>2771</v>
      </c>
      <c r="E1754" cm="1">
        <f t="array" ref="E175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1754)))),_xlpm.c),3)))))))),COLUMNS(_xlpm.rs)-1)</f>
        <v>300</v>
      </c>
      <c r="F1754">
        <v>1748</v>
      </c>
      <c r="V1754" s="14">
        <v>1206075063002</v>
      </c>
    </row>
    <row r="1755" spans="1:22" x14ac:dyDescent="0.25">
      <c r="A1755" s="16" t="s">
        <v>1752</v>
      </c>
      <c r="B1755">
        <v>5059</v>
      </c>
      <c r="C1755">
        <v>1753</v>
      </c>
      <c r="D1755">
        <v>2772</v>
      </c>
      <c r="E1755" cm="1">
        <f t="array" ref="E175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1755)))),_xlpm.c),3)))))))),COLUMNS(_xlpm.rs)-1)</f>
        <v>300</v>
      </c>
      <c r="F1755">
        <v>1749</v>
      </c>
      <c r="V1755" s="14">
        <v>1206075064001</v>
      </c>
    </row>
    <row r="1756" spans="1:22" x14ac:dyDescent="0.25">
      <c r="A1756" s="16" t="s">
        <v>1753</v>
      </c>
      <c r="B1756">
        <v>27047</v>
      </c>
      <c r="C1756">
        <v>1754</v>
      </c>
      <c r="D1756">
        <v>2773</v>
      </c>
      <c r="E1756" cm="1">
        <f t="array" ref="E175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1756)))),_xlpm.c),3)))))))),COLUMNS(_xlpm.rs)-1)</f>
        <v>300</v>
      </c>
      <c r="F1756">
        <v>1750</v>
      </c>
      <c r="V1756" s="14">
        <v>1206076057007</v>
      </c>
    </row>
    <row r="1757" spans="1:22" x14ac:dyDescent="0.25">
      <c r="A1757" s="16" t="s">
        <v>1754</v>
      </c>
      <c r="B1757">
        <v>57019</v>
      </c>
      <c r="C1757">
        <v>1755</v>
      </c>
      <c r="D1757">
        <v>2774</v>
      </c>
      <c r="E1757" cm="1">
        <f t="array" ref="E175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1757)))),_xlpm.c),3)))))))),COLUMNS(_xlpm.rs)-1)</f>
        <v>300</v>
      </c>
      <c r="F1757">
        <v>1751</v>
      </c>
      <c r="V1757" s="14">
        <v>1206076058006</v>
      </c>
    </row>
    <row r="1758" spans="1:22" x14ac:dyDescent="0.25">
      <c r="A1758" s="16" t="s">
        <v>1755</v>
      </c>
      <c r="B1758">
        <v>52017</v>
      </c>
      <c r="C1758">
        <v>1756</v>
      </c>
      <c r="D1758">
        <v>2775</v>
      </c>
      <c r="E1758" cm="1">
        <f t="array" ref="E175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1758)))),_xlpm.c),3)))))))),COLUMNS(_xlpm.rs)-1)</f>
        <v>300</v>
      </c>
      <c r="F1758">
        <v>1752</v>
      </c>
      <c r="V1758" s="14">
        <v>1206076059005</v>
      </c>
    </row>
    <row r="1759" spans="1:22" x14ac:dyDescent="0.25">
      <c r="A1759" s="16" t="s">
        <v>1756</v>
      </c>
      <c r="B1759">
        <v>30067</v>
      </c>
      <c r="C1759">
        <v>1757</v>
      </c>
      <c r="D1759">
        <v>2776</v>
      </c>
      <c r="E1759" cm="1">
        <f t="array" ref="E175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1759)))),_xlpm.c),3)))))))),COLUMNS(_xlpm.rs)-1)</f>
        <v>300</v>
      </c>
      <c r="F1759">
        <v>1753</v>
      </c>
      <c r="V1759" s="14">
        <v>1206076060004</v>
      </c>
    </row>
    <row r="1760" spans="1:22" x14ac:dyDescent="0.25">
      <c r="A1760" s="16" t="s">
        <v>1757</v>
      </c>
      <c r="B1760">
        <v>19051</v>
      </c>
      <c r="C1760">
        <v>1758</v>
      </c>
      <c r="D1760">
        <v>2777</v>
      </c>
      <c r="E1760" cm="1">
        <f t="array" ref="E176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1760)))),_xlpm.c),3)))))))),COLUMNS(_xlpm.rs)-1)</f>
        <v>300</v>
      </c>
      <c r="F1760">
        <v>1754</v>
      </c>
      <c r="V1760" s="14">
        <v>1206076061003</v>
      </c>
    </row>
    <row r="1761" spans="1:22" x14ac:dyDescent="0.25">
      <c r="A1761" s="16" t="s">
        <v>1758</v>
      </c>
      <c r="B1761">
        <v>25067</v>
      </c>
      <c r="C1761">
        <v>1759</v>
      </c>
      <c r="D1761">
        <v>2778</v>
      </c>
      <c r="E1761" cm="1">
        <f t="array" ref="E176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1761)))),_xlpm.c),3)))))))),COLUMNS(_xlpm.rs)-1)</f>
        <v>300</v>
      </c>
      <c r="F1761">
        <v>1755</v>
      </c>
      <c r="V1761" s="14">
        <v>1206076062002</v>
      </c>
    </row>
    <row r="1762" spans="1:22" x14ac:dyDescent="0.25">
      <c r="A1762" s="16" t="s">
        <v>1759</v>
      </c>
      <c r="B1762">
        <v>68037</v>
      </c>
      <c r="C1762">
        <v>1760</v>
      </c>
      <c r="D1762">
        <v>2779</v>
      </c>
      <c r="E1762" cm="1">
        <f t="array" ref="E176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1762)))),_xlpm.c),3)))))))),COLUMNS(_xlpm.rs)-1)</f>
        <v>300</v>
      </c>
      <c r="F1762">
        <v>1756</v>
      </c>
      <c r="V1762" s="14">
        <v>1206076063001</v>
      </c>
    </row>
    <row r="1763" spans="1:22" x14ac:dyDescent="0.25">
      <c r="A1763" s="16" t="s">
        <v>1760</v>
      </c>
      <c r="B1763">
        <v>62033</v>
      </c>
      <c r="C1763">
        <v>1761</v>
      </c>
      <c r="D1763">
        <v>2780</v>
      </c>
      <c r="E1763" cm="1">
        <f t="array" ref="E176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1763)))),_xlpm.c),3)))))))),COLUMNS(_xlpm.rs)-1)</f>
        <v>300</v>
      </c>
      <c r="F1763">
        <v>1757</v>
      </c>
      <c r="V1763" s="14">
        <v>1206077055008</v>
      </c>
    </row>
    <row r="1764" spans="1:22" x14ac:dyDescent="0.25">
      <c r="A1764" s="16" t="s">
        <v>1761</v>
      </c>
      <c r="B1764">
        <v>48025</v>
      </c>
      <c r="C1764">
        <v>1762</v>
      </c>
      <c r="D1764">
        <v>2781</v>
      </c>
      <c r="E1764" cm="1">
        <f t="array" ref="E176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1764)))),_xlpm.c),3)))))))),COLUMNS(_xlpm.rs)-1)</f>
        <v>300</v>
      </c>
      <c r="F1764">
        <v>1758</v>
      </c>
      <c r="V1764" s="14">
        <v>1206077057006</v>
      </c>
    </row>
    <row r="1765" spans="1:22" x14ac:dyDescent="0.25">
      <c r="A1765" s="16" t="s">
        <v>1762</v>
      </c>
      <c r="B1765">
        <v>9044</v>
      </c>
      <c r="C1765">
        <v>1763</v>
      </c>
      <c r="D1765">
        <v>2782</v>
      </c>
      <c r="E1765" cm="1">
        <f t="array" ref="E176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1765)))),_xlpm.c),3)))))))),COLUMNS(_xlpm.rs)-1)</f>
        <v>300</v>
      </c>
      <c r="F1765">
        <v>1759</v>
      </c>
      <c r="V1765" s="14">
        <v>1206077058005</v>
      </c>
    </row>
    <row r="1766" spans="1:22" x14ac:dyDescent="0.25">
      <c r="A1766" s="16" t="s">
        <v>1763</v>
      </c>
      <c r="B1766">
        <v>7055</v>
      </c>
      <c r="C1766">
        <v>1764</v>
      </c>
      <c r="D1766">
        <v>2783</v>
      </c>
      <c r="E1766" cm="1">
        <f t="array" ref="E176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1766)))),_xlpm.c),3)))))))),COLUMNS(_xlpm.rs)-1)</f>
        <v>300</v>
      </c>
      <c r="F1766">
        <v>1760</v>
      </c>
      <c r="V1766" s="14">
        <v>1206077059004</v>
      </c>
    </row>
    <row r="1767" spans="1:22" x14ac:dyDescent="0.25">
      <c r="A1767" s="16" t="s">
        <v>1764</v>
      </c>
      <c r="B1767">
        <v>65008</v>
      </c>
      <c r="C1767">
        <v>1765</v>
      </c>
      <c r="D1767">
        <v>2784</v>
      </c>
      <c r="E1767" cm="1">
        <f t="array" ref="E176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1767)))),_xlpm.c),3)))))))),COLUMNS(_xlpm.rs)-1)</f>
        <v>300</v>
      </c>
      <c r="F1767">
        <v>1761</v>
      </c>
      <c r="V1767" s="14">
        <v>1206077060003</v>
      </c>
    </row>
    <row r="1768" spans="1:22" x14ac:dyDescent="0.25">
      <c r="A1768" s="16" t="s">
        <v>1765</v>
      </c>
      <c r="B1768">
        <v>17058</v>
      </c>
      <c r="C1768">
        <v>1766</v>
      </c>
      <c r="D1768">
        <v>2785</v>
      </c>
      <c r="E1768" cm="1">
        <f t="array" ref="E176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1768)))),_xlpm.c),3)))))))),COLUMNS(_xlpm.rs)-1)</f>
        <v>300</v>
      </c>
      <c r="F1768">
        <v>1762</v>
      </c>
      <c r="V1768" s="14">
        <v>1206077061002</v>
      </c>
    </row>
    <row r="1769" spans="1:22" x14ac:dyDescent="0.25">
      <c r="A1769" s="16" t="s">
        <v>1766</v>
      </c>
      <c r="B1769">
        <v>66007</v>
      </c>
      <c r="C1769">
        <v>1767</v>
      </c>
      <c r="D1769">
        <v>2786</v>
      </c>
      <c r="E1769" cm="1">
        <f t="array" ref="E176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1769)))),_xlpm.c),3)))))))),COLUMNS(_xlpm.rs)-1)</f>
        <v>300</v>
      </c>
      <c r="F1769">
        <v>1763</v>
      </c>
      <c r="V1769" s="14">
        <v>1206077062001</v>
      </c>
    </row>
    <row r="1770" spans="1:22" x14ac:dyDescent="0.25">
      <c r="A1770" s="16" t="s">
        <v>1767</v>
      </c>
      <c r="B1770">
        <v>31027</v>
      </c>
      <c r="C1770">
        <v>1768</v>
      </c>
      <c r="D1770">
        <v>2787</v>
      </c>
      <c r="E1770" cm="1">
        <f t="array" ref="E177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1770)))),_xlpm.c),3)))))))),COLUMNS(_xlpm.rs)-1)</f>
        <v>300</v>
      </c>
      <c r="F1770">
        <v>1764</v>
      </c>
      <c r="V1770" s="14">
        <v>1206078055007</v>
      </c>
    </row>
    <row r="1771" spans="1:22" x14ac:dyDescent="0.25">
      <c r="A1771" s="16" t="s">
        <v>1768</v>
      </c>
      <c r="B1771">
        <v>51033</v>
      </c>
      <c r="C1771">
        <v>1769</v>
      </c>
      <c r="D1771">
        <v>2788</v>
      </c>
      <c r="E1771" cm="1">
        <f t="array" ref="E177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1771)))),_xlpm.c),3)))))))),COLUMNS(_xlpm.rs)-1)</f>
        <v>300</v>
      </c>
      <c r="F1771">
        <v>1765</v>
      </c>
      <c r="V1771" s="14">
        <v>1206078059003</v>
      </c>
    </row>
    <row r="1772" spans="1:22" x14ac:dyDescent="0.25">
      <c r="A1772" s="16" t="s">
        <v>1769</v>
      </c>
      <c r="B1772">
        <v>53023</v>
      </c>
      <c r="C1772">
        <v>1770</v>
      </c>
      <c r="D1772">
        <v>2789</v>
      </c>
      <c r="E1772" cm="1">
        <f t="array" ref="E177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1772)))),_xlpm.c),3)))))))),COLUMNS(_xlpm.rs)-1)</f>
        <v>300</v>
      </c>
      <c r="F1772">
        <v>1766</v>
      </c>
      <c r="V1772" s="14">
        <v>1206078060002</v>
      </c>
    </row>
    <row r="1773" spans="1:22" x14ac:dyDescent="0.25">
      <c r="A1773" s="16" t="s">
        <v>1770</v>
      </c>
      <c r="B1773">
        <v>48065</v>
      </c>
      <c r="C1773">
        <v>1771</v>
      </c>
      <c r="D1773">
        <v>2790</v>
      </c>
      <c r="E1773" cm="1">
        <f t="array" ref="E177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1773)))),_xlpm.c),3)))))))),COLUMNS(_xlpm.rs)-1)</f>
        <v>300</v>
      </c>
      <c r="F1773">
        <v>1767</v>
      </c>
      <c r="V1773" s="14">
        <v>1206078061001</v>
      </c>
    </row>
    <row r="1774" spans="1:22" x14ac:dyDescent="0.25">
      <c r="A1774" s="16" t="s">
        <v>1771</v>
      </c>
      <c r="B1774">
        <v>21059</v>
      </c>
      <c r="C1774">
        <v>1772</v>
      </c>
      <c r="D1774">
        <v>2791</v>
      </c>
      <c r="E1774" cm="1">
        <f t="array" ref="E177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1774)))),_xlpm.c),3)))))))),COLUMNS(_xlpm.rs)-1)</f>
        <v>300</v>
      </c>
      <c r="F1774">
        <v>1768</v>
      </c>
      <c r="V1774" s="14">
        <v>1206079055006</v>
      </c>
    </row>
    <row r="1775" spans="1:22" x14ac:dyDescent="0.25">
      <c r="A1775" s="16" t="s">
        <v>1772</v>
      </c>
      <c r="B1775">
        <v>33050</v>
      </c>
      <c r="C1775">
        <v>1773</v>
      </c>
      <c r="D1775">
        <v>2792</v>
      </c>
      <c r="E1775" cm="1">
        <f t="array" ref="E177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1775)))),_xlpm.c),3)))))))),COLUMNS(_xlpm.rs)-1)</f>
        <v>300</v>
      </c>
      <c r="F1775">
        <v>1769</v>
      </c>
      <c r="V1775" s="14">
        <v>1206079059002</v>
      </c>
    </row>
    <row r="1776" spans="1:22" x14ac:dyDescent="0.25">
      <c r="A1776" s="16" t="s">
        <v>1773</v>
      </c>
      <c r="B1776">
        <v>63019</v>
      </c>
      <c r="C1776">
        <v>1774</v>
      </c>
      <c r="D1776">
        <v>2793</v>
      </c>
      <c r="E1776" cm="1">
        <f t="array" ref="E177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1776)))),_xlpm.c),3)))))))),COLUMNS(_xlpm.rs)-1)</f>
        <v>300</v>
      </c>
      <c r="F1776">
        <v>1770</v>
      </c>
      <c r="V1776" s="14">
        <v>1206079060001</v>
      </c>
    </row>
    <row r="1777" spans="1:22" x14ac:dyDescent="0.25">
      <c r="A1777" s="16" t="s">
        <v>1774</v>
      </c>
      <c r="B1777">
        <v>45033</v>
      </c>
      <c r="C1777">
        <v>1775</v>
      </c>
      <c r="D1777">
        <v>2794</v>
      </c>
      <c r="E1777" cm="1">
        <f t="array" ref="E177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1777)))),_xlpm.c),3)))))))),COLUMNS(_xlpm.rs)-1)</f>
        <v>300</v>
      </c>
      <c r="F1777">
        <v>1771</v>
      </c>
      <c r="V1777" s="14">
        <v>1206080058002</v>
      </c>
    </row>
    <row r="1778" spans="1:22" x14ac:dyDescent="0.25">
      <c r="A1778" s="16" t="s">
        <v>1775</v>
      </c>
      <c r="B1778">
        <v>11061</v>
      </c>
      <c r="C1778">
        <v>1776</v>
      </c>
      <c r="D1778">
        <v>2795</v>
      </c>
      <c r="E1778" cm="1">
        <f t="array" ref="E177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1778)))),_xlpm.c),3)))))))),COLUMNS(_xlpm.rs)-1)</f>
        <v>300</v>
      </c>
      <c r="F1778">
        <v>1772</v>
      </c>
      <c r="V1778" s="14">
        <v>1206080059001</v>
      </c>
    </row>
    <row r="1779" spans="1:22" x14ac:dyDescent="0.25">
      <c r="A1779" s="16" t="s">
        <v>1776</v>
      </c>
      <c r="B1779">
        <v>39055</v>
      </c>
      <c r="C1779">
        <v>1777</v>
      </c>
      <c r="D1779">
        <v>2796</v>
      </c>
      <c r="E1779" cm="1">
        <f t="array" ref="E177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1779)))),_xlpm.c),3)))))))),COLUMNS(_xlpm.rs)-1)</f>
        <v>300</v>
      </c>
      <c r="F1779">
        <v>1773</v>
      </c>
      <c r="V1779" s="14">
        <v>1206081056003</v>
      </c>
    </row>
    <row r="1780" spans="1:22" x14ac:dyDescent="0.25">
      <c r="A1780" s="16" t="s">
        <v>1777</v>
      </c>
      <c r="B1780">
        <v>59011</v>
      </c>
      <c r="C1780">
        <v>1778</v>
      </c>
      <c r="D1780">
        <v>2797</v>
      </c>
      <c r="E1780" cm="1">
        <f t="array" ref="E178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1780)))),_xlpm.c),3)))))))),COLUMNS(_xlpm.rs)-1)</f>
        <v>300</v>
      </c>
      <c r="F1780">
        <v>1774</v>
      </c>
      <c r="V1780" s="14">
        <v>1206081057002</v>
      </c>
    </row>
    <row r="1781" spans="1:22" x14ac:dyDescent="0.25">
      <c r="A1781" s="16" t="s">
        <v>1778</v>
      </c>
      <c r="B1781">
        <v>45038</v>
      </c>
      <c r="C1781">
        <v>1779</v>
      </c>
      <c r="D1781">
        <v>2798</v>
      </c>
      <c r="E1781" cm="1">
        <f t="array" ref="E178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1781)))),_xlpm.c),3)))))))),COLUMNS(_xlpm.rs)-1)</f>
        <v>300</v>
      </c>
      <c r="F1781">
        <v>1775</v>
      </c>
      <c r="V1781" s="14">
        <v>1206081058001</v>
      </c>
    </row>
    <row r="1782" spans="1:22" x14ac:dyDescent="0.25">
      <c r="A1782" s="16" t="s">
        <v>1779</v>
      </c>
      <c r="B1782">
        <v>65047</v>
      </c>
      <c r="C1782">
        <v>1780</v>
      </c>
      <c r="D1782">
        <v>2799</v>
      </c>
      <c r="E1782" cm="1">
        <f t="array" ref="E178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1782)))),_xlpm.c),3)))))))),COLUMNS(_xlpm.rs)-1)</f>
        <v>300</v>
      </c>
      <c r="F1782">
        <v>1776</v>
      </c>
      <c r="V1782" s="14">
        <v>1206082054004</v>
      </c>
    </row>
    <row r="1783" spans="1:22" x14ac:dyDescent="0.25">
      <c r="A1783" s="16" t="s">
        <v>1780</v>
      </c>
      <c r="B1783">
        <v>7063</v>
      </c>
      <c r="C1783">
        <v>1781</v>
      </c>
      <c r="D1783">
        <v>2800</v>
      </c>
      <c r="E1783" cm="1">
        <f t="array" ref="E178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1783)))),_xlpm.c),3)))))))),COLUMNS(_xlpm.rs)-1)</f>
        <v>300</v>
      </c>
      <c r="F1783">
        <v>1777</v>
      </c>
      <c r="V1783" s="14">
        <v>1206082056002</v>
      </c>
    </row>
    <row r="1784" spans="1:22" x14ac:dyDescent="0.25">
      <c r="A1784" s="16" t="s">
        <v>1781</v>
      </c>
      <c r="B1784">
        <v>29055</v>
      </c>
      <c r="C1784">
        <v>1782</v>
      </c>
      <c r="D1784">
        <v>2801</v>
      </c>
      <c r="E1784" cm="1">
        <f t="array" ref="E178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1784)))),_xlpm.c),3)))))))),COLUMNS(_xlpm.rs)-1)</f>
        <v>300</v>
      </c>
      <c r="F1784">
        <v>1778</v>
      </c>
      <c r="V1784" s="14">
        <v>1206082057001</v>
      </c>
    </row>
    <row r="1785" spans="1:22" x14ac:dyDescent="0.25">
      <c r="A1785" s="16" t="s">
        <v>1782</v>
      </c>
      <c r="B1785">
        <v>59017</v>
      </c>
      <c r="C1785">
        <v>1783</v>
      </c>
      <c r="D1785">
        <v>2802</v>
      </c>
      <c r="E1785" cm="1">
        <f t="array" ref="E178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1785)))),_xlpm.c),3)))))))),COLUMNS(_xlpm.rs)-1)</f>
        <v>300</v>
      </c>
      <c r="F1785">
        <v>1779</v>
      </c>
      <c r="V1785" s="14">
        <v>1206083056001</v>
      </c>
    </row>
    <row r="1786" spans="1:22" x14ac:dyDescent="0.25">
      <c r="A1786" s="16" t="s">
        <v>1783</v>
      </c>
      <c r="B1786">
        <v>13045</v>
      </c>
      <c r="C1786">
        <v>1784</v>
      </c>
      <c r="D1786">
        <v>2803</v>
      </c>
      <c r="E1786" cm="1">
        <f t="array" ref="E178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1786)))),_xlpm.c),3)))))))),COLUMNS(_xlpm.rs)-1)</f>
        <v>300</v>
      </c>
      <c r="F1786">
        <v>1780</v>
      </c>
      <c r="V1786" s="14">
        <v>1206084055001</v>
      </c>
    </row>
    <row r="1787" spans="1:22" x14ac:dyDescent="0.25">
      <c r="A1787" s="16" t="s">
        <v>1784</v>
      </c>
      <c r="B1787">
        <v>32047</v>
      </c>
      <c r="C1787">
        <v>1785</v>
      </c>
      <c r="D1787">
        <v>2804</v>
      </c>
      <c r="E1787" cm="1">
        <f t="array" ref="E178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1787)))),_xlpm.c),3)))))))),COLUMNS(_xlpm.rs)-1)</f>
        <v>300</v>
      </c>
      <c r="F1787">
        <v>1781</v>
      </c>
      <c r="V1787" s="14">
        <v>1206085054001</v>
      </c>
    </row>
    <row r="1788" spans="1:22" x14ac:dyDescent="0.25">
      <c r="A1788" s="16" t="s">
        <v>1785</v>
      </c>
      <c r="B1788">
        <v>52031</v>
      </c>
      <c r="C1788">
        <v>1786</v>
      </c>
      <c r="D1788">
        <v>2805</v>
      </c>
      <c r="E1788" cm="1">
        <f t="array" ref="E178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1788)))),_xlpm.c),3)))))))),COLUMNS(_xlpm.rs)-1)</f>
        <v>300</v>
      </c>
      <c r="F1788">
        <v>1782</v>
      </c>
      <c r="V1788" s="14">
        <v>1206086053001</v>
      </c>
    </row>
    <row r="1789" spans="1:22" x14ac:dyDescent="0.25">
      <c r="A1789" s="16" t="s">
        <v>1786</v>
      </c>
      <c r="B1789">
        <v>5065</v>
      </c>
      <c r="C1789">
        <v>1787</v>
      </c>
      <c r="D1789">
        <v>2806</v>
      </c>
      <c r="E1789" cm="1">
        <f t="array" ref="E178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1789)))),_xlpm.c),3)))))))),COLUMNS(_xlpm.rs)-1)</f>
        <v>300</v>
      </c>
      <c r="F1789">
        <v>1783</v>
      </c>
      <c r="V1789" s="14">
        <v>1206087020033</v>
      </c>
    </row>
    <row r="1790" spans="1:22" x14ac:dyDescent="0.25">
      <c r="A1790" s="16" t="s">
        <v>1787</v>
      </c>
      <c r="B1790">
        <v>12061</v>
      </c>
      <c r="C1790">
        <v>1788</v>
      </c>
      <c r="D1790">
        <v>2807</v>
      </c>
      <c r="E1790" cm="1">
        <f t="array" ref="E179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1790)))),_xlpm.c),3)))))))),COLUMNS(_xlpm.rs)-1)</f>
        <v>300</v>
      </c>
      <c r="F1790">
        <v>1784</v>
      </c>
      <c r="V1790" s="14">
        <v>1206087049004</v>
      </c>
    </row>
    <row r="1791" spans="1:22" x14ac:dyDescent="0.25">
      <c r="A1791" s="16" t="s">
        <v>1788</v>
      </c>
      <c r="B1791">
        <v>45068</v>
      </c>
      <c r="C1791">
        <v>1789</v>
      </c>
      <c r="D1791">
        <v>2808</v>
      </c>
      <c r="E1791" cm="1">
        <f t="array" ref="E179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1791)))),_xlpm.c),3)))))))),COLUMNS(_xlpm.rs)-1)</f>
        <v>300</v>
      </c>
      <c r="F1791">
        <v>1785</v>
      </c>
      <c r="V1791" s="14">
        <v>1206087050003</v>
      </c>
    </row>
    <row r="1792" spans="1:22" x14ac:dyDescent="0.25">
      <c r="A1792" s="16" t="s">
        <v>1789</v>
      </c>
      <c r="B1792">
        <v>17045</v>
      </c>
      <c r="C1792">
        <v>1790</v>
      </c>
      <c r="D1792">
        <v>2809</v>
      </c>
      <c r="E1792" cm="1">
        <f t="array" ref="E179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1792)))),_xlpm.c),3)))))))),COLUMNS(_xlpm.rs)-1)</f>
        <v>300</v>
      </c>
      <c r="F1792">
        <v>1786</v>
      </c>
      <c r="V1792" s="14">
        <v>1206087051002</v>
      </c>
    </row>
    <row r="1793" spans="1:22" x14ac:dyDescent="0.25">
      <c r="A1793" s="16" t="s">
        <v>1790</v>
      </c>
      <c r="B1793">
        <v>23068</v>
      </c>
      <c r="C1793">
        <v>1791</v>
      </c>
      <c r="D1793">
        <v>2810</v>
      </c>
      <c r="E1793" cm="1">
        <f t="array" ref="E179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1793)))),_xlpm.c),3)))))))),COLUMNS(_xlpm.rs)-1)</f>
        <v>300</v>
      </c>
      <c r="F1793">
        <v>1787</v>
      </c>
      <c r="V1793" s="14">
        <v>1206087052001</v>
      </c>
    </row>
    <row r="1794" spans="1:22" x14ac:dyDescent="0.25">
      <c r="A1794" s="16" t="s">
        <v>1791</v>
      </c>
      <c r="B1794">
        <v>59020</v>
      </c>
      <c r="C1794">
        <v>1792</v>
      </c>
      <c r="D1794">
        <v>2811</v>
      </c>
      <c r="E1794" cm="1">
        <f t="array" ref="E179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1794)))),_xlpm.c),3)))))))),COLUMNS(_xlpm.rs)-1)</f>
        <v>300</v>
      </c>
      <c r="F1794">
        <v>1788</v>
      </c>
      <c r="V1794" s="14">
        <v>1206111006023</v>
      </c>
    </row>
    <row r="1795" spans="1:22" x14ac:dyDescent="0.25">
      <c r="A1795" s="16" t="s">
        <v>1792</v>
      </c>
      <c r="B1795">
        <v>58011</v>
      </c>
      <c r="C1795">
        <v>1793</v>
      </c>
      <c r="D1795">
        <v>2812</v>
      </c>
      <c r="E1795" cm="1">
        <f t="array" ref="E179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1795)))),_xlpm.c),3)))))))),COLUMNS(_xlpm.rs)-1)</f>
        <v>300</v>
      </c>
      <c r="F1795">
        <v>1789</v>
      </c>
      <c r="V1795" s="14">
        <v>1206114003023</v>
      </c>
    </row>
    <row r="1796" spans="1:22" x14ac:dyDescent="0.25">
      <c r="A1796" s="16" t="s">
        <v>1793</v>
      </c>
      <c r="B1796">
        <v>34027</v>
      </c>
      <c r="C1796">
        <v>1794</v>
      </c>
      <c r="D1796">
        <v>2813</v>
      </c>
      <c r="E1796" cm="1">
        <f t="array" ref="E179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1796)))),_xlpm.c),3)))))))),COLUMNS(_xlpm.rs)-1)</f>
        <v>300</v>
      </c>
      <c r="F1796">
        <v>1790</v>
      </c>
      <c r="V1796" s="14">
        <v>1206128004008</v>
      </c>
    </row>
    <row r="1797" spans="1:22" x14ac:dyDescent="0.25">
      <c r="A1797" s="16" t="s">
        <v>1794</v>
      </c>
      <c r="B1797">
        <v>58001</v>
      </c>
      <c r="C1797">
        <v>1795</v>
      </c>
      <c r="D1797">
        <v>2814</v>
      </c>
      <c r="E1797" cm="1">
        <f t="array" ref="E179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1797)))),_xlpm.c),3)))))))),COLUMNS(_xlpm.rs)-1)</f>
        <v>300</v>
      </c>
      <c r="F1797">
        <v>1791</v>
      </c>
      <c r="V1797" s="14">
        <v>1206128005007</v>
      </c>
    </row>
    <row r="1798" spans="1:22" x14ac:dyDescent="0.25">
      <c r="A1798" s="16" t="s">
        <v>1795</v>
      </c>
      <c r="B1798">
        <v>70033</v>
      </c>
      <c r="C1798">
        <v>1796</v>
      </c>
      <c r="D1798">
        <v>2815</v>
      </c>
      <c r="E1798" cm="1">
        <f t="array" ref="E179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1798)))),_xlpm.c),3)))))))),COLUMNS(_xlpm.rs)-1)</f>
        <v>300</v>
      </c>
      <c r="F1798">
        <v>1792</v>
      </c>
      <c r="V1798" s="14">
        <v>1206128006006</v>
      </c>
    </row>
    <row r="1799" spans="1:22" x14ac:dyDescent="0.25">
      <c r="A1799" s="16" t="s">
        <v>1796</v>
      </c>
      <c r="B1799">
        <v>47053</v>
      </c>
      <c r="C1799">
        <v>1797</v>
      </c>
      <c r="D1799">
        <v>2816</v>
      </c>
      <c r="E1799" cm="1">
        <f t="array" ref="E179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1799)))),_xlpm.c),3)))))))),COLUMNS(_xlpm.rs)-1)</f>
        <v>300</v>
      </c>
      <c r="F1799">
        <v>1793</v>
      </c>
      <c r="V1799" s="14">
        <v>1206129004007</v>
      </c>
    </row>
    <row r="1800" spans="1:22" x14ac:dyDescent="0.25">
      <c r="A1800" s="16" t="s">
        <v>1797</v>
      </c>
      <c r="B1800">
        <v>36053</v>
      </c>
      <c r="C1800">
        <v>1798</v>
      </c>
      <c r="D1800">
        <v>2817</v>
      </c>
      <c r="E1800" cm="1">
        <f t="array" ref="E180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1800)))),_xlpm.c),3)))))))),COLUMNS(_xlpm.rs)-1)</f>
        <v>300</v>
      </c>
      <c r="F1800">
        <v>1794</v>
      </c>
      <c r="V1800" s="14">
        <v>1206129005006</v>
      </c>
    </row>
    <row r="1801" spans="1:22" x14ac:dyDescent="0.25">
      <c r="A1801" s="16" t="s">
        <v>1798</v>
      </c>
      <c r="B1801">
        <v>41051</v>
      </c>
      <c r="C1801">
        <v>1799</v>
      </c>
      <c r="D1801">
        <v>2818</v>
      </c>
      <c r="E1801" cm="1">
        <f t="array" ref="E180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1801)))),_xlpm.c),3)))))))),COLUMNS(_xlpm.rs)-1)</f>
        <v>300</v>
      </c>
      <c r="F1801">
        <v>1795</v>
      </c>
      <c r="V1801" s="14">
        <v>1208021067052</v>
      </c>
    </row>
    <row r="1802" spans="1:22" x14ac:dyDescent="0.25">
      <c r="A1802" s="16" t="s">
        <v>1799</v>
      </c>
      <c r="B1802">
        <v>7047</v>
      </c>
      <c r="C1802">
        <v>1800</v>
      </c>
      <c r="D1802">
        <v>2819</v>
      </c>
      <c r="E1802" cm="1">
        <f t="array" ref="E180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1802)))),_xlpm.c),3)))))))),COLUMNS(_xlpm.rs)-1)</f>
        <v>300</v>
      </c>
      <c r="F1802">
        <v>1796</v>
      </c>
      <c r="V1802" s="14">
        <v>1208021068051</v>
      </c>
    </row>
    <row r="1803" spans="1:22" x14ac:dyDescent="0.25">
      <c r="A1803" s="16" t="s">
        <v>1800</v>
      </c>
      <c r="B1803">
        <v>43066</v>
      </c>
      <c r="C1803">
        <v>1801</v>
      </c>
      <c r="D1803">
        <v>2820</v>
      </c>
      <c r="E1803" cm="1">
        <f t="array" ref="E180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1803)))),_xlpm.c),3)))))))),COLUMNS(_xlpm.rs)-1)</f>
        <v>300</v>
      </c>
      <c r="F1803">
        <v>1797</v>
      </c>
      <c r="V1803" s="14">
        <v>1208022068050</v>
      </c>
    </row>
    <row r="1804" spans="1:22" x14ac:dyDescent="0.25">
      <c r="A1804" s="16" t="s">
        <v>1801</v>
      </c>
      <c r="B1804">
        <v>31053</v>
      </c>
      <c r="C1804">
        <v>1802</v>
      </c>
      <c r="D1804">
        <v>2821</v>
      </c>
      <c r="E1804" cm="1">
        <f t="array" ref="E180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1804)))),_xlpm.c),3)))))))),COLUMNS(_xlpm.rs)-1)</f>
        <v>300</v>
      </c>
      <c r="F1804">
        <v>1798</v>
      </c>
      <c r="V1804" s="14">
        <v>1208023067050</v>
      </c>
    </row>
    <row r="1805" spans="1:22" x14ac:dyDescent="0.25">
      <c r="A1805" s="16" t="s">
        <v>1802</v>
      </c>
      <c r="B1805">
        <v>58009</v>
      </c>
      <c r="C1805">
        <v>1803</v>
      </c>
      <c r="D1805">
        <v>2822</v>
      </c>
      <c r="E1805" cm="1">
        <f t="array" ref="E180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1805)))),_xlpm.c),3)))))))),COLUMNS(_xlpm.rs)-1)</f>
        <v>300</v>
      </c>
      <c r="F1805">
        <v>1799</v>
      </c>
      <c r="V1805" s="14">
        <v>1208023068049</v>
      </c>
    </row>
    <row r="1806" spans="1:22" x14ac:dyDescent="0.25">
      <c r="A1806" s="16" t="s">
        <v>1803</v>
      </c>
      <c r="B1806">
        <v>62015</v>
      </c>
      <c r="C1806">
        <v>1804</v>
      </c>
      <c r="D1806">
        <v>2823</v>
      </c>
      <c r="E1806" cm="1">
        <f t="array" ref="E180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1806)))),_xlpm.c),3)))))))),COLUMNS(_xlpm.rs)-1)</f>
        <v>300</v>
      </c>
      <c r="F1806">
        <v>1800</v>
      </c>
      <c r="V1806" s="14">
        <v>1208024068048</v>
      </c>
    </row>
    <row r="1807" spans="1:22" x14ac:dyDescent="0.25">
      <c r="A1807" s="16" t="s">
        <v>1804</v>
      </c>
      <c r="B1807">
        <v>35066</v>
      </c>
      <c r="C1807">
        <v>1805</v>
      </c>
      <c r="D1807">
        <v>2824</v>
      </c>
      <c r="E1807" cm="1">
        <f t="array" ref="E180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1807)))),_xlpm.c),3)))))))),COLUMNS(_xlpm.rs)-1)</f>
        <v>300</v>
      </c>
      <c r="F1807">
        <v>1801</v>
      </c>
      <c r="V1807" s="14">
        <v>1208025067048</v>
      </c>
    </row>
    <row r="1808" spans="1:22" x14ac:dyDescent="0.25">
      <c r="A1808" s="16" t="s">
        <v>1805</v>
      </c>
      <c r="B1808">
        <v>28069</v>
      </c>
      <c r="C1808">
        <v>1806</v>
      </c>
      <c r="D1808">
        <v>2825</v>
      </c>
      <c r="E1808" cm="1">
        <f t="array" ref="E180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1808)))),_xlpm.c),3)))))))),COLUMNS(_xlpm.rs)-1)</f>
        <v>300</v>
      </c>
      <c r="F1808">
        <v>1802</v>
      </c>
      <c r="V1808" s="14">
        <v>1208025068047</v>
      </c>
    </row>
    <row r="1809" spans="1:22" x14ac:dyDescent="0.25">
      <c r="A1809" s="16" t="s">
        <v>1806</v>
      </c>
      <c r="B1809">
        <v>1070</v>
      </c>
      <c r="C1809">
        <v>1807</v>
      </c>
      <c r="D1809">
        <v>2826</v>
      </c>
      <c r="E1809" cm="1">
        <f t="array" ref="E180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1809)))),_xlpm.c),3)))))))),COLUMNS(_xlpm.rs)-1)</f>
        <v>300</v>
      </c>
      <c r="F1809">
        <v>1803</v>
      </c>
      <c r="V1809" s="14">
        <v>1208026067047</v>
      </c>
    </row>
    <row r="1810" spans="1:22" x14ac:dyDescent="0.25">
      <c r="A1810" s="16" t="s">
        <v>1807</v>
      </c>
      <c r="B1810">
        <v>9061</v>
      </c>
      <c r="C1810">
        <v>1808</v>
      </c>
      <c r="D1810">
        <v>2827</v>
      </c>
      <c r="E1810" cm="1">
        <f t="array" ref="E181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1810)))),_xlpm.c),3)))))))),COLUMNS(_xlpm.rs)-1)</f>
        <v>300</v>
      </c>
      <c r="F1810">
        <v>1804</v>
      </c>
      <c r="V1810" s="14">
        <v>1208026068046</v>
      </c>
    </row>
    <row r="1811" spans="1:22" x14ac:dyDescent="0.25">
      <c r="A1811" s="16" t="s">
        <v>1808</v>
      </c>
      <c r="B1811">
        <v>27019</v>
      </c>
      <c r="C1811">
        <v>1809</v>
      </c>
      <c r="D1811">
        <v>2828</v>
      </c>
      <c r="E1811" cm="1">
        <f t="array" ref="E181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1811)))),_xlpm.c),3)))))))),COLUMNS(_xlpm.rs)-1)</f>
        <v>300</v>
      </c>
      <c r="F1811">
        <v>1805</v>
      </c>
      <c r="V1811" s="14">
        <v>1208027067046</v>
      </c>
    </row>
    <row r="1812" spans="1:22" x14ac:dyDescent="0.25">
      <c r="A1812" s="16" t="s">
        <v>1809</v>
      </c>
      <c r="B1812">
        <v>69025</v>
      </c>
      <c r="C1812">
        <v>1810</v>
      </c>
      <c r="D1812">
        <v>2829</v>
      </c>
      <c r="E1812" cm="1">
        <f t="array" ref="E181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1812)))),_xlpm.c),3)))))))),COLUMNS(_xlpm.rs)-1)</f>
        <v>300</v>
      </c>
      <c r="F1812">
        <v>1806</v>
      </c>
      <c r="V1812" s="14">
        <v>1208027068045</v>
      </c>
    </row>
    <row r="1813" spans="1:22" x14ac:dyDescent="0.25">
      <c r="A1813" s="16" t="s">
        <v>1810</v>
      </c>
      <c r="B1813">
        <v>63013</v>
      </c>
      <c r="C1813">
        <v>1811</v>
      </c>
      <c r="D1813">
        <v>2830</v>
      </c>
      <c r="E1813" cm="1">
        <f t="array" ref="E181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1813)))),_xlpm.c),3)))))))),COLUMNS(_xlpm.rs)-1)</f>
        <v>300</v>
      </c>
      <c r="F1813">
        <v>1807</v>
      </c>
      <c r="V1813" s="14">
        <v>1208028067045</v>
      </c>
    </row>
    <row r="1814" spans="1:22" x14ac:dyDescent="0.25">
      <c r="A1814" s="16" t="s">
        <v>1811</v>
      </c>
      <c r="B1814">
        <v>5044</v>
      </c>
      <c r="C1814">
        <v>1812</v>
      </c>
      <c r="D1814">
        <v>2831</v>
      </c>
      <c r="E1814" cm="1">
        <f t="array" ref="E181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1814)))),_xlpm.c),3)))))))),COLUMNS(_xlpm.rs)-1)</f>
        <v>300</v>
      </c>
      <c r="F1814">
        <v>1808</v>
      </c>
      <c r="V1814" s="14">
        <v>1208028068044</v>
      </c>
    </row>
    <row r="1815" spans="1:22" x14ac:dyDescent="0.25">
      <c r="A1815" s="16" t="s">
        <v>1812</v>
      </c>
      <c r="B1815">
        <v>62007</v>
      </c>
      <c r="C1815">
        <v>1813</v>
      </c>
      <c r="D1815">
        <v>2832</v>
      </c>
      <c r="E1815" cm="1">
        <f t="array" ref="E181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1815)))),_xlpm.c),3)))))))),COLUMNS(_xlpm.rs)-1)</f>
        <v>300</v>
      </c>
      <c r="F1815">
        <v>1809</v>
      </c>
      <c r="V1815" s="14">
        <v>1208029067044</v>
      </c>
    </row>
    <row r="1816" spans="1:22" x14ac:dyDescent="0.25">
      <c r="A1816" s="16" t="s">
        <v>1813</v>
      </c>
      <c r="B1816">
        <v>31059</v>
      </c>
      <c r="C1816">
        <v>1814</v>
      </c>
      <c r="D1816">
        <v>2833</v>
      </c>
      <c r="E1816" cm="1">
        <f t="array" ref="E181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1816)))),_xlpm.c),3)))))))),COLUMNS(_xlpm.rs)-1)</f>
        <v>300</v>
      </c>
      <c r="F1816">
        <v>1810</v>
      </c>
      <c r="V1816" s="14">
        <v>1208035063042</v>
      </c>
    </row>
    <row r="1817" spans="1:22" x14ac:dyDescent="0.25">
      <c r="A1817" s="16" t="s">
        <v>1814</v>
      </c>
      <c r="B1817">
        <v>54037</v>
      </c>
      <c r="C1817">
        <v>1815</v>
      </c>
      <c r="D1817">
        <v>2834</v>
      </c>
      <c r="E1817" cm="1">
        <f t="array" ref="E181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1817)))),_xlpm.c),3)))))))),COLUMNS(_xlpm.rs)-1)</f>
        <v>300</v>
      </c>
      <c r="F1817">
        <v>1811</v>
      </c>
      <c r="V1817" s="14">
        <v>1208039060041</v>
      </c>
    </row>
    <row r="1818" spans="1:22" x14ac:dyDescent="0.25">
      <c r="A1818" s="16" t="s">
        <v>1815</v>
      </c>
      <c r="B1818">
        <v>16055</v>
      </c>
      <c r="C1818">
        <v>1816</v>
      </c>
      <c r="D1818">
        <v>2835</v>
      </c>
      <c r="E1818" cm="1">
        <f t="array" ref="E181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1818)))),_xlpm.c),3)))))))),COLUMNS(_xlpm.rs)-1)</f>
        <v>300</v>
      </c>
      <c r="F1818">
        <v>1812</v>
      </c>
      <c r="V1818" s="14">
        <v>1208040059041</v>
      </c>
    </row>
    <row r="1819" spans="1:22" x14ac:dyDescent="0.25">
      <c r="A1819" s="16" t="s">
        <v>1816</v>
      </c>
      <c r="B1819">
        <v>33037</v>
      </c>
      <c r="C1819">
        <v>1817</v>
      </c>
      <c r="D1819">
        <v>2836</v>
      </c>
      <c r="E1819" cm="1">
        <f t="array" ref="E181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1819)))),_xlpm.c),3)))))))),COLUMNS(_xlpm.rs)-1)</f>
        <v>300</v>
      </c>
      <c r="F1819">
        <v>1813</v>
      </c>
      <c r="V1819" s="14">
        <v>1208040060040</v>
      </c>
    </row>
    <row r="1820" spans="1:22" x14ac:dyDescent="0.25">
      <c r="A1820" s="16" t="s">
        <v>1817</v>
      </c>
      <c r="B1820">
        <v>61002</v>
      </c>
      <c r="C1820">
        <v>1818</v>
      </c>
      <c r="D1820">
        <v>2837</v>
      </c>
      <c r="E1820" cm="1">
        <f t="array" ref="E182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1820)))),_xlpm.c),3)))))))),COLUMNS(_xlpm.rs)-1)</f>
        <v>300</v>
      </c>
      <c r="F1820">
        <v>1814</v>
      </c>
      <c r="V1820" s="14">
        <v>1208040061039</v>
      </c>
    </row>
    <row r="1821" spans="1:22" x14ac:dyDescent="0.25">
      <c r="A1821" s="16" t="s">
        <v>1818</v>
      </c>
      <c r="B1821">
        <v>31005</v>
      </c>
      <c r="C1821">
        <v>1819</v>
      </c>
      <c r="D1821">
        <v>2838</v>
      </c>
      <c r="E1821" cm="1">
        <f t="array" ref="E182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1821)))),_xlpm.c),3)))))))),COLUMNS(_xlpm.rs)-1)</f>
        <v>300</v>
      </c>
      <c r="F1821">
        <v>1815</v>
      </c>
      <c r="V1821" s="14">
        <v>1208042054044</v>
      </c>
    </row>
    <row r="1822" spans="1:22" x14ac:dyDescent="0.25">
      <c r="A1822" s="16" t="s">
        <v>1819</v>
      </c>
      <c r="B1822">
        <v>25069</v>
      </c>
      <c r="C1822">
        <v>1820</v>
      </c>
      <c r="D1822">
        <v>2839</v>
      </c>
      <c r="E1822" cm="1">
        <f t="array" ref="E182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1822)))),_xlpm.c),3)))))))),COLUMNS(_xlpm.rs)-1)</f>
        <v>300</v>
      </c>
      <c r="F1822">
        <v>1816</v>
      </c>
      <c r="V1822" s="14">
        <v>1208042055043</v>
      </c>
    </row>
    <row r="1823" spans="1:22" x14ac:dyDescent="0.25">
      <c r="A1823" s="16" t="s">
        <v>1820</v>
      </c>
      <c r="B1823">
        <v>46029</v>
      </c>
      <c r="C1823">
        <v>1821</v>
      </c>
      <c r="D1823">
        <v>2840</v>
      </c>
      <c r="E1823" cm="1">
        <f t="array" ref="E182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1823)))),_xlpm.c),3)))))))),COLUMNS(_xlpm.rs)-1)</f>
        <v>300</v>
      </c>
      <c r="F1823">
        <v>1817</v>
      </c>
      <c r="V1823" s="14">
        <v>1208043054043</v>
      </c>
    </row>
    <row r="1824" spans="1:22" x14ac:dyDescent="0.25">
      <c r="A1824" s="16" t="s">
        <v>1821</v>
      </c>
      <c r="B1824">
        <v>9064</v>
      </c>
      <c r="C1824">
        <v>1822</v>
      </c>
      <c r="D1824">
        <v>2841</v>
      </c>
      <c r="E1824" cm="1">
        <f t="array" ref="E182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1824)))),_xlpm.c),3)))))))),COLUMNS(_xlpm.rs)-1)</f>
        <v>300</v>
      </c>
      <c r="F1824">
        <v>1818</v>
      </c>
      <c r="V1824" s="14">
        <v>1208044054042</v>
      </c>
    </row>
    <row r="1825" spans="1:22" x14ac:dyDescent="0.25">
      <c r="A1825" s="16" t="s">
        <v>1822</v>
      </c>
      <c r="B1825">
        <v>42065</v>
      </c>
      <c r="C1825">
        <v>1823</v>
      </c>
      <c r="D1825">
        <v>2842</v>
      </c>
      <c r="E1825" cm="1">
        <f t="array" ref="E182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1825)))),_xlpm.c),3)))))))),COLUMNS(_xlpm.rs)-1)</f>
        <v>300</v>
      </c>
      <c r="F1825">
        <v>1819</v>
      </c>
      <c r="V1825" s="14">
        <v>1208045054041</v>
      </c>
    </row>
    <row r="1826" spans="1:22" x14ac:dyDescent="0.25">
      <c r="A1826" s="16" t="s">
        <v>1823</v>
      </c>
      <c r="B1826">
        <v>8059</v>
      </c>
      <c r="C1826">
        <v>1824</v>
      </c>
      <c r="D1826">
        <v>2843</v>
      </c>
      <c r="E1826" cm="1">
        <f t="array" ref="E182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1826)))),_xlpm.c),3)))))))),COLUMNS(_xlpm.rs)-1)</f>
        <v>300</v>
      </c>
      <c r="F1826">
        <v>1820</v>
      </c>
      <c r="V1826" s="14">
        <v>1208045055040</v>
      </c>
    </row>
    <row r="1827" spans="1:22" x14ac:dyDescent="0.25">
      <c r="A1827" s="16" t="s">
        <v>1824</v>
      </c>
      <c r="B1827">
        <v>52043</v>
      </c>
      <c r="C1827">
        <v>1825</v>
      </c>
      <c r="D1827">
        <v>2844</v>
      </c>
      <c r="E1827" cm="1">
        <f t="array" ref="E182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1827)))),_xlpm.c),3)))))))),COLUMNS(_xlpm.rs)-1)</f>
        <v>300</v>
      </c>
      <c r="F1827">
        <v>1821</v>
      </c>
      <c r="V1827" s="14">
        <v>1208046054040</v>
      </c>
    </row>
    <row r="1828" spans="1:22" x14ac:dyDescent="0.25">
      <c r="A1828" s="16" t="s">
        <v>1825</v>
      </c>
      <c r="B1828">
        <v>40063</v>
      </c>
      <c r="C1828">
        <v>1826</v>
      </c>
      <c r="D1828">
        <v>2845</v>
      </c>
      <c r="E1828" cm="1">
        <f t="array" ref="E182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1828)))),_xlpm.c),3)))))))),COLUMNS(_xlpm.rs)-1)</f>
        <v>300</v>
      </c>
      <c r="F1828">
        <v>1822</v>
      </c>
      <c r="V1828" s="14">
        <v>1208047054039</v>
      </c>
    </row>
    <row r="1829" spans="1:22" x14ac:dyDescent="0.25">
      <c r="A1829" s="16" t="s">
        <v>1826</v>
      </c>
      <c r="B1829">
        <v>16049</v>
      </c>
      <c r="C1829">
        <v>1827</v>
      </c>
      <c r="D1829">
        <v>2846</v>
      </c>
      <c r="E1829" cm="1">
        <f t="array" ref="E182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1829)))),_xlpm.c),3)))))))),COLUMNS(_xlpm.rs)-1)</f>
        <v>300</v>
      </c>
      <c r="F1829">
        <v>1823</v>
      </c>
      <c r="V1829" s="14">
        <v>1208047055038</v>
      </c>
    </row>
    <row r="1830" spans="1:22" x14ac:dyDescent="0.25">
      <c r="A1830" s="16" t="s">
        <v>1827</v>
      </c>
      <c r="B1830">
        <v>23047</v>
      </c>
      <c r="C1830">
        <v>1828</v>
      </c>
      <c r="D1830">
        <v>2847</v>
      </c>
      <c r="E1830" cm="1">
        <f t="array" ref="E183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1830)))),_xlpm.c),3)))))))),COLUMNS(_xlpm.rs)-1)</f>
        <v>300</v>
      </c>
      <c r="F1830">
        <v>1824</v>
      </c>
      <c r="V1830" s="14">
        <v>1208047056037</v>
      </c>
    </row>
    <row r="1831" spans="1:22" x14ac:dyDescent="0.25">
      <c r="A1831" s="16" t="s">
        <v>1828</v>
      </c>
      <c r="B1831">
        <v>33045</v>
      </c>
      <c r="C1831">
        <v>1829</v>
      </c>
      <c r="D1831">
        <v>2848</v>
      </c>
      <c r="E1831" cm="1">
        <f t="array" ref="E183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1831)))),_xlpm.c),3)))))))),COLUMNS(_xlpm.rs)-1)</f>
        <v>300</v>
      </c>
      <c r="F1831">
        <v>1825</v>
      </c>
      <c r="V1831" s="14">
        <v>1208048054038</v>
      </c>
    </row>
    <row r="1832" spans="1:22" x14ac:dyDescent="0.25">
      <c r="A1832" s="16" t="s">
        <v>1829</v>
      </c>
      <c r="B1832">
        <v>25037</v>
      </c>
      <c r="C1832">
        <v>1830</v>
      </c>
      <c r="D1832">
        <v>2849</v>
      </c>
      <c r="E1832" cm="1">
        <f t="array" ref="E183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1832)))),_xlpm.c),3)))))))),COLUMNS(_xlpm.rs)-1)</f>
        <v>300</v>
      </c>
      <c r="F1832">
        <v>1826</v>
      </c>
      <c r="V1832" s="14">
        <v>1208048055037</v>
      </c>
    </row>
    <row r="1833" spans="1:22" x14ac:dyDescent="0.25">
      <c r="A1833" s="16" t="s">
        <v>1830</v>
      </c>
      <c r="B1833">
        <v>17047</v>
      </c>
      <c r="C1833">
        <v>1831</v>
      </c>
      <c r="D1833">
        <v>2850</v>
      </c>
      <c r="E1833" cm="1">
        <f t="array" ref="E183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1833)))),_xlpm.c),3)))))))),COLUMNS(_xlpm.rs)-1)</f>
        <v>300</v>
      </c>
      <c r="F1833">
        <v>1827</v>
      </c>
      <c r="V1833" s="14">
        <v>1208048056036</v>
      </c>
    </row>
    <row r="1834" spans="1:22" x14ac:dyDescent="0.25">
      <c r="A1834" s="16" t="s">
        <v>1831</v>
      </c>
      <c r="B1834">
        <v>13016</v>
      </c>
      <c r="C1834">
        <v>1832</v>
      </c>
      <c r="D1834">
        <v>2851</v>
      </c>
      <c r="E1834" cm="1">
        <f t="array" ref="E183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1834)))),_xlpm.c),3)))))))),COLUMNS(_xlpm.rs)-1)</f>
        <v>300</v>
      </c>
      <c r="F1834">
        <v>1828</v>
      </c>
      <c r="V1834" s="14">
        <v>1208049054037</v>
      </c>
    </row>
    <row r="1835" spans="1:22" x14ac:dyDescent="0.25">
      <c r="A1835" s="16" t="s">
        <v>1832</v>
      </c>
      <c r="B1835">
        <v>2061</v>
      </c>
      <c r="C1835">
        <v>1833</v>
      </c>
      <c r="D1835">
        <v>2852</v>
      </c>
      <c r="E1835" cm="1">
        <f t="array" ref="E183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1835)))),_xlpm.c),3)))))))),COLUMNS(_xlpm.rs)-1)</f>
        <v>300</v>
      </c>
      <c r="F1835">
        <v>1829</v>
      </c>
      <c r="V1835" s="14">
        <v>1208049055036</v>
      </c>
    </row>
    <row r="1836" spans="1:22" x14ac:dyDescent="0.25">
      <c r="A1836" s="16" t="s">
        <v>1833</v>
      </c>
      <c r="B1836">
        <v>57001</v>
      </c>
      <c r="C1836">
        <v>1834</v>
      </c>
      <c r="D1836">
        <v>2853</v>
      </c>
      <c r="E1836" cm="1">
        <f t="array" ref="E183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1836)))),_xlpm.c),3)))))))),COLUMNS(_xlpm.rs)-1)</f>
        <v>300</v>
      </c>
      <c r="F1836">
        <v>1830</v>
      </c>
      <c r="V1836" s="14">
        <v>1208049056035</v>
      </c>
    </row>
    <row r="1837" spans="1:22" x14ac:dyDescent="0.25">
      <c r="A1837" s="16" t="s">
        <v>1834</v>
      </c>
      <c r="B1837">
        <v>32043</v>
      </c>
      <c r="C1837">
        <v>1835</v>
      </c>
      <c r="D1837">
        <v>2854</v>
      </c>
      <c r="E1837" cm="1">
        <f t="array" ref="E183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1837)))),_xlpm.c),3)))))))),COLUMNS(_xlpm.rs)-1)</f>
        <v>300</v>
      </c>
      <c r="F1837">
        <v>1831</v>
      </c>
      <c r="V1837" s="14">
        <v>1208050054036</v>
      </c>
    </row>
    <row r="1838" spans="1:22" x14ac:dyDescent="0.25">
      <c r="A1838" s="16" t="s">
        <v>1835</v>
      </c>
      <c r="B1838">
        <v>63035</v>
      </c>
      <c r="C1838">
        <v>1836</v>
      </c>
      <c r="D1838">
        <v>2855</v>
      </c>
      <c r="E1838" cm="1">
        <f t="array" ref="E183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1838)))),_xlpm.c),3)))))))),COLUMNS(_xlpm.rs)-1)</f>
        <v>300</v>
      </c>
      <c r="F1838">
        <v>1832</v>
      </c>
      <c r="V1838" s="14">
        <v>1208050055035</v>
      </c>
    </row>
    <row r="1839" spans="1:22" x14ac:dyDescent="0.25">
      <c r="A1839" s="16" t="s">
        <v>1836</v>
      </c>
      <c r="B1839">
        <v>41019</v>
      </c>
      <c r="C1839">
        <v>1837</v>
      </c>
      <c r="D1839">
        <v>2856</v>
      </c>
      <c r="E1839" cm="1">
        <f t="array" ref="E183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1839)))),_xlpm.c),3)))))))),COLUMNS(_xlpm.rs)-1)</f>
        <v>300</v>
      </c>
      <c r="F1839">
        <v>1833</v>
      </c>
      <c r="V1839" s="14">
        <v>1208050056034</v>
      </c>
    </row>
    <row r="1840" spans="1:22" x14ac:dyDescent="0.25">
      <c r="A1840" s="16" t="s">
        <v>1837</v>
      </c>
      <c r="B1840">
        <v>68025</v>
      </c>
      <c r="C1840">
        <v>1838</v>
      </c>
      <c r="D1840">
        <v>2857</v>
      </c>
      <c r="E1840" cm="1">
        <f t="array" ref="E184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1840)))),_xlpm.c),3)))))))),COLUMNS(_xlpm.rs)-1)</f>
        <v>300</v>
      </c>
      <c r="F1840">
        <v>1834</v>
      </c>
      <c r="V1840" s="14">
        <v>1208051054035</v>
      </c>
    </row>
    <row r="1841" spans="1:22" x14ac:dyDescent="0.25">
      <c r="A1841" s="16" t="s">
        <v>1838</v>
      </c>
      <c r="B1841">
        <v>67020</v>
      </c>
      <c r="C1841">
        <v>1839</v>
      </c>
      <c r="D1841">
        <v>2858</v>
      </c>
      <c r="E1841" cm="1">
        <f t="array" ref="E184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1841)))),_xlpm.c),3)))))))),COLUMNS(_xlpm.rs)-1)</f>
        <v>300</v>
      </c>
      <c r="F1841">
        <v>1835</v>
      </c>
      <c r="V1841" s="14">
        <v>1208051055034</v>
      </c>
    </row>
    <row r="1842" spans="1:22" x14ac:dyDescent="0.25">
      <c r="A1842" s="16" t="s">
        <v>1839</v>
      </c>
      <c r="B1842">
        <v>9015</v>
      </c>
      <c r="C1842">
        <v>1840</v>
      </c>
      <c r="D1842">
        <v>2859</v>
      </c>
      <c r="E1842" cm="1">
        <f t="array" ref="E184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1842)))),_xlpm.c),3)))))))),COLUMNS(_xlpm.rs)-1)</f>
        <v>300</v>
      </c>
      <c r="F1842">
        <v>1836</v>
      </c>
      <c r="V1842" s="14">
        <v>1208051056033</v>
      </c>
    </row>
    <row r="1843" spans="1:22" x14ac:dyDescent="0.25">
      <c r="A1843" s="16" t="s">
        <v>1840</v>
      </c>
      <c r="B1843">
        <v>55037</v>
      </c>
      <c r="C1843">
        <v>1841</v>
      </c>
      <c r="D1843">
        <v>2860</v>
      </c>
      <c r="E1843" cm="1">
        <f t="array" ref="E184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1843)))),_xlpm.c),3)))))))),COLUMNS(_xlpm.rs)-1)</f>
        <v>300</v>
      </c>
      <c r="F1843">
        <v>1837</v>
      </c>
      <c r="V1843" s="14">
        <v>1208052054034</v>
      </c>
    </row>
    <row r="1844" spans="1:22" x14ac:dyDescent="0.25">
      <c r="A1844" s="16" t="s">
        <v>1841</v>
      </c>
      <c r="B1844">
        <v>44063</v>
      </c>
      <c r="C1844">
        <v>1842</v>
      </c>
      <c r="D1844">
        <v>2861</v>
      </c>
      <c r="E1844" cm="1">
        <f t="array" ref="E184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1844)))),_xlpm.c),3)))))))),COLUMNS(_xlpm.rs)-1)</f>
        <v>300</v>
      </c>
      <c r="F1844">
        <v>1838</v>
      </c>
      <c r="V1844" s="14">
        <v>1208052055033</v>
      </c>
    </row>
    <row r="1845" spans="1:22" x14ac:dyDescent="0.25">
      <c r="A1845" s="16" t="s">
        <v>1842</v>
      </c>
      <c r="B1845">
        <v>59031</v>
      </c>
      <c r="C1845">
        <v>1843</v>
      </c>
      <c r="D1845">
        <v>2862</v>
      </c>
      <c r="E1845" cm="1">
        <f t="array" ref="E184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1845)))),_xlpm.c),3)))))))),COLUMNS(_xlpm.rs)-1)</f>
        <v>300</v>
      </c>
      <c r="F1845">
        <v>1839</v>
      </c>
      <c r="V1845" s="14">
        <v>1208052056032</v>
      </c>
    </row>
    <row r="1846" spans="1:22" x14ac:dyDescent="0.25">
      <c r="A1846" s="16" t="s">
        <v>1843</v>
      </c>
      <c r="B1846">
        <v>67036</v>
      </c>
      <c r="C1846">
        <v>1844</v>
      </c>
      <c r="D1846">
        <v>2863</v>
      </c>
      <c r="E1846" cm="1">
        <f t="array" ref="E184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1846)))),_xlpm.c),3)))))))),COLUMNS(_xlpm.rs)-1)</f>
        <v>300</v>
      </c>
      <c r="F1846">
        <v>1840</v>
      </c>
      <c r="V1846" s="14">
        <v>1208053054033</v>
      </c>
    </row>
    <row r="1847" spans="1:22" x14ac:dyDescent="0.25">
      <c r="A1847" s="16" t="s">
        <v>1844</v>
      </c>
      <c r="B1847">
        <v>63002</v>
      </c>
      <c r="C1847">
        <v>1845</v>
      </c>
      <c r="D1847">
        <v>2864</v>
      </c>
      <c r="E1847" cm="1">
        <f t="array" ref="E184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1847)))),_xlpm.c),3)))))))),COLUMNS(_xlpm.rs)-1)</f>
        <v>300</v>
      </c>
      <c r="F1847">
        <v>1841</v>
      </c>
      <c r="V1847" s="14">
        <v>1208053055032</v>
      </c>
    </row>
    <row r="1848" spans="1:22" x14ac:dyDescent="0.25">
      <c r="A1848" s="16" t="s">
        <v>1845</v>
      </c>
      <c r="B1848">
        <v>35035</v>
      </c>
      <c r="C1848">
        <v>1846</v>
      </c>
      <c r="D1848">
        <v>2865</v>
      </c>
      <c r="E1848" cm="1">
        <f t="array" ref="E184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1848)))),_xlpm.c),3)))))))),COLUMNS(_xlpm.rs)-1)</f>
        <v>300</v>
      </c>
      <c r="F1848">
        <v>1842</v>
      </c>
      <c r="V1848" s="14">
        <v>1208053056031</v>
      </c>
    </row>
    <row r="1849" spans="1:22" x14ac:dyDescent="0.25">
      <c r="A1849" s="16" t="s">
        <v>1846</v>
      </c>
      <c r="B1849">
        <v>27045</v>
      </c>
      <c r="C1849">
        <v>1847</v>
      </c>
      <c r="D1849">
        <v>2866</v>
      </c>
      <c r="E1849" cm="1">
        <f t="array" ref="E184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1849)))),_xlpm.c),3)))))))),COLUMNS(_xlpm.rs)-1)</f>
        <v>300</v>
      </c>
      <c r="F1849">
        <v>1843</v>
      </c>
      <c r="V1849" s="14">
        <v>1208054054032</v>
      </c>
    </row>
    <row r="1850" spans="1:22" x14ac:dyDescent="0.25">
      <c r="A1850" s="16" t="s">
        <v>1847</v>
      </c>
      <c r="B1850">
        <v>27049</v>
      </c>
      <c r="C1850">
        <v>1848</v>
      </c>
      <c r="D1850">
        <v>2867</v>
      </c>
      <c r="E1850" cm="1">
        <f t="array" ref="E185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1850)))),_xlpm.c),3)))))))),COLUMNS(_xlpm.rs)-1)</f>
        <v>300</v>
      </c>
      <c r="F1850">
        <v>1844</v>
      </c>
      <c r="V1850" s="14">
        <v>1208054055031</v>
      </c>
    </row>
    <row r="1851" spans="1:22" x14ac:dyDescent="0.25">
      <c r="A1851" s="16" t="s">
        <v>1848</v>
      </c>
      <c r="B1851">
        <v>14049</v>
      </c>
      <c r="C1851">
        <v>1849</v>
      </c>
      <c r="D1851">
        <v>2868</v>
      </c>
      <c r="E1851" cm="1">
        <f t="array" ref="E185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1851)))),_xlpm.c),3)))))))),COLUMNS(_xlpm.rs)-1)</f>
        <v>300</v>
      </c>
      <c r="F1851">
        <v>1845</v>
      </c>
      <c r="V1851" s="14">
        <v>1208054056030</v>
      </c>
    </row>
    <row r="1852" spans="1:22" x14ac:dyDescent="0.25">
      <c r="A1852" s="16" t="s">
        <v>1849</v>
      </c>
      <c r="B1852">
        <v>25041</v>
      </c>
      <c r="C1852">
        <v>1850</v>
      </c>
      <c r="D1852">
        <v>2869</v>
      </c>
      <c r="E1852" cm="1">
        <f t="array" ref="E185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1852)))),_xlpm.c),3)))))))),COLUMNS(_xlpm.rs)-1)</f>
        <v>300</v>
      </c>
      <c r="F1852">
        <v>1846</v>
      </c>
      <c r="V1852" s="14">
        <v>1208055054031</v>
      </c>
    </row>
    <row r="1853" spans="1:22" x14ac:dyDescent="0.25">
      <c r="A1853" s="16" t="s">
        <v>1850</v>
      </c>
      <c r="B1853">
        <v>41038</v>
      </c>
      <c r="C1853">
        <v>1851</v>
      </c>
      <c r="D1853">
        <v>2870</v>
      </c>
      <c r="E1853" cm="1">
        <f t="array" ref="E185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1853)))),_xlpm.c),3)))))))),COLUMNS(_xlpm.rs)-1)</f>
        <v>300</v>
      </c>
      <c r="F1853">
        <v>1847</v>
      </c>
      <c r="V1853" s="14">
        <v>1208055055030</v>
      </c>
    </row>
    <row r="1854" spans="1:22" x14ac:dyDescent="0.25">
      <c r="A1854" s="16" t="s">
        <v>1851</v>
      </c>
      <c r="B1854">
        <v>32039</v>
      </c>
      <c r="C1854">
        <v>1852</v>
      </c>
      <c r="D1854">
        <v>2871</v>
      </c>
      <c r="E1854" cm="1">
        <f t="array" ref="E185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1854)))),_xlpm.c),3)))))))),COLUMNS(_xlpm.rs)-1)</f>
        <v>300</v>
      </c>
      <c r="F1854">
        <v>1848</v>
      </c>
      <c r="V1854" s="14">
        <v>1208055056029</v>
      </c>
    </row>
    <row r="1855" spans="1:22" x14ac:dyDescent="0.25">
      <c r="A1855" s="16" t="s">
        <v>1852</v>
      </c>
      <c r="B1855">
        <v>47039</v>
      </c>
      <c r="C1855">
        <v>1853</v>
      </c>
      <c r="D1855">
        <v>2872</v>
      </c>
      <c r="E1855" cm="1">
        <f t="array" ref="E185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1855)))),_xlpm.c),3)))))))),COLUMNS(_xlpm.rs)-1)</f>
        <v>300</v>
      </c>
      <c r="F1855">
        <v>1849</v>
      </c>
      <c r="V1855" s="14">
        <v>1208056054030</v>
      </c>
    </row>
    <row r="1856" spans="1:22" x14ac:dyDescent="0.25">
      <c r="A1856" s="16" t="s">
        <v>1853</v>
      </c>
      <c r="B1856">
        <v>47000</v>
      </c>
      <c r="C1856">
        <v>1854</v>
      </c>
      <c r="D1856">
        <v>2873</v>
      </c>
      <c r="E1856" cm="1">
        <f t="array" ref="E185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1856)))),_xlpm.c),3)))))))),COLUMNS(_xlpm.rs)-1)</f>
        <v>300</v>
      </c>
      <c r="F1856">
        <v>1850</v>
      </c>
      <c r="V1856" s="14">
        <v>1208056055029</v>
      </c>
    </row>
    <row r="1857" spans="1:22" x14ac:dyDescent="0.25">
      <c r="A1857" s="16" t="s">
        <v>1854</v>
      </c>
      <c r="B1857">
        <v>49018</v>
      </c>
      <c r="C1857">
        <v>1855</v>
      </c>
      <c r="D1857">
        <v>2874</v>
      </c>
      <c r="E1857" cm="1">
        <f t="array" ref="E185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1857)))),_xlpm.c),3)))))))),COLUMNS(_xlpm.rs)-1)</f>
        <v>300</v>
      </c>
      <c r="F1857">
        <v>1851</v>
      </c>
      <c r="V1857" s="14">
        <v>1208056056028</v>
      </c>
    </row>
    <row r="1858" spans="1:22" x14ac:dyDescent="0.25">
      <c r="A1858" s="16" t="s">
        <v>1855</v>
      </c>
      <c r="B1858">
        <v>51041</v>
      </c>
      <c r="C1858">
        <v>1856</v>
      </c>
      <c r="D1858">
        <v>2875</v>
      </c>
      <c r="E1858" cm="1">
        <f t="array" ref="E185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1858)))),_xlpm.c),3)))))))),COLUMNS(_xlpm.rs)-1)</f>
        <v>300</v>
      </c>
      <c r="F1858">
        <v>1852</v>
      </c>
      <c r="V1858" s="14">
        <v>1208057054029</v>
      </c>
    </row>
    <row r="1859" spans="1:22" x14ac:dyDescent="0.25">
      <c r="A1859" s="16" t="s">
        <v>1856</v>
      </c>
      <c r="B1859">
        <v>67019</v>
      </c>
      <c r="C1859">
        <v>1857</v>
      </c>
      <c r="D1859">
        <v>2876</v>
      </c>
      <c r="E1859" cm="1">
        <f t="array" ref="E185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1859)))),_xlpm.c),3)))))))),COLUMNS(_xlpm.rs)-1)</f>
        <v>300</v>
      </c>
      <c r="F1859">
        <v>1853</v>
      </c>
      <c r="V1859" s="14">
        <v>1208057055028</v>
      </c>
    </row>
    <row r="1860" spans="1:22" x14ac:dyDescent="0.25">
      <c r="A1860" s="16" t="s">
        <v>1857</v>
      </c>
      <c r="B1860">
        <v>9063</v>
      </c>
      <c r="C1860">
        <v>1858</v>
      </c>
      <c r="D1860">
        <v>2877</v>
      </c>
      <c r="E1860" cm="1">
        <f t="array" ref="E186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1860)))),_xlpm.c),3)))))))),COLUMNS(_xlpm.rs)-1)</f>
        <v>300</v>
      </c>
      <c r="F1860">
        <v>1854</v>
      </c>
      <c r="V1860" s="14">
        <v>1208057056027</v>
      </c>
    </row>
    <row r="1861" spans="1:22" x14ac:dyDescent="0.25">
      <c r="A1861" s="16" t="s">
        <v>1858</v>
      </c>
      <c r="B1861">
        <v>13023</v>
      </c>
      <c r="C1861">
        <v>1859</v>
      </c>
      <c r="D1861">
        <v>2878</v>
      </c>
      <c r="E1861" cm="1">
        <f t="array" ref="E186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1861)))),_xlpm.c),3)))))))),COLUMNS(_xlpm.rs)-1)</f>
        <v>300</v>
      </c>
      <c r="F1861">
        <v>1855</v>
      </c>
      <c r="V1861" s="14">
        <v>1208058054028</v>
      </c>
    </row>
    <row r="1862" spans="1:22" x14ac:dyDescent="0.25">
      <c r="A1862" s="16" t="s">
        <v>1859</v>
      </c>
      <c r="B1862">
        <v>63033</v>
      </c>
      <c r="C1862">
        <v>1860</v>
      </c>
      <c r="D1862">
        <v>2879</v>
      </c>
      <c r="E1862" cm="1">
        <f t="array" ref="E186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1862)))),_xlpm.c),3)))))))),COLUMNS(_xlpm.rs)-1)</f>
        <v>300</v>
      </c>
      <c r="F1862">
        <v>1856</v>
      </c>
      <c r="V1862" s="14">
        <v>1208058055027</v>
      </c>
    </row>
    <row r="1863" spans="1:22" x14ac:dyDescent="0.25">
      <c r="A1863" s="16" t="s">
        <v>1860</v>
      </c>
      <c r="B1863">
        <v>45024</v>
      </c>
      <c r="C1863">
        <v>1861</v>
      </c>
      <c r="D1863">
        <v>2880</v>
      </c>
      <c r="E1863" cm="1">
        <f t="array" ref="E186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1863)))),_xlpm.c),3)))))))),COLUMNS(_xlpm.rs)-1)</f>
        <v>300</v>
      </c>
      <c r="F1863">
        <v>1857</v>
      </c>
      <c r="V1863" s="14">
        <v>1208058056026</v>
      </c>
    </row>
    <row r="1864" spans="1:22" x14ac:dyDescent="0.25">
      <c r="A1864" s="16" t="s">
        <v>1861</v>
      </c>
      <c r="B1864">
        <v>33011</v>
      </c>
      <c r="C1864">
        <v>1862</v>
      </c>
      <c r="D1864">
        <v>2881</v>
      </c>
      <c r="E1864" cm="1">
        <f t="array" ref="E186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1864)))),_xlpm.c),3)))))))),COLUMNS(_xlpm.rs)-1)</f>
        <v>300</v>
      </c>
      <c r="F1864">
        <v>1858</v>
      </c>
      <c r="V1864" s="14">
        <v>1208059054027</v>
      </c>
    </row>
    <row r="1865" spans="1:22" x14ac:dyDescent="0.25">
      <c r="A1865" s="16" t="s">
        <v>1862</v>
      </c>
      <c r="B1865">
        <v>11017</v>
      </c>
      <c r="C1865">
        <v>1863</v>
      </c>
      <c r="D1865">
        <v>2882</v>
      </c>
      <c r="E1865" cm="1">
        <f t="array" ref="E186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1865)))),_xlpm.c),3)))))))),COLUMNS(_xlpm.rs)-1)</f>
        <v>300</v>
      </c>
      <c r="F1865">
        <v>1859</v>
      </c>
      <c r="V1865" s="14">
        <v>1208059055026</v>
      </c>
    </row>
    <row r="1866" spans="1:22" x14ac:dyDescent="0.25">
      <c r="A1866" s="16" t="s">
        <v>1863</v>
      </c>
      <c r="B1866">
        <v>11015</v>
      </c>
      <c r="C1866">
        <v>1864</v>
      </c>
      <c r="D1866">
        <v>2883</v>
      </c>
      <c r="E1866" cm="1">
        <f t="array" ref="E186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1866)))),_xlpm.c),3)))))))),COLUMNS(_xlpm.rs)-1)</f>
        <v>300</v>
      </c>
      <c r="F1866">
        <v>1860</v>
      </c>
      <c r="V1866" s="14">
        <v>1208059056025</v>
      </c>
    </row>
    <row r="1867" spans="1:22" x14ac:dyDescent="0.25">
      <c r="A1867" s="16" t="s">
        <v>1864</v>
      </c>
      <c r="B1867">
        <v>9053</v>
      </c>
      <c r="C1867">
        <v>1865</v>
      </c>
      <c r="D1867">
        <v>2884</v>
      </c>
      <c r="E1867" cm="1">
        <f t="array" ref="E186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1867)))),_xlpm.c),3)))))))),COLUMNS(_xlpm.rs)-1)</f>
        <v>300</v>
      </c>
      <c r="F1867">
        <v>1861</v>
      </c>
      <c r="V1867" s="14">
        <v>1208060054026</v>
      </c>
    </row>
    <row r="1868" spans="1:22" x14ac:dyDescent="0.25">
      <c r="A1868" s="16" t="s">
        <v>1865</v>
      </c>
      <c r="B1868">
        <v>50063</v>
      </c>
      <c r="C1868">
        <v>1866</v>
      </c>
      <c r="D1868">
        <v>2885</v>
      </c>
      <c r="E1868" cm="1">
        <f t="array" ref="E186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1868)))),_xlpm.c),3)))))))),COLUMNS(_xlpm.rs)-1)</f>
        <v>300</v>
      </c>
      <c r="F1868">
        <v>1862</v>
      </c>
      <c r="V1868" s="14">
        <v>1208060055025</v>
      </c>
    </row>
    <row r="1869" spans="1:22" x14ac:dyDescent="0.25">
      <c r="A1869" s="16" t="s">
        <v>1866</v>
      </c>
      <c r="B1869">
        <v>43039</v>
      </c>
      <c r="C1869">
        <v>1867</v>
      </c>
      <c r="D1869">
        <v>2886</v>
      </c>
      <c r="E1869" cm="1">
        <f t="array" ref="E186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1869)))),_xlpm.c),3)))))))),COLUMNS(_xlpm.rs)-1)</f>
        <v>300</v>
      </c>
      <c r="F1869">
        <v>1863</v>
      </c>
      <c r="V1869" s="14">
        <v>1208060056024</v>
      </c>
    </row>
    <row r="1870" spans="1:22" x14ac:dyDescent="0.25">
      <c r="A1870" s="16" t="s">
        <v>1867</v>
      </c>
      <c r="B1870">
        <v>3058</v>
      </c>
      <c r="C1870">
        <v>1868</v>
      </c>
      <c r="D1870">
        <v>2887</v>
      </c>
      <c r="E1870" cm="1">
        <f t="array" ref="E187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1870)))),_xlpm.c),3)))))))),COLUMNS(_xlpm.rs)-1)</f>
        <v>300</v>
      </c>
      <c r="F1870">
        <v>1864</v>
      </c>
      <c r="V1870" s="14">
        <v>1208061054025</v>
      </c>
    </row>
    <row r="1871" spans="1:22" x14ac:dyDescent="0.25">
      <c r="A1871" s="16" t="s">
        <v>1868</v>
      </c>
      <c r="B1871">
        <v>1062</v>
      </c>
      <c r="C1871">
        <v>1869</v>
      </c>
      <c r="D1871">
        <v>2888</v>
      </c>
      <c r="E1871" cm="1">
        <f t="array" ref="E187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1871)))),_xlpm.c),3)))))))),COLUMNS(_xlpm.rs)-1)</f>
        <v>300</v>
      </c>
      <c r="F1871">
        <v>1865</v>
      </c>
      <c r="V1871" s="14">
        <v>1208061055024</v>
      </c>
    </row>
    <row r="1872" spans="1:22" x14ac:dyDescent="0.25">
      <c r="A1872" s="16" t="s">
        <v>1869</v>
      </c>
      <c r="B1872">
        <v>67034</v>
      </c>
      <c r="C1872">
        <v>1870</v>
      </c>
      <c r="D1872">
        <v>2889</v>
      </c>
      <c r="E1872" cm="1">
        <f t="array" ref="E187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1872)))),_xlpm.c),3)))))))),COLUMNS(_xlpm.rs)-1)</f>
        <v>300</v>
      </c>
      <c r="F1872">
        <v>1866</v>
      </c>
      <c r="V1872" s="14">
        <v>1208061056023</v>
      </c>
    </row>
    <row r="1873" spans="1:22" x14ac:dyDescent="0.25">
      <c r="A1873" s="16" t="s">
        <v>1870</v>
      </c>
      <c r="B1873">
        <v>49002</v>
      </c>
      <c r="C1873">
        <v>1871</v>
      </c>
      <c r="D1873">
        <v>2890</v>
      </c>
      <c r="E1873" cm="1">
        <f t="array" ref="E187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1873)))),_xlpm.c),3)))))))),COLUMNS(_xlpm.rs)-1)</f>
        <v>300</v>
      </c>
      <c r="F1873">
        <v>1867</v>
      </c>
      <c r="V1873" s="14">
        <v>1208062054024</v>
      </c>
    </row>
    <row r="1874" spans="1:22" x14ac:dyDescent="0.25">
      <c r="A1874" s="16" t="s">
        <v>1871</v>
      </c>
      <c r="B1874">
        <v>15051</v>
      </c>
      <c r="C1874">
        <v>1872</v>
      </c>
      <c r="D1874">
        <v>2891</v>
      </c>
      <c r="E1874" cm="1">
        <f t="array" ref="E187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1874)))),_xlpm.c),3)))))))),COLUMNS(_xlpm.rs)-1)</f>
        <v>300</v>
      </c>
      <c r="F1874">
        <v>1868</v>
      </c>
      <c r="V1874" s="14">
        <v>1208062055023</v>
      </c>
    </row>
    <row r="1875" spans="1:22" x14ac:dyDescent="0.25">
      <c r="A1875" s="16" t="s">
        <v>1872</v>
      </c>
      <c r="B1875">
        <v>27011</v>
      </c>
      <c r="C1875">
        <v>1873</v>
      </c>
      <c r="D1875">
        <v>2892</v>
      </c>
      <c r="E1875" cm="1">
        <f t="array" ref="E187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1875)))),_xlpm.c),3)))))))),COLUMNS(_xlpm.rs)-1)</f>
        <v>300</v>
      </c>
      <c r="F1875">
        <v>1869</v>
      </c>
      <c r="V1875" s="14">
        <v>1208062056022</v>
      </c>
    </row>
    <row r="1876" spans="1:22" x14ac:dyDescent="0.25">
      <c r="A1876" s="16" t="s">
        <v>1873</v>
      </c>
      <c r="B1876">
        <v>47019</v>
      </c>
      <c r="C1876">
        <v>1874</v>
      </c>
      <c r="D1876">
        <v>2893</v>
      </c>
      <c r="E1876" cm="1">
        <f t="array" ref="E187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1876)))),_xlpm.c),3)))))))),COLUMNS(_xlpm.rs)-1)</f>
        <v>300</v>
      </c>
      <c r="F1876">
        <v>1870</v>
      </c>
      <c r="V1876" s="14">
        <v>1208063054023</v>
      </c>
    </row>
    <row r="1877" spans="1:22" x14ac:dyDescent="0.25">
      <c r="A1877" s="16" t="s">
        <v>1874</v>
      </c>
      <c r="B1877">
        <v>24065</v>
      </c>
      <c r="C1877">
        <v>1875</v>
      </c>
      <c r="D1877">
        <v>2894</v>
      </c>
      <c r="E1877" cm="1">
        <f t="array" ref="E187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1877)))),_xlpm.c),3)))))))),COLUMNS(_xlpm.rs)-1)</f>
        <v>300</v>
      </c>
      <c r="F1877">
        <v>1871</v>
      </c>
      <c r="V1877" s="14">
        <v>1208063055022</v>
      </c>
    </row>
    <row r="1878" spans="1:22" x14ac:dyDescent="0.25">
      <c r="A1878" s="16" t="s">
        <v>1875</v>
      </c>
      <c r="B1878">
        <v>53065</v>
      </c>
      <c r="C1878">
        <v>1876</v>
      </c>
      <c r="D1878">
        <v>2895</v>
      </c>
      <c r="E1878" cm="1">
        <f t="array" ref="E187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1878)))),_xlpm.c),3)))))))),COLUMNS(_xlpm.rs)-1)</f>
        <v>300</v>
      </c>
      <c r="F1878">
        <v>1872</v>
      </c>
      <c r="V1878" s="14">
        <v>1208063056021</v>
      </c>
    </row>
    <row r="1879" spans="1:22" x14ac:dyDescent="0.25">
      <c r="A1879" s="16" t="s">
        <v>1876</v>
      </c>
      <c r="B1879">
        <v>3068</v>
      </c>
      <c r="C1879">
        <v>1877</v>
      </c>
      <c r="D1879">
        <v>2896</v>
      </c>
      <c r="E1879" cm="1">
        <f t="array" ref="E187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1879)))),_xlpm.c),3)))))))),COLUMNS(_xlpm.rs)-1)</f>
        <v>300</v>
      </c>
      <c r="F1879">
        <v>1873</v>
      </c>
      <c r="V1879" s="14">
        <v>1208064054022</v>
      </c>
    </row>
    <row r="1880" spans="1:22" x14ac:dyDescent="0.25">
      <c r="A1880" s="16" t="s">
        <v>1877</v>
      </c>
      <c r="B1880">
        <v>15047</v>
      </c>
      <c r="C1880">
        <v>1878</v>
      </c>
      <c r="D1880">
        <v>2897</v>
      </c>
      <c r="E1880" cm="1">
        <f t="array" ref="E188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1880)))),_xlpm.c),3)))))))),COLUMNS(_xlpm.rs)-1)</f>
        <v>300</v>
      </c>
      <c r="F1880">
        <v>1874</v>
      </c>
      <c r="V1880" s="14">
        <v>1208064055021</v>
      </c>
    </row>
    <row r="1881" spans="1:22" x14ac:dyDescent="0.25">
      <c r="A1881" s="16" t="s">
        <v>1878</v>
      </c>
      <c r="B1881">
        <v>21039</v>
      </c>
      <c r="C1881">
        <v>1879</v>
      </c>
      <c r="D1881">
        <v>2898</v>
      </c>
      <c r="E1881" cm="1">
        <f t="array" ref="E188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1881)))),_xlpm.c),3)))))))),COLUMNS(_xlpm.rs)-1)</f>
        <v>300</v>
      </c>
      <c r="F1881">
        <v>1875</v>
      </c>
      <c r="V1881" s="14">
        <v>1208064056020</v>
      </c>
    </row>
    <row r="1882" spans="1:22" x14ac:dyDescent="0.25">
      <c r="A1882" s="16" t="s">
        <v>1879</v>
      </c>
      <c r="B1882">
        <v>49003</v>
      </c>
      <c r="C1882">
        <v>1880</v>
      </c>
      <c r="D1882">
        <v>2899</v>
      </c>
      <c r="E1882" cm="1">
        <f t="array" ref="E188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1882)))),_xlpm.c),3)))))))),COLUMNS(_xlpm.rs)-1)</f>
        <v>300</v>
      </c>
      <c r="F1882">
        <v>1876</v>
      </c>
      <c r="V1882" s="14">
        <v>1208065054021</v>
      </c>
    </row>
    <row r="1883" spans="1:22" x14ac:dyDescent="0.25">
      <c r="A1883" s="16" t="s">
        <v>1880</v>
      </c>
      <c r="B1883">
        <v>45015</v>
      </c>
      <c r="C1883">
        <v>1881</v>
      </c>
      <c r="D1883">
        <v>2900</v>
      </c>
      <c r="E1883" cm="1">
        <f t="array" ref="E188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1883)))),_xlpm.c),3)))))))),COLUMNS(_xlpm.rs)-1)</f>
        <v>300</v>
      </c>
      <c r="F1883">
        <v>1877</v>
      </c>
      <c r="V1883" s="14">
        <v>1208065055020</v>
      </c>
    </row>
    <row r="1884" spans="1:22" x14ac:dyDescent="0.25">
      <c r="A1884" s="16" t="s">
        <v>1881</v>
      </c>
      <c r="B1884">
        <v>56015</v>
      </c>
      <c r="C1884">
        <v>1882</v>
      </c>
      <c r="D1884">
        <v>2901</v>
      </c>
      <c r="E1884" cm="1">
        <f t="array" ref="E188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1884)))),_xlpm.c),3)))))))),COLUMNS(_xlpm.rs)-1)</f>
        <v>300</v>
      </c>
      <c r="F1884">
        <v>1878</v>
      </c>
      <c r="V1884" s="14">
        <v>1208065056019</v>
      </c>
    </row>
    <row r="1885" spans="1:22" x14ac:dyDescent="0.25">
      <c r="A1885" s="16" t="s">
        <v>1882</v>
      </c>
      <c r="B1885">
        <v>9017</v>
      </c>
      <c r="C1885">
        <v>1883</v>
      </c>
      <c r="D1885">
        <v>2902</v>
      </c>
      <c r="E1885" cm="1">
        <f t="array" ref="E188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1885)))),_xlpm.c),3)))))))),COLUMNS(_xlpm.rs)-1)</f>
        <v>300</v>
      </c>
      <c r="F1885">
        <v>1879</v>
      </c>
      <c r="V1885" s="14">
        <v>1208066054020</v>
      </c>
    </row>
    <row r="1886" spans="1:22" x14ac:dyDescent="0.25">
      <c r="A1886" s="16" t="s">
        <v>1883</v>
      </c>
      <c r="B1886">
        <v>61001</v>
      </c>
      <c r="C1886">
        <v>1884</v>
      </c>
      <c r="D1886">
        <v>2903</v>
      </c>
      <c r="E1886" cm="1">
        <f t="array" ref="E188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1886)))),_xlpm.c),3)))))))),COLUMNS(_xlpm.rs)-1)</f>
        <v>300</v>
      </c>
      <c r="F1886">
        <v>1880</v>
      </c>
      <c r="V1886" s="14">
        <v>1208066055019</v>
      </c>
    </row>
    <row r="1887" spans="1:22" x14ac:dyDescent="0.25">
      <c r="A1887" s="16" t="s">
        <v>1884</v>
      </c>
      <c r="B1887">
        <v>42025</v>
      </c>
      <c r="C1887">
        <v>1885</v>
      </c>
      <c r="D1887">
        <v>2904</v>
      </c>
      <c r="E1887" cm="1">
        <f t="array" ref="E188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1887)))),_xlpm.c),3)))))))),COLUMNS(_xlpm.rs)-1)</f>
        <v>300</v>
      </c>
      <c r="F1887">
        <v>1881</v>
      </c>
      <c r="V1887" s="14">
        <v>1208066056018</v>
      </c>
    </row>
    <row r="1888" spans="1:22" x14ac:dyDescent="0.25">
      <c r="A1888" s="16" t="s">
        <v>1885</v>
      </c>
      <c r="B1888">
        <v>49031</v>
      </c>
      <c r="C1888">
        <v>1886</v>
      </c>
      <c r="D1888">
        <v>2905</v>
      </c>
      <c r="E1888" cm="1">
        <f t="array" ref="E188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1888)))),_xlpm.c),3)))))))),COLUMNS(_xlpm.rs)-1)</f>
        <v>300</v>
      </c>
      <c r="F1888">
        <v>1882</v>
      </c>
      <c r="V1888" s="14">
        <v>1208067054019</v>
      </c>
    </row>
    <row r="1889" spans="1:22" x14ac:dyDescent="0.25">
      <c r="A1889" s="16" t="s">
        <v>1886</v>
      </c>
      <c r="B1889">
        <v>52037</v>
      </c>
      <c r="C1889">
        <v>1887</v>
      </c>
      <c r="D1889">
        <v>2906</v>
      </c>
      <c r="E1889" cm="1">
        <f t="array" ref="E188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1889)))),_xlpm.c),3)))))))),COLUMNS(_xlpm.rs)-1)</f>
        <v>300</v>
      </c>
      <c r="F1889">
        <v>1883</v>
      </c>
      <c r="V1889" s="14">
        <v>1208067055018</v>
      </c>
    </row>
    <row r="1890" spans="1:22" x14ac:dyDescent="0.25">
      <c r="A1890" s="16" t="s">
        <v>1887</v>
      </c>
      <c r="B1890">
        <v>18065</v>
      </c>
      <c r="C1890">
        <v>1888</v>
      </c>
      <c r="D1890">
        <v>2907</v>
      </c>
      <c r="E1890" cm="1">
        <f t="array" ref="E189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1890)))),_xlpm.c),3)))))))),COLUMNS(_xlpm.rs)-1)</f>
        <v>300</v>
      </c>
      <c r="F1890">
        <v>1884</v>
      </c>
      <c r="V1890" s="14">
        <v>1208067056017</v>
      </c>
    </row>
    <row r="1891" spans="1:22" x14ac:dyDescent="0.25">
      <c r="A1891" s="16" t="s">
        <v>1888</v>
      </c>
      <c r="B1891">
        <v>52039</v>
      </c>
      <c r="C1891">
        <v>1889</v>
      </c>
      <c r="D1891">
        <v>2908</v>
      </c>
      <c r="E1891" cm="1">
        <f t="array" ref="E189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1891)))),_xlpm.c),3)))))))),COLUMNS(_xlpm.rs)-1)</f>
        <v>300</v>
      </c>
      <c r="F1891">
        <v>1885</v>
      </c>
      <c r="V1891" s="14">
        <v>1208068054018</v>
      </c>
    </row>
    <row r="1892" spans="1:22" x14ac:dyDescent="0.25">
      <c r="A1892" s="16" t="s">
        <v>1889</v>
      </c>
      <c r="B1892">
        <v>25057</v>
      </c>
      <c r="C1892">
        <v>1890</v>
      </c>
      <c r="D1892">
        <v>2909</v>
      </c>
      <c r="E1892" cm="1">
        <f t="array" ref="E189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1892)))),_xlpm.c),3)))))))),COLUMNS(_xlpm.rs)-1)</f>
        <v>300</v>
      </c>
      <c r="F1892">
        <v>1886</v>
      </c>
      <c r="V1892" s="14">
        <v>1208068055017</v>
      </c>
    </row>
    <row r="1893" spans="1:22" x14ac:dyDescent="0.25">
      <c r="A1893" s="16" t="s">
        <v>1890</v>
      </c>
      <c r="B1893">
        <v>6063</v>
      </c>
      <c r="C1893">
        <v>1891</v>
      </c>
      <c r="D1893">
        <v>2910</v>
      </c>
      <c r="E1893" cm="1">
        <f t="array" ref="E189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1893)))),_xlpm.c),3)))))))),COLUMNS(_xlpm.rs)-1)</f>
        <v>300</v>
      </c>
      <c r="F1893">
        <v>1887</v>
      </c>
      <c r="V1893" s="14">
        <v>1208068056016</v>
      </c>
    </row>
    <row r="1894" spans="1:22" x14ac:dyDescent="0.25">
      <c r="A1894" s="16" t="s">
        <v>1891</v>
      </c>
      <c r="B1894">
        <v>5051</v>
      </c>
      <c r="C1894">
        <v>1892</v>
      </c>
      <c r="D1894">
        <v>2911</v>
      </c>
      <c r="E1894" cm="1">
        <f t="array" ref="E189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1894)))),_xlpm.c),3)))))))),COLUMNS(_xlpm.rs)-1)</f>
        <v>300</v>
      </c>
      <c r="F1894">
        <v>1888</v>
      </c>
      <c r="V1894" s="14">
        <v>1208069054017</v>
      </c>
    </row>
    <row r="1895" spans="1:22" x14ac:dyDescent="0.25">
      <c r="A1895" s="16" t="s">
        <v>1892</v>
      </c>
      <c r="B1895">
        <v>56001</v>
      </c>
      <c r="C1895">
        <v>1893</v>
      </c>
      <c r="D1895">
        <v>2912</v>
      </c>
      <c r="E1895" cm="1">
        <f t="array" ref="E189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1895)))),_xlpm.c),3)))))))),COLUMNS(_xlpm.rs)-1)</f>
        <v>300</v>
      </c>
      <c r="F1895">
        <v>1889</v>
      </c>
      <c r="V1895" s="14">
        <v>1208069055016</v>
      </c>
    </row>
    <row r="1896" spans="1:22" x14ac:dyDescent="0.25">
      <c r="A1896" s="16" t="s">
        <v>1893</v>
      </c>
      <c r="B1896">
        <v>57022</v>
      </c>
      <c r="C1896">
        <v>1894</v>
      </c>
      <c r="D1896">
        <v>2913</v>
      </c>
      <c r="E1896" cm="1">
        <f t="array" ref="E189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1896)))),_xlpm.c),3)))))))),COLUMNS(_xlpm.rs)-1)</f>
        <v>300</v>
      </c>
      <c r="F1896">
        <v>1890</v>
      </c>
      <c r="V1896" s="14">
        <v>1208069056015</v>
      </c>
    </row>
    <row r="1897" spans="1:22" x14ac:dyDescent="0.25">
      <c r="A1897" s="16" t="s">
        <v>1894</v>
      </c>
      <c r="B1897">
        <v>51025</v>
      </c>
      <c r="C1897">
        <v>1895</v>
      </c>
      <c r="D1897">
        <v>2914</v>
      </c>
      <c r="E1897" cm="1">
        <f t="array" ref="E189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1897)))),_xlpm.c),3)))))))),COLUMNS(_xlpm.rs)-1)</f>
        <v>300</v>
      </c>
      <c r="F1897">
        <v>1891</v>
      </c>
      <c r="V1897" s="14">
        <v>1208069070001</v>
      </c>
    </row>
    <row r="1898" spans="1:22" x14ac:dyDescent="0.25">
      <c r="A1898" s="16" t="s">
        <v>1895</v>
      </c>
      <c r="B1898">
        <v>1049</v>
      </c>
      <c r="C1898">
        <v>1896</v>
      </c>
      <c r="D1898">
        <v>2915</v>
      </c>
      <c r="E1898" cm="1">
        <f t="array" ref="E189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1898)))),_xlpm.c),3)))))))),COLUMNS(_xlpm.rs)-1)</f>
        <v>300</v>
      </c>
      <c r="F1898">
        <v>1892</v>
      </c>
      <c r="V1898" s="14">
        <v>1208070054016</v>
      </c>
    </row>
    <row r="1899" spans="1:22" x14ac:dyDescent="0.25">
      <c r="A1899" s="16" t="s">
        <v>1896</v>
      </c>
      <c r="B1899">
        <v>37029</v>
      </c>
      <c r="C1899">
        <v>1897</v>
      </c>
      <c r="D1899">
        <v>2916</v>
      </c>
      <c r="E1899" cm="1">
        <f t="array" ref="E189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1899)))),_xlpm.c),3)))))))),COLUMNS(_xlpm.rs)-1)</f>
        <v>300</v>
      </c>
      <c r="F1899">
        <v>1893</v>
      </c>
      <c r="V1899" s="14">
        <v>1208070055015</v>
      </c>
    </row>
    <row r="1900" spans="1:22" x14ac:dyDescent="0.25">
      <c r="A1900" s="16" t="s">
        <v>1897</v>
      </c>
      <c r="B1900">
        <v>31067</v>
      </c>
      <c r="C1900">
        <v>1898</v>
      </c>
      <c r="D1900">
        <v>2917</v>
      </c>
      <c r="E1900" cm="1">
        <f t="array" ref="E190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1900)))),_xlpm.c),3)))))))),COLUMNS(_xlpm.rs)-1)</f>
        <v>300</v>
      </c>
      <c r="F1900">
        <v>1894</v>
      </c>
      <c r="V1900" s="14">
        <v>1208070056014</v>
      </c>
    </row>
    <row r="1901" spans="1:22" x14ac:dyDescent="0.25">
      <c r="A1901" s="16" t="s">
        <v>1898</v>
      </c>
      <c r="B1901">
        <v>53029</v>
      </c>
      <c r="C1901">
        <v>1899</v>
      </c>
      <c r="D1901">
        <v>2918</v>
      </c>
      <c r="E1901" cm="1">
        <f t="array" ref="E190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1901)))),_xlpm.c),3)))))))),COLUMNS(_xlpm.rs)-1)</f>
        <v>300</v>
      </c>
      <c r="F1901">
        <v>1895</v>
      </c>
      <c r="V1901" s="14">
        <v>1208070069001</v>
      </c>
    </row>
    <row r="1902" spans="1:22" x14ac:dyDescent="0.25">
      <c r="A1902" s="16" t="s">
        <v>1899</v>
      </c>
      <c r="B1902">
        <v>61017</v>
      </c>
      <c r="C1902">
        <v>1900</v>
      </c>
      <c r="D1902">
        <v>2919</v>
      </c>
      <c r="E1902" cm="1">
        <f t="array" ref="E190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1902)))),_xlpm.c),3)))))))),COLUMNS(_xlpm.rs)-1)</f>
        <v>300</v>
      </c>
      <c r="F1902">
        <v>1896</v>
      </c>
      <c r="V1902" s="14">
        <v>1208070070000</v>
      </c>
    </row>
    <row r="1903" spans="1:22" x14ac:dyDescent="0.25">
      <c r="A1903" s="16" t="s">
        <v>1900</v>
      </c>
      <c r="B1903">
        <v>53020</v>
      </c>
      <c r="C1903">
        <v>1901</v>
      </c>
      <c r="D1903">
        <v>2920</v>
      </c>
      <c r="E1903" cm="1">
        <f t="array" ref="E190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1903)))),_xlpm.c),3)))))))),COLUMNS(_xlpm.rs)-1)</f>
        <v>300</v>
      </c>
      <c r="F1903">
        <v>1897</v>
      </c>
      <c r="V1903" s="14">
        <v>1208071054015</v>
      </c>
    </row>
    <row r="1904" spans="1:22" x14ac:dyDescent="0.25">
      <c r="A1904" s="16" t="s">
        <v>1901</v>
      </c>
      <c r="B1904">
        <v>27069</v>
      </c>
      <c r="C1904">
        <v>1902</v>
      </c>
      <c r="D1904">
        <v>2921</v>
      </c>
      <c r="E1904" cm="1">
        <f t="array" ref="E190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1904)))),_xlpm.c),3)))))))),COLUMNS(_xlpm.rs)-1)</f>
        <v>300</v>
      </c>
      <c r="F1904">
        <v>1898</v>
      </c>
      <c r="V1904" s="14">
        <v>1208071055014</v>
      </c>
    </row>
    <row r="1905" spans="1:22" x14ac:dyDescent="0.25">
      <c r="A1905" s="16" t="s">
        <v>1902</v>
      </c>
      <c r="B1905">
        <v>15054</v>
      </c>
      <c r="C1905">
        <v>1903</v>
      </c>
      <c r="D1905">
        <v>2922</v>
      </c>
      <c r="E1905" cm="1">
        <f t="array" ref="E190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1905)))),_xlpm.c),3)))))))),COLUMNS(_xlpm.rs)-1)</f>
        <v>300</v>
      </c>
      <c r="F1905">
        <v>1899</v>
      </c>
      <c r="V1905" s="14">
        <v>1208071068001</v>
      </c>
    </row>
    <row r="1906" spans="1:22" x14ac:dyDescent="0.25">
      <c r="A1906" s="16" t="s">
        <v>1903</v>
      </c>
      <c r="B1906">
        <v>26063</v>
      </c>
      <c r="C1906">
        <v>1904</v>
      </c>
      <c r="D1906">
        <v>2923</v>
      </c>
      <c r="E1906" cm="1">
        <f t="array" ref="E190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1906)))),_xlpm.c),3)))))))),COLUMNS(_xlpm.rs)-1)</f>
        <v>300</v>
      </c>
      <c r="F1906">
        <v>1900</v>
      </c>
      <c r="V1906" s="14">
        <v>1208071069000</v>
      </c>
    </row>
    <row r="1907" spans="1:22" x14ac:dyDescent="0.25">
      <c r="A1907" s="16" t="s">
        <v>1904</v>
      </c>
      <c r="B1907">
        <v>55055</v>
      </c>
      <c r="C1907">
        <v>1905</v>
      </c>
      <c r="D1907">
        <v>2924</v>
      </c>
      <c r="E1907" cm="1">
        <f t="array" ref="E190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1907)))),_xlpm.c),3)))))))),COLUMNS(_xlpm.rs)-1)</f>
        <v>300</v>
      </c>
      <c r="F1907">
        <v>1901</v>
      </c>
      <c r="V1907" s="14">
        <v>1208072054014</v>
      </c>
    </row>
    <row r="1908" spans="1:22" x14ac:dyDescent="0.25">
      <c r="A1908" s="16" t="s">
        <v>1905</v>
      </c>
      <c r="B1908">
        <v>69041</v>
      </c>
      <c r="C1908">
        <v>1906</v>
      </c>
      <c r="D1908">
        <v>2925</v>
      </c>
      <c r="E1908" cm="1">
        <f t="array" ref="E190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1908)))),_xlpm.c),3)))))))),COLUMNS(_xlpm.rs)-1)</f>
        <v>300</v>
      </c>
      <c r="F1908">
        <v>1902</v>
      </c>
      <c r="V1908" s="14">
        <v>1208072067001</v>
      </c>
    </row>
    <row r="1909" spans="1:22" x14ac:dyDescent="0.25">
      <c r="A1909" s="16" t="s">
        <v>1906</v>
      </c>
      <c r="B1909">
        <v>22045</v>
      </c>
      <c r="C1909">
        <v>1907</v>
      </c>
      <c r="D1909">
        <v>2926</v>
      </c>
      <c r="E1909" cm="1">
        <f t="array" ref="E190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1909)))),_xlpm.c),3)))))))),COLUMNS(_xlpm.rs)-1)</f>
        <v>300</v>
      </c>
      <c r="F1909">
        <v>1903</v>
      </c>
      <c r="V1909" s="14">
        <v>1208072068000</v>
      </c>
    </row>
    <row r="1910" spans="1:22" x14ac:dyDescent="0.25">
      <c r="A1910" s="16" t="s">
        <v>1907</v>
      </c>
      <c r="B1910">
        <v>7070</v>
      </c>
      <c r="C1910">
        <v>1908</v>
      </c>
      <c r="D1910">
        <v>2927</v>
      </c>
      <c r="E1910" cm="1">
        <f t="array" ref="E191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1910)))),_xlpm.c),3)))))))),COLUMNS(_xlpm.rs)-1)</f>
        <v>300</v>
      </c>
      <c r="F1910">
        <v>1904</v>
      </c>
      <c r="V1910" s="14">
        <v>1208073054013</v>
      </c>
    </row>
    <row r="1911" spans="1:22" x14ac:dyDescent="0.25">
      <c r="A1911" s="16" t="s">
        <v>1908</v>
      </c>
      <c r="B1911">
        <v>35053</v>
      </c>
      <c r="C1911">
        <v>1909</v>
      </c>
      <c r="D1911">
        <v>2928</v>
      </c>
      <c r="E1911" cm="1">
        <f t="array" ref="E191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1911)))),_xlpm.c),3)))))))),COLUMNS(_xlpm.rs)-1)</f>
        <v>300</v>
      </c>
      <c r="F1911">
        <v>1905</v>
      </c>
      <c r="V1911" s="14">
        <v>1208073066001</v>
      </c>
    </row>
    <row r="1912" spans="1:22" x14ac:dyDescent="0.25">
      <c r="A1912" s="16" t="s">
        <v>1909</v>
      </c>
      <c r="B1912">
        <v>42067</v>
      </c>
      <c r="C1912">
        <v>1910</v>
      </c>
      <c r="D1912">
        <v>2929</v>
      </c>
      <c r="E1912" cm="1">
        <f t="array" ref="E191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1912)))),_xlpm.c),3)))))))),COLUMNS(_xlpm.rs)-1)</f>
        <v>300</v>
      </c>
      <c r="F1912">
        <v>1906</v>
      </c>
      <c r="V1912" s="14">
        <v>1208073067000</v>
      </c>
    </row>
    <row r="1913" spans="1:22" x14ac:dyDescent="0.25">
      <c r="A1913" s="16" t="s">
        <v>1910</v>
      </c>
      <c r="B1913">
        <v>63020</v>
      </c>
      <c r="C1913">
        <v>1911</v>
      </c>
      <c r="D1913">
        <v>2930</v>
      </c>
      <c r="E1913" cm="1">
        <f t="array" ref="E191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1913)))),_xlpm.c),3)))))))),COLUMNS(_xlpm.rs)-1)</f>
        <v>300</v>
      </c>
      <c r="F1913">
        <v>1907</v>
      </c>
      <c r="V1913" s="14">
        <v>1208074054012</v>
      </c>
    </row>
    <row r="1914" spans="1:22" x14ac:dyDescent="0.25">
      <c r="A1914" s="16" t="s">
        <v>1911</v>
      </c>
      <c r="B1914">
        <v>37069</v>
      </c>
      <c r="C1914">
        <v>1912</v>
      </c>
      <c r="D1914">
        <v>2931</v>
      </c>
      <c r="E1914" cm="1">
        <f t="array" ref="E191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1914)))),_xlpm.c),3)))))))),COLUMNS(_xlpm.rs)-1)</f>
        <v>300</v>
      </c>
      <c r="F1914">
        <v>1908</v>
      </c>
      <c r="V1914" s="14">
        <v>1208074055011</v>
      </c>
    </row>
    <row r="1915" spans="1:22" x14ac:dyDescent="0.25">
      <c r="A1915" s="16" t="s">
        <v>1912</v>
      </c>
      <c r="B1915">
        <v>68005</v>
      </c>
      <c r="C1915">
        <v>1913</v>
      </c>
      <c r="D1915">
        <v>2932</v>
      </c>
      <c r="E1915" cm="1">
        <f t="array" ref="E191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1915)))),_xlpm.c),3)))))))),COLUMNS(_xlpm.rs)-1)</f>
        <v>300</v>
      </c>
      <c r="F1915">
        <v>1909</v>
      </c>
      <c r="V1915" s="14">
        <v>1208074065001</v>
      </c>
    </row>
    <row r="1916" spans="1:22" x14ac:dyDescent="0.25">
      <c r="A1916" s="16" t="s">
        <v>1913</v>
      </c>
      <c r="B1916">
        <v>56031</v>
      </c>
      <c r="C1916">
        <v>1914</v>
      </c>
      <c r="D1916">
        <v>2933</v>
      </c>
      <c r="E1916" cm="1">
        <f t="array" ref="E191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1916)))),_xlpm.c),3)))))))),COLUMNS(_xlpm.rs)-1)</f>
        <v>300</v>
      </c>
      <c r="F1916">
        <v>1910</v>
      </c>
      <c r="V1916" s="14">
        <v>1208074066000</v>
      </c>
    </row>
    <row r="1917" spans="1:22" x14ac:dyDescent="0.25">
      <c r="A1917" s="16" t="s">
        <v>1914</v>
      </c>
      <c r="B1917">
        <v>52011</v>
      </c>
      <c r="C1917">
        <v>1915</v>
      </c>
      <c r="D1917">
        <v>2934</v>
      </c>
      <c r="E1917" cm="1">
        <f t="array" ref="E191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1917)))),_xlpm.c),3)))))))),COLUMNS(_xlpm.rs)-1)</f>
        <v>300</v>
      </c>
      <c r="F1917">
        <v>1911</v>
      </c>
      <c r="V1917" s="14">
        <v>1208075054011</v>
      </c>
    </row>
    <row r="1918" spans="1:22" x14ac:dyDescent="0.25">
      <c r="A1918" s="16" t="s">
        <v>1915</v>
      </c>
      <c r="B1918">
        <v>43037</v>
      </c>
      <c r="C1918">
        <v>1916</v>
      </c>
      <c r="D1918">
        <v>2935</v>
      </c>
      <c r="E1918" cm="1">
        <f t="array" ref="E191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1918)))),_xlpm.c),3)))))))),COLUMNS(_xlpm.rs)-1)</f>
        <v>300</v>
      </c>
      <c r="F1918">
        <v>1912</v>
      </c>
      <c r="V1918" s="14">
        <v>1208075055010</v>
      </c>
    </row>
    <row r="1919" spans="1:22" x14ac:dyDescent="0.25">
      <c r="A1919" s="16" t="s">
        <v>1916</v>
      </c>
      <c r="B1919">
        <v>27053</v>
      </c>
      <c r="C1919">
        <v>1917</v>
      </c>
      <c r="D1919">
        <v>2936</v>
      </c>
      <c r="E1919" cm="1">
        <f t="array" ref="E191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1919)))),_xlpm.c),3)))))))),COLUMNS(_xlpm.rs)-1)</f>
        <v>300</v>
      </c>
      <c r="F1919">
        <v>1913</v>
      </c>
      <c r="V1919" s="14">
        <v>1208075064001</v>
      </c>
    </row>
    <row r="1920" spans="1:22" x14ac:dyDescent="0.25">
      <c r="A1920" s="16" t="s">
        <v>1917</v>
      </c>
      <c r="B1920">
        <v>49032</v>
      </c>
      <c r="C1920">
        <v>1918</v>
      </c>
      <c r="D1920">
        <v>2937</v>
      </c>
      <c r="E1920" cm="1">
        <f t="array" ref="E192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1920)))),_xlpm.c),3)))))))),COLUMNS(_xlpm.rs)-1)</f>
        <v>300</v>
      </c>
      <c r="F1920">
        <v>1914</v>
      </c>
      <c r="V1920" s="14">
        <v>1208075065000</v>
      </c>
    </row>
    <row r="1921" spans="1:22" x14ac:dyDescent="0.25">
      <c r="A1921" s="16" t="s">
        <v>1918</v>
      </c>
      <c r="B1921">
        <v>44037</v>
      </c>
      <c r="C1921">
        <v>1919</v>
      </c>
      <c r="D1921">
        <v>2938</v>
      </c>
      <c r="E1921" cm="1">
        <f t="array" ref="E192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1921)))),_xlpm.c),3)))))))),COLUMNS(_xlpm.rs)-1)</f>
        <v>300</v>
      </c>
      <c r="F1921">
        <v>1915</v>
      </c>
      <c r="V1921" s="14">
        <v>1208076054010</v>
      </c>
    </row>
    <row r="1922" spans="1:22" x14ac:dyDescent="0.25">
      <c r="A1922" s="16" t="s">
        <v>1919</v>
      </c>
      <c r="B1922">
        <v>68027</v>
      </c>
      <c r="C1922">
        <v>1920</v>
      </c>
      <c r="D1922">
        <v>2939</v>
      </c>
      <c r="E1922" cm="1">
        <f t="array" ref="E192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1922)))),_xlpm.c),3)))))))),COLUMNS(_xlpm.rs)-1)</f>
        <v>300</v>
      </c>
      <c r="F1922">
        <v>1916</v>
      </c>
      <c r="V1922" s="14">
        <v>1208076063001</v>
      </c>
    </row>
    <row r="1923" spans="1:22" x14ac:dyDescent="0.25">
      <c r="A1923" s="16" t="s">
        <v>1920</v>
      </c>
      <c r="B1923">
        <v>44069</v>
      </c>
      <c r="C1923">
        <v>1921</v>
      </c>
      <c r="D1923">
        <v>2940</v>
      </c>
      <c r="E1923" cm="1">
        <f t="array" ref="E192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1923)))),_xlpm.c),3)))))))),COLUMNS(_xlpm.rs)-1)</f>
        <v>300</v>
      </c>
      <c r="F1923">
        <v>1917</v>
      </c>
      <c r="V1923" s="14">
        <v>1208076064000</v>
      </c>
    </row>
    <row r="1924" spans="1:22" x14ac:dyDescent="0.25">
      <c r="A1924" s="16" t="s">
        <v>1921</v>
      </c>
      <c r="B1924">
        <v>37037</v>
      </c>
      <c r="C1924">
        <v>1922</v>
      </c>
      <c r="D1924">
        <v>2941</v>
      </c>
      <c r="E1924" cm="1">
        <f t="array" ref="E192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1924)))),_xlpm.c),3)))))))),COLUMNS(_xlpm.rs)-1)</f>
        <v>300</v>
      </c>
      <c r="F1924">
        <v>1918</v>
      </c>
      <c r="V1924" s="14">
        <v>1208077062001</v>
      </c>
    </row>
    <row r="1925" spans="1:22" x14ac:dyDescent="0.25">
      <c r="A1925" s="16" t="s">
        <v>1922</v>
      </c>
      <c r="B1925">
        <v>29043</v>
      </c>
      <c r="C1925">
        <v>1923</v>
      </c>
      <c r="D1925">
        <v>2942</v>
      </c>
      <c r="E1925" cm="1">
        <f t="array" ref="E192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1925)))),_xlpm.c),3)))))))),COLUMNS(_xlpm.rs)-1)</f>
        <v>300</v>
      </c>
      <c r="F1925">
        <v>1919</v>
      </c>
      <c r="V1925" s="14">
        <v>1208077063000</v>
      </c>
    </row>
    <row r="1926" spans="1:22" x14ac:dyDescent="0.25">
      <c r="A1926" s="16" t="s">
        <v>1923</v>
      </c>
      <c r="B1926">
        <v>31009</v>
      </c>
      <c r="C1926">
        <v>1924</v>
      </c>
      <c r="D1926">
        <v>2943</v>
      </c>
      <c r="E1926" cm="1">
        <f t="array" ref="E192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1926)))),_xlpm.c),3)))))))),COLUMNS(_xlpm.rs)-1)</f>
        <v>300</v>
      </c>
      <c r="F1926">
        <v>1920</v>
      </c>
      <c r="V1926" s="14">
        <v>1208078054008</v>
      </c>
    </row>
    <row r="1927" spans="1:22" x14ac:dyDescent="0.25">
      <c r="A1927" s="16" t="s">
        <v>1924</v>
      </c>
      <c r="B1927">
        <v>45023</v>
      </c>
      <c r="C1927">
        <v>1925</v>
      </c>
      <c r="D1927">
        <v>2944</v>
      </c>
      <c r="E1927" cm="1">
        <f t="array" ref="E192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1927)))),_xlpm.c),3)))))))),COLUMNS(_xlpm.rs)-1)</f>
        <v>300</v>
      </c>
      <c r="F1927">
        <v>1921</v>
      </c>
      <c r="V1927" s="14">
        <v>1208078055007</v>
      </c>
    </row>
    <row r="1928" spans="1:22" x14ac:dyDescent="0.25">
      <c r="A1928" s="16" t="s">
        <v>1925</v>
      </c>
      <c r="B1928">
        <v>28019</v>
      </c>
      <c r="C1928">
        <v>1926</v>
      </c>
      <c r="D1928">
        <v>2945</v>
      </c>
      <c r="E1928" cm="1">
        <f t="array" ref="E192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1928)))),_xlpm.c),3)))))))),COLUMNS(_xlpm.rs)-1)</f>
        <v>300</v>
      </c>
      <c r="F1928">
        <v>1922</v>
      </c>
      <c r="V1928" s="14">
        <v>1208078061001</v>
      </c>
    </row>
    <row r="1929" spans="1:22" x14ac:dyDescent="0.25">
      <c r="A1929" s="16" t="s">
        <v>1926</v>
      </c>
      <c r="B1929">
        <v>65027</v>
      </c>
      <c r="C1929">
        <v>1927</v>
      </c>
      <c r="D1929">
        <v>2946</v>
      </c>
      <c r="E1929" cm="1">
        <f t="array" ref="E192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1929)))),_xlpm.c),3)))))))),COLUMNS(_xlpm.rs)-1)</f>
        <v>300</v>
      </c>
      <c r="F1929">
        <v>1923</v>
      </c>
      <c r="V1929" s="14">
        <v>1208078062000</v>
      </c>
    </row>
    <row r="1930" spans="1:22" x14ac:dyDescent="0.25">
      <c r="A1930" s="16" t="s">
        <v>1927</v>
      </c>
      <c r="B1930">
        <v>13068</v>
      </c>
      <c r="C1930">
        <v>1928</v>
      </c>
      <c r="D1930">
        <v>2947</v>
      </c>
      <c r="E1930" cm="1">
        <f t="array" ref="E193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1930)))),_xlpm.c),3)))))))),COLUMNS(_xlpm.rs)-1)</f>
        <v>300</v>
      </c>
      <c r="F1930">
        <v>1924</v>
      </c>
      <c r="V1930" s="14">
        <v>1208079054007</v>
      </c>
    </row>
    <row r="1931" spans="1:22" x14ac:dyDescent="0.25">
      <c r="A1931" s="16" t="s">
        <v>1928</v>
      </c>
      <c r="B1931">
        <v>29061</v>
      </c>
      <c r="C1931">
        <v>1929</v>
      </c>
      <c r="D1931">
        <v>2948</v>
      </c>
      <c r="E1931" cm="1">
        <f t="array" ref="E193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1931)))),_xlpm.c),3)))))))),COLUMNS(_xlpm.rs)-1)</f>
        <v>300</v>
      </c>
      <c r="F1931">
        <v>1925</v>
      </c>
      <c r="V1931" s="14">
        <v>1208079055006</v>
      </c>
    </row>
    <row r="1932" spans="1:22" x14ac:dyDescent="0.25">
      <c r="A1932" s="16" t="s">
        <v>1929</v>
      </c>
      <c r="B1932">
        <v>27040</v>
      </c>
      <c r="C1932">
        <v>1930</v>
      </c>
      <c r="D1932">
        <v>2949</v>
      </c>
      <c r="E1932" cm="1">
        <f t="array" ref="E193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1932)))),_xlpm.c),3)))))))),COLUMNS(_xlpm.rs)-1)</f>
        <v>300</v>
      </c>
      <c r="F1932">
        <v>1926</v>
      </c>
      <c r="V1932" s="14">
        <v>1208079060001</v>
      </c>
    </row>
    <row r="1933" spans="1:22" x14ac:dyDescent="0.25">
      <c r="A1933" s="16" t="s">
        <v>1930</v>
      </c>
      <c r="B1933">
        <v>57016</v>
      </c>
      <c r="C1933">
        <v>1931</v>
      </c>
      <c r="D1933">
        <v>2950</v>
      </c>
      <c r="E1933" cm="1">
        <f t="array" ref="E193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1933)))),_xlpm.c),3)))))))),COLUMNS(_xlpm.rs)-1)</f>
        <v>300</v>
      </c>
      <c r="F1933">
        <v>1927</v>
      </c>
      <c r="V1933" s="14">
        <v>1208079061000</v>
      </c>
    </row>
    <row r="1934" spans="1:22" x14ac:dyDescent="0.25">
      <c r="A1934" s="16" t="s">
        <v>1931</v>
      </c>
      <c r="B1934">
        <v>33025</v>
      </c>
      <c r="C1934">
        <v>1932</v>
      </c>
      <c r="D1934">
        <v>2951</v>
      </c>
      <c r="E1934" cm="1">
        <f t="array" ref="E193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1934)))),_xlpm.c),3)))))))),COLUMNS(_xlpm.rs)-1)</f>
        <v>300</v>
      </c>
      <c r="F1934">
        <v>1928</v>
      </c>
      <c r="V1934" s="14">
        <v>1208080054006</v>
      </c>
    </row>
    <row r="1935" spans="1:22" x14ac:dyDescent="0.25">
      <c r="A1935" s="16" t="s">
        <v>1932</v>
      </c>
      <c r="B1935">
        <v>37050</v>
      </c>
      <c r="C1935">
        <v>1933</v>
      </c>
      <c r="D1935">
        <v>2952</v>
      </c>
      <c r="E1935" cm="1">
        <f t="array" ref="E193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1935)))),_xlpm.c),3)))))))),COLUMNS(_xlpm.rs)-1)</f>
        <v>300</v>
      </c>
      <c r="F1935">
        <v>1929</v>
      </c>
      <c r="V1935" s="14">
        <v>1208080059001</v>
      </c>
    </row>
    <row r="1936" spans="1:22" x14ac:dyDescent="0.25">
      <c r="A1936" s="16" t="s">
        <v>1933</v>
      </c>
      <c r="B1936">
        <v>67032</v>
      </c>
      <c r="C1936">
        <v>1934</v>
      </c>
      <c r="D1936">
        <v>2953</v>
      </c>
      <c r="E1936" cm="1">
        <f t="array" ref="E193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1936)))),_xlpm.c),3)))))))),COLUMNS(_xlpm.rs)-1)</f>
        <v>300</v>
      </c>
      <c r="F1936">
        <v>1930</v>
      </c>
      <c r="V1936" s="14">
        <v>1208080060000</v>
      </c>
    </row>
    <row r="1937" spans="1:22" x14ac:dyDescent="0.25">
      <c r="A1937" s="16" t="s">
        <v>1934</v>
      </c>
      <c r="B1937">
        <v>6067</v>
      </c>
      <c r="C1937">
        <v>1935</v>
      </c>
      <c r="D1937">
        <v>2954</v>
      </c>
      <c r="E1937" cm="1">
        <f t="array" ref="E193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1937)))),_xlpm.c),3)))))))),COLUMNS(_xlpm.rs)-1)</f>
        <v>300</v>
      </c>
      <c r="F1937">
        <v>1931</v>
      </c>
      <c r="V1937" s="14">
        <v>1208081058001</v>
      </c>
    </row>
    <row r="1938" spans="1:22" x14ac:dyDescent="0.25">
      <c r="A1938" s="16" t="s">
        <v>1935</v>
      </c>
      <c r="B1938">
        <v>37044</v>
      </c>
      <c r="C1938">
        <v>1936</v>
      </c>
      <c r="D1938">
        <v>2955</v>
      </c>
      <c r="E1938" cm="1">
        <f t="array" ref="E193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1938)))),_xlpm.c),3)))))))),COLUMNS(_xlpm.rs)-1)</f>
        <v>300</v>
      </c>
      <c r="F1938">
        <v>1932</v>
      </c>
      <c r="V1938" s="14">
        <v>1208081059000</v>
      </c>
    </row>
    <row r="1939" spans="1:22" x14ac:dyDescent="0.25">
      <c r="A1939" s="16" t="s">
        <v>1936</v>
      </c>
      <c r="B1939">
        <v>49067</v>
      </c>
      <c r="C1939">
        <v>1937</v>
      </c>
      <c r="D1939">
        <v>2956</v>
      </c>
      <c r="E1939" cm="1">
        <f t="array" ref="E193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1939)))),_xlpm.c),3)))))))),COLUMNS(_xlpm.rs)-1)</f>
        <v>300</v>
      </c>
      <c r="F1939">
        <v>1933</v>
      </c>
      <c r="V1939" s="14">
        <v>1208082057001</v>
      </c>
    </row>
    <row r="1940" spans="1:22" x14ac:dyDescent="0.25">
      <c r="A1940" s="16" t="s">
        <v>1937</v>
      </c>
      <c r="B1940">
        <v>8065</v>
      </c>
      <c r="C1940">
        <v>1938</v>
      </c>
      <c r="D1940">
        <v>2957</v>
      </c>
      <c r="E1940" cm="1">
        <f t="array" ref="E194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1940)))),_xlpm.c),3)))))))),COLUMNS(_xlpm.rs)-1)</f>
        <v>300</v>
      </c>
      <c r="F1940">
        <v>1934</v>
      </c>
      <c r="V1940" s="14">
        <v>1208082058000</v>
      </c>
    </row>
    <row r="1941" spans="1:22" x14ac:dyDescent="0.25">
      <c r="A1941" s="16" t="s">
        <v>1938</v>
      </c>
      <c r="B1941">
        <v>39045</v>
      </c>
      <c r="C1941">
        <v>1939</v>
      </c>
      <c r="D1941">
        <v>2958</v>
      </c>
      <c r="E1941" cm="1">
        <f t="array" ref="E194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1941)))),_xlpm.c),3)))))))),COLUMNS(_xlpm.rs)-1)</f>
        <v>300</v>
      </c>
      <c r="F1941">
        <v>1935</v>
      </c>
      <c r="V1941" s="14">
        <v>1208083056001</v>
      </c>
    </row>
    <row r="1942" spans="1:22" x14ac:dyDescent="0.25">
      <c r="A1942" s="16" t="s">
        <v>1939</v>
      </c>
      <c r="B1942">
        <v>27050</v>
      </c>
      <c r="C1942">
        <v>1940</v>
      </c>
      <c r="D1942">
        <v>2959</v>
      </c>
      <c r="E1942" cm="1">
        <f t="array" ref="E194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1942)))),_xlpm.c),3)))))))),COLUMNS(_xlpm.rs)-1)</f>
        <v>300</v>
      </c>
      <c r="F1942">
        <v>1936</v>
      </c>
      <c r="V1942" s="14">
        <v>1208083057000</v>
      </c>
    </row>
    <row r="1943" spans="1:22" x14ac:dyDescent="0.25">
      <c r="A1943" s="16" t="s">
        <v>1940</v>
      </c>
      <c r="B1943">
        <v>37013</v>
      </c>
      <c r="C1943">
        <v>1941</v>
      </c>
      <c r="D1943">
        <v>2960</v>
      </c>
      <c r="E1943" cm="1">
        <f t="array" ref="E194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1943)))),_xlpm.c),3)))))))),COLUMNS(_xlpm.rs)-1)</f>
        <v>300</v>
      </c>
      <c r="F1943">
        <v>1937</v>
      </c>
      <c r="V1943" s="14">
        <v>1208084055001</v>
      </c>
    </row>
    <row r="1944" spans="1:22" x14ac:dyDescent="0.25">
      <c r="A1944" s="16" t="s">
        <v>1941</v>
      </c>
      <c r="B1944">
        <v>11067</v>
      </c>
      <c r="C1944">
        <v>1942</v>
      </c>
      <c r="D1944">
        <v>2961</v>
      </c>
      <c r="E1944" cm="1">
        <f t="array" ref="E194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1944)))),_xlpm.c),3)))))))),COLUMNS(_xlpm.rs)-1)</f>
        <v>300</v>
      </c>
      <c r="F1944">
        <v>1938</v>
      </c>
      <c r="V1944" s="14">
        <v>1208084056000</v>
      </c>
    </row>
    <row r="1945" spans="1:22" x14ac:dyDescent="0.25">
      <c r="A1945" s="16" t="s">
        <v>1942</v>
      </c>
      <c r="B1945">
        <v>25056</v>
      </c>
      <c r="C1945">
        <v>1943</v>
      </c>
      <c r="D1945">
        <v>2962</v>
      </c>
      <c r="E1945" cm="1">
        <f t="array" ref="E194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1945)))),_xlpm.c),3)))))))),COLUMNS(_xlpm.rs)-1)</f>
        <v>300</v>
      </c>
      <c r="F1945">
        <v>1939</v>
      </c>
      <c r="V1945" s="14">
        <v>1208085054001</v>
      </c>
    </row>
    <row r="1946" spans="1:22" x14ac:dyDescent="0.25">
      <c r="A1946" s="16" t="s">
        <v>1943</v>
      </c>
      <c r="B1946">
        <v>54013</v>
      </c>
      <c r="C1946">
        <v>1944</v>
      </c>
      <c r="D1946">
        <v>2963</v>
      </c>
      <c r="E1946" cm="1">
        <f t="array" ref="E194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1946)))),_xlpm.c),3)))))))),COLUMNS(_xlpm.rs)-1)</f>
        <v>300</v>
      </c>
      <c r="F1946">
        <v>1940</v>
      </c>
      <c r="V1946" s="14">
        <v>1208085055000</v>
      </c>
    </row>
    <row r="1947" spans="1:22" x14ac:dyDescent="0.25">
      <c r="A1947" s="16" t="s">
        <v>1944</v>
      </c>
      <c r="B1947">
        <v>2065</v>
      </c>
      <c r="C1947">
        <v>1945</v>
      </c>
      <c r="D1947">
        <v>2964</v>
      </c>
      <c r="E1947" cm="1">
        <f t="array" ref="E194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1947)))),_xlpm.c),3)))))))),COLUMNS(_xlpm.rs)-1)</f>
        <v>300</v>
      </c>
      <c r="F1947">
        <v>1941</v>
      </c>
      <c r="V1947" s="14">
        <v>1208086053001</v>
      </c>
    </row>
    <row r="1948" spans="1:22" x14ac:dyDescent="0.25">
      <c r="A1948" s="16" t="s">
        <v>1945</v>
      </c>
      <c r="B1948">
        <v>23044</v>
      </c>
      <c r="C1948">
        <v>1946</v>
      </c>
      <c r="D1948">
        <v>2965</v>
      </c>
      <c r="E1948" cm="1">
        <f t="array" ref="E194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1948)))),_xlpm.c),3)))))))),COLUMNS(_xlpm.rs)-1)</f>
        <v>300</v>
      </c>
      <c r="F1948">
        <v>1942</v>
      </c>
      <c r="V1948" s="14">
        <v>1208086054000</v>
      </c>
    </row>
    <row r="1949" spans="1:22" x14ac:dyDescent="0.25">
      <c r="A1949" s="16" t="s">
        <v>1946</v>
      </c>
      <c r="B1949">
        <v>25047</v>
      </c>
      <c r="C1949">
        <v>1947</v>
      </c>
      <c r="D1949">
        <v>2966</v>
      </c>
      <c r="E1949" cm="1">
        <f t="array" ref="E194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1949)))),_xlpm.c),3)))))))),COLUMNS(_xlpm.rs)-1)</f>
        <v>300</v>
      </c>
      <c r="F1949">
        <v>1943</v>
      </c>
      <c r="V1949" s="14">
        <v>1208087052001</v>
      </c>
    </row>
    <row r="1950" spans="1:22" x14ac:dyDescent="0.25">
      <c r="A1950" s="16" t="s">
        <v>1947</v>
      </c>
      <c r="B1950">
        <v>65012</v>
      </c>
      <c r="C1950">
        <v>1948</v>
      </c>
      <c r="D1950">
        <v>2967</v>
      </c>
      <c r="E1950" cm="1">
        <f t="array" ref="E195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1950)))),_xlpm.c),3)))))))),COLUMNS(_xlpm.rs)-1)</f>
        <v>300</v>
      </c>
      <c r="F1950">
        <v>1944</v>
      </c>
      <c r="V1950" s="14">
        <v>1208087053000</v>
      </c>
    </row>
    <row r="1951" spans="1:22" x14ac:dyDescent="0.25">
      <c r="A1951" s="16" t="s">
        <v>1948</v>
      </c>
      <c r="B1951">
        <v>9012</v>
      </c>
      <c r="C1951">
        <v>1949</v>
      </c>
      <c r="D1951">
        <v>2968</v>
      </c>
      <c r="E1951" cm="1">
        <f t="array" ref="E195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1951)))),_xlpm.c),3)))))))),COLUMNS(_xlpm.rs)-1)</f>
        <v>300</v>
      </c>
      <c r="F1951">
        <v>1945</v>
      </c>
      <c r="V1951" s="14">
        <v>1208088020032</v>
      </c>
    </row>
    <row r="1952" spans="1:22" x14ac:dyDescent="0.25">
      <c r="A1952" s="16" t="s">
        <v>1949</v>
      </c>
      <c r="B1952">
        <v>39040</v>
      </c>
      <c r="C1952">
        <v>1950</v>
      </c>
      <c r="D1952">
        <v>2969</v>
      </c>
      <c r="E1952" cm="1">
        <f t="array" ref="E195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1952)))),_xlpm.c),3)))))))),COLUMNS(_xlpm.rs)-1)</f>
        <v>300</v>
      </c>
      <c r="F1952">
        <v>1946</v>
      </c>
      <c r="V1952" s="14">
        <v>1208088048004</v>
      </c>
    </row>
    <row r="1953" spans="1:22" x14ac:dyDescent="0.25">
      <c r="A1953" s="16" t="s">
        <v>1950</v>
      </c>
      <c r="B1953">
        <v>59003</v>
      </c>
      <c r="C1953">
        <v>1951</v>
      </c>
      <c r="D1953">
        <v>2970</v>
      </c>
      <c r="E1953" cm="1">
        <f t="array" ref="E195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1953)))),_xlpm.c),3)))))))),COLUMNS(_xlpm.rs)-1)</f>
        <v>300</v>
      </c>
      <c r="F1953">
        <v>1947</v>
      </c>
      <c r="V1953" s="14">
        <v>1208088049003</v>
      </c>
    </row>
    <row r="1954" spans="1:22" x14ac:dyDescent="0.25">
      <c r="A1954" s="16" t="s">
        <v>1951</v>
      </c>
      <c r="B1954">
        <v>33041</v>
      </c>
      <c r="C1954">
        <v>1952</v>
      </c>
      <c r="D1954">
        <v>2971</v>
      </c>
      <c r="E1954" cm="1">
        <f t="array" ref="E195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1954)))),_xlpm.c),3)))))))),COLUMNS(_xlpm.rs)-1)</f>
        <v>300</v>
      </c>
      <c r="F1954">
        <v>1948</v>
      </c>
      <c r="V1954" s="14">
        <v>1208088050002</v>
      </c>
    </row>
    <row r="1955" spans="1:22" x14ac:dyDescent="0.25">
      <c r="A1955" s="16" t="s">
        <v>1952</v>
      </c>
      <c r="B1955">
        <v>43023</v>
      </c>
      <c r="C1955">
        <v>1953</v>
      </c>
      <c r="D1955">
        <v>2972</v>
      </c>
      <c r="E1955" cm="1">
        <f t="array" ref="E195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1955)))),_xlpm.c),3)))))))),COLUMNS(_xlpm.rs)-1)</f>
        <v>300</v>
      </c>
      <c r="F1955">
        <v>1949</v>
      </c>
      <c r="V1955" s="14">
        <v>1208088051001</v>
      </c>
    </row>
    <row r="1956" spans="1:22" x14ac:dyDescent="0.25">
      <c r="A1956" s="16" t="s">
        <v>1953</v>
      </c>
      <c r="B1956">
        <v>32045</v>
      </c>
      <c r="C1956">
        <v>1954</v>
      </c>
      <c r="D1956">
        <v>2973</v>
      </c>
      <c r="E1956" cm="1">
        <f t="array" ref="E195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1956)))),_xlpm.c),3)))))))),COLUMNS(_xlpm.rs)-1)</f>
        <v>300</v>
      </c>
      <c r="F1956">
        <v>1950</v>
      </c>
      <c r="V1956" s="14">
        <v>1208088052000</v>
      </c>
    </row>
    <row r="1957" spans="1:22" x14ac:dyDescent="0.25">
      <c r="A1957" s="16" t="s">
        <v>1954</v>
      </c>
      <c r="B1957">
        <v>54033</v>
      </c>
      <c r="C1957">
        <v>1955</v>
      </c>
      <c r="D1957">
        <v>2974</v>
      </c>
      <c r="E1957" cm="1">
        <f t="array" ref="E195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1957)))),_xlpm.c),3)))))))),COLUMNS(_xlpm.rs)-1)</f>
        <v>300</v>
      </c>
      <c r="F1957">
        <v>1951</v>
      </c>
      <c r="V1957" s="14">
        <v>1208102010028</v>
      </c>
    </row>
    <row r="1958" spans="1:22" x14ac:dyDescent="0.25">
      <c r="A1958" s="16" t="s">
        <v>1955</v>
      </c>
      <c r="B1958">
        <v>55061</v>
      </c>
      <c r="C1958">
        <v>1956</v>
      </c>
      <c r="D1958">
        <v>2975</v>
      </c>
      <c r="E1958" cm="1">
        <f t="array" ref="E195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1958)))),_xlpm.c),3)))))))),COLUMNS(_xlpm.rs)-1)</f>
        <v>300</v>
      </c>
      <c r="F1958">
        <v>1952</v>
      </c>
      <c r="V1958" s="14">
        <v>1208102012026</v>
      </c>
    </row>
    <row r="1959" spans="1:22" x14ac:dyDescent="0.25">
      <c r="A1959" s="16" t="s">
        <v>1956</v>
      </c>
      <c r="B1959">
        <v>10045</v>
      </c>
      <c r="C1959">
        <v>1957</v>
      </c>
      <c r="D1959">
        <v>2976</v>
      </c>
      <c r="E1959" cm="1">
        <f t="array" ref="E195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1959)))),_xlpm.c),3)))))))),COLUMNS(_xlpm.rs)-1)</f>
        <v>300</v>
      </c>
      <c r="F1959">
        <v>1953</v>
      </c>
      <c r="V1959" s="14">
        <v>1208103010027</v>
      </c>
    </row>
    <row r="1960" spans="1:22" x14ac:dyDescent="0.25">
      <c r="A1960" s="16" t="s">
        <v>1957</v>
      </c>
      <c r="B1960">
        <v>51024</v>
      </c>
      <c r="C1960">
        <v>1958</v>
      </c>
      <c r="D1960">
        <v>2977</v>
      </c>
      <c r="E1960" cm="1">
        <f t="array" ref="E196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1960)))),_xlpm.c),3)))))))),COLUMNS(_xlpm.rs)-1)</f>
        <v>300</v>
      </c>
      <c r="F1960">
        <v>1954</v>
      </c>
      <c r="V1960" s="14">
        <v>1208103011026</v>
      </c>
    </row>
    <row r="1961" spans="1:22" x14ac:dyDescent="0.25">
      <c r="A1961" s="16" t="s">
        <v>1958</v>
      </c>
      <c r="B1961">
        <v>49037</v>
      </c>
      <c r="C1961">
        <v>1959</v>
      </c>
      <c r="D1961">
        <v>2978</v>
      </c>
      <c r="E1961" cm="1">
        <f t="array" ref="E196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1961)))),_xlpm.c),3)))))))),COLUMNS(_xlpm.rs)-1)</f>
        <v>300</v>
      </c>
      <c r="F1961">
        <v>1955</v>
      </c>
      <c r="V1961" s="14">
        <v>1208103012025</v>
      </c>
    </row>
    <row r="1962" spans="1:22" x14ac:dyDescent="0.25">
      <c r="A1962" s="16" t="s">
        <v>1959</v>
      </c>
      <c r="B1962">
        <v>27009</v>
      </c>
      <c r="C1962">
        <v>1960</v>
      </c>
      <c r="D1962">
        <v>2979</v>
      </c>
      <c r="E1962" cm="1">
        <f t="array" ref="E196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1962)))),_xlpm.c),3)))))))),COLUMNS(_xlpm.rs)-1)</f>
        <v>300</v>
      </c>
      <c r="F1962">
        <v>1956</v>
      </c>
      <c r="V1962" s="14">
        <v>1208104010026</v>
      </c>
    </row>
    <row r="1963" spans="1:22" x14ac:dyDescent="0.25">
      <c r="A1963" s="16" t="s">
        <v>1960</v>
      </c>
      <c r="B1963">
        <v>33018</v>
      </c>
      <c r="C1963">
        <v>1961</v>
      </c>
      <c r="D1963">
        <v>2980</v>
      </c>
      <c r="E1963" cm="1">
        <f t="array" ref="E196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1963)))),_xlpm.c),3)))))))),COLUMNS(_xlpm.rs)-1)</f>
        <v>300</v>
      </c>
      <c r="F1963">
        <v>1957</v>
      </c>
      <c r="V1963" s="14">
        <v>1208104011025</v>
      </c>
    </row>
    <row r="1964" spans="1:22" x14ac:dyDescent="0.25">
      <c r="A1964" s="16" t="s">
        <v>1961</v>
      </c>
      <c r="B1964">
        <v>37045</v>
      </c>
      <c r="C1964">
        <v>1962</v>
      </c>
      <c r="D1964">
        <v>2981</v>
      </c>
      <c r="E1964" cm="1">
        <f t="array" ref="E196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1964)))),_xlpm.c),3)))))))),COLUMNS(_xlpm.rs)-1)</f>
        <v>300</v>
      </c>
      <c r="F1964">
        <v>1958</v>
      </c>
      <c r="V1964" s="14">
        <v>1208104012024</v>
      </c>
    </row>
    <row r="1965" spans="1:22" x14ac:dyDescent="0.25">
      <c r="A1965" s="16" t="s">
        <v>1962</v>
      </c>
      <c r="B1965">
        <v>48067</v>
      </c>
      <c r="C1965">
        <v>1963</v>
      </c>
      <c r="D1965">
        <v>2982</v>
      </c>
      <c r="E1965" cm="1">
        <f t="array" ref="E196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1965)))),_xlpm.c),3)))))))),COLUMNS(_xlpm.rs)-1)</f>
        <v>300</v>
      </c>
      <c r="F1965">
        <v>1959</v>
      </c>
      <c r="V1965" s="14">
        <v>1208105009026</v>
      </c>
    </row>
    <row r="1966" spans="1:22" x14ac:dyDescent="0.25">
      <c r="A1966" s="16" t="s">
        <v>1963</v>
      </c>
      <c r="B1966">
        <v>15045</v>
      </c>
      <c r="C1966">
        <v>1964</v>
      </c>
      <c r="D1966">
        <v>2983</v>
      </c>
      <c r="E1966" cm="1">
        <f t="array" ref="E196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1966)))),_xlpm.c),3)))))))),COLUMNS(_xlpm.rs)-1)</f>
        <v>300</v>
      </c>
      <c r="F1966">
        <v>1960</v>
      </c>
      <c r="V1966" s="14">
        <v>1208105010025</v>
      </c>
    </row>
    <row r="1967" spans="1:22" x14ac:dyDescent="0.25">
      <c r="A1967" s="16" t="s">
        <v>1964</v>
      </c>
      <c r="B1967">
        <v>57053</v>
      </c>
      <c r="C1967">
        <v>1965</v>
      </c>
      <c r="D1967">
        <v>2984</v>
      </c>
      <c r="E1967" cm="1">
        <f t="array" ref="E196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1967)))),_xlpm.c),3)))))))),COLUMNS(_xlpm.rs)-1)</f>
        <v>300</v>
      </c>
      <c r="F1967">
        <v>1961</v>
      </c>
      <c r="V1967" s="14">
        <v>1208105011024</v>
      </c>
    </row>
    <row r="1968" spans="1:22" x14ac:dyDescent="0.25">
      <c r="A1968" s="16" t="s">
        <v>1965</v>
      </c>
      <c r="B1968">
        <v>40027</v>
      </c>
      <c r="C1968">
        <v>1966</v>
      </c>
      <c r="D1968">
        <v>2985</v>
      </c>
      <c r="E1968" cm="1">
        <f t="array" ref="E196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1968)))),_xlpm.c),3)))))))),COLUMNS(_xlpm.rs)-1)</f>
        <v>300</v>
      </c>
      <c r="F1968">
        <v>1962</v>
      </c>
      <c r="V1968" s="14">
        <v>1208106008026</v>
      </c>
    </row>
    <row r="1969" spans="1:22" x14ac:dyDescent="0.25">
      <c r="A1969" s="16" t="s">
        <v>1966</v>
      </c>
      <c r="B1969">
        <v>34053</v>
      </c>
      <c r="C1969">
        <v>1967</v>
      </c>
      <c r="D1969">
        <v>2986</v>
      </c>
      <c r="E1969" cm="1">
        <f t="array" ref="E196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1969)))),_xlpm.c),3)))))))),COLUMNS(_xlpm.rs)-1)</f>
        <v>300</v>
      </c>
      <c r="F1969">
        <v>1963</v>
      </c>
      <c r="V1969" s="14">
        <v>1208106009025</v>
      </c>
    </row>
    <row r="1970" spans="1:22" x14ac:dyDescent="0.25">
      <c r="A1970" s="16" t="s">
        <v>1967</v>
      </c>
      <c r="B1970">
        <v>52021</v>
      </c>
      <c r="C1970">
        <v>1968</v>
      </c>
      <c r="D1970">
        <v>2987</v>
      </c>
      <c r="E1970" cm="1">
        <f t="array" ref="E197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1970)))),_xlpm.c),3)))))))),COLUMNS(_xlpm.rs)-1)</f>
        <v>300</v>
      </c>
      <c r="F1970">
        <v>1964</v>
      </c>
      <c r="V1970" s="14">
        <v>1208106010024</v>
      </c>
    </row>
    <row r="1971" spans="1:22" x14ac:dyDescent="0.25">
      <c r="A1971" s="16" t="s">
        <v>1968</v>
      </c>
      <c r="B1971">
        <v>16061</v>
      </c>
      <c r="C1971">
        <v>1969</v>
      </c>
      <c r="D1971">
        <v>2988</v>
      </c>
      <c r="E1971" cm="1">
        <f t="array" ref="E197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1971)))),_xlpm.c),3)))))))),COLUMNS(_xlpm.rs)-1)</f>
        <v>300</v>
      </c>
      <c r="F1971">
        <v>1965</v>
      </c>
      <c r="V1971" s="14">
        <v>1208107008025</v>
      </c>
    </row>
    <row r="1972" spans="1:22" x14ac:dyDescent="0.25">
      <c r="A1972" s="16" t="s">
        <v>1969</v>
      </c>
      <c r="B1972">
        <v>26013</v>
      </c>
      <c r="C1972">
        <v>1970</v>
      </c>
      <c r="D1972">
        <v>2989</v>
      </c>
      <c r="E1972" cm="1">
        <f t="array" ref="E197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1972)))),_xlpm.c),3)))))))),COLUMNS(_xlpm.rs)-1)</f>
        <v>300</v>
      </c>
      <c r="F1972">
        <v>1966</v>
      </c>
      <c r="V1972" s="14">
        <v>1208107009024</v>
      </c>
    </row>
    <row r="1973" spans="1:22" x14ac:dyDescent="0.25">
      <c r="A1973" s="16" t="s">
        <v>1970</v>
      </c>
      <c r="B1973">
        <v>63015</v>
      </c>
      <c r="C1973">
        <v>1971</v>
      </c>
      <c r="D1973">
        <v>2990</v>
      </c>
      <c r="E1973" cm="1">
        <f t="array" ref="E197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1973)))),_xlpm.c),3)))))))),COLUMNS(_xlpm.rs)-1)</f>
        <v>300</v>
      </c>
      <c r="F1973">
        <v>1967</v>
      </c>
      <c r="V1973" s="14">
        <v>1208108008024</v>
      </c>
    </row>
    <row r="1974" spans="1:22" x14ac:dyDescent="0.25">
      <c r="A1974" s="16" t="s">
        <v>1971</v>
      </c>
      <c r="B1974">
        <v>43052</v>
      </c>
      <c r="C1974">
        <v>1972</v>
      </c>
      <c r="D1974">
        <v>2991</v>
      </c>
      <c r="E1974" cm="1">
        <f t="array" ref="E197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1974)))),_xlpm.c),3)))))))),COLUMNS(_xlpm.rs)-1)</f>
        <v>300</v>
      </c>
      <c r="F1974">
        <v>1968</v>
      </c>
      <c r="V1974" s="14">
        <v>1208109008023</v>
      </c>
    </row>
    <row r="1975" spans="1:22" x14ac:dyDescent="0.25">
      <c r="A1975" s="16" t="s">
        <v>1972</v>
      </c>
      <c r="B1975">
        <v>31049</v>
      </c>
      <c r="C1975">
        <v>1973</v>
      </c>
      <c r="D1975">
        <v>2992</v>
      </c>
      <c r="E1975" cm="1">
        <f t="array" ref="E197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1975)))),_xlpm.c),3)))))))),COLUMNS(_xlpm.rs)-1)</f>
        <v>300</v>
      </c>
      <c r="F1975">
        <v>1969</v>
      </c>
      <c r="V1975" s="14">
        <v>1208110008022</v>
      </c>
    </row>
    <row r="1976" spans="1:22" x14ac:dyDescent="0.25">
      <c r="A1976" s="16" t="s">
        <v>1973</v>
      </c>
      <c r="B1976">
        <v>61018</v>
      </c>
      <c r="C1976">
        <v>1974</v>
      </c>
      <c r="D1976">
        <v>2993</v>
      </c>
      <c r="E1976" cm="1">
        <f t="array" ref="E197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1976)))),_xlpm.c),3)))))))),COLUMNS(_xlpm.rs)-1)</f>
        <v>300</v>
      </c>
      <c r="F1976">
        <v>1970</v>
      </c>
      <c r="V1976" s="14">
        <v>1208111007022</v>
      </c>
    </row>
    <row r="1977" spans="1:22" x14ac:dyDescent="0.25">
      <c r="A1977" s="16" t="s">
        <v>1974</v>
      </c>
      <c r="B1977">
        <v>61009</v>
      </c>
      <c r="C1977">
        <v>1975</v>
      </c>
      <c r="D1977">
        <v>2994</v>
      </c>
      <c r="E1977" cm="1">
        <f t="array" ref="E197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1977)))),_xlpm.c),3)))))))),COLUMNS(_xlpm.rs)-1)</f>
        <v>300</v>
      </c>
      <c r="F1977">
        <v>1971</v>
      </c>
      <c r="V1977" s="14">
        <v>1208112006022</v>
      </c>
    </row>
    <row r="1978" spans="1:22" x14ac:dyDescent="0.25">
      <c r="A1978" s="16" t="s">
        <v>1975</v>
      </c>
      <c r="B1978">
        <v>57007</v>
      </c>
      <c r="C1978">
        <v>1976</v>
      </c>
      <c r="D1978">
        <v>2995</v>
      </c>
      <c r="E1978" cm="1">
        <f t="array" ref="E197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1978)))),_xlpm.c),3)))))))),COLUMNS(_xlpm.rs)-1)</f>
        <v>300</v>
      </c>
      <c r="F1978">
        <v>1972</v>
      </c>
      <c r="V1978" s="14">
        <v>1208113005022</v>
      </c>
    </row>
    <row r="1979" spans="1:22" x14ac:dyDescent="0.25">
      <c r="A1979" s="16" t="s">
        <v>1976</v>
      </c>
      <c r="B1979">
        <v>19069</v>
      </c>
      <c r="C1979">
        <v>1977</v>
      </c>
      <c r="D1979">
        <v>2996</v>
      </c>
      <c r="E1979" cm="1">
        <f t="array" ref="E197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1979)))),_xlpm.c),3)))))))),COLUMNS(_xlpm.rs)-1)</f>
        <v>300</v>
      </c>
      <c r="F1979">
        <v>1973</v>
      </c>
      <c r="V1979" s="14">
        <v>1208114004022</v>
      </c>
    </row>
    <row r="1980" spans="1:22" x14ac:dyDescent="0.25">
      <c r="A1980" s="16" t="s">
        <v>1977</v>
      </c>
      <c r="B1980">
        <v>51065</v>
      </c>
      <c r="C1980">
        <v>1978</v>
      </c>
      <c r="D1980">
        <v>2997</v>
      </c>
      <c r="E1980" cm="1">
        <f t="array" ref="E198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1980)))),_xlpm.c),3)))))))),COLUMNS(_xlpm.rs)-1)</f>
        <v>300</v>
      </c>
      <c r="F1980">
        <v>1974</v>
      </c>
      <c r="V1980" s="14">
        <v>1208115003022</v>
      </c>
    </row>
    <row r="1981" spans="1:22" x14ac:dyDescent="0.25">
      <c r="A1981" s="16" t="s">
        <v>1978</v>
      </c>
      <c r="B1981">
        <v>35065</v>
      </c>
      <c r="C1981">
        <v>1979</v>
      </c>
      <c r="D1981">
        <v>2998</v>
      </c>
      <c r="E1981" cm="1">
        <f t="array" ref="E198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1981)))),_xlpm.c),3)))))))),COLUMNS(_xlpm.rs)-1)</f>
        <v>300</v>
      </c>
      <c r="F1981">
        <v>1975</v>
      </c>
      <c r="V1981" s="14">
        <v>1208129004007</v>
      </c>
    </row>
    <row r="1982" spans="1:22" x14ac:dyDescent="0.25">
      <c r="A1982" s="16" t="s">
        <v>1979</v>
      </c>
      <c r="B1982">
        <v>49030</v>
      </c>
      <c r="C1982">
        <v>1980</v>
      </c>
      <c r="D1982">
        <v>2999</v>
      </c>
      <c r="E1982" cm="1">
        <f t="array" ref="E198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1982)))),_xlpm.c),3)))))))),COLUMNS(_xlpm.rs)-1)</f>
        <v>300</v>
      </c>
      <c r="F1982">
        <v>1976</v>
      </c>
      <c r="V1982" s="14">
        <v>1208129005006</v>
      </c>
    </row>
    <row r="1983" spans="1:22" x14ac:dyDescent="0.25">
      <c r="A1983" s="16" t="s">
        <v>1980</v>
      </c>
      <c r="B1983">
        <v>23045</v>
      </c>
      <c r="C1983">
        <v>1981</v>
      </c>
      <c r="D1983">
        <v>3000</v>
      </c>
      <c r="E1983" cm="1">
        <f t="array" ref="E198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1983)))),_xlpm.c),3)))))))),COLUMNS(_xlpm.rs)-1)</f>
        <v>300</v>
      </c>
      <c r="F1983">
        <v>1977</v>
      </c>
      <c r="V1983" s="14">
        <v>1208130003007</v>
      </c>
    </row>
    <row r="1984" spans="1:22" x14ac:dyDescent="0.25">
      <c r="A1984" s="16" t="s">
        <v>1981</v>
      </c>
      <c r="B1984">
        <v>21066</v>
      </c>
      <c r="C1984">
        <v>1982</v>
      </c>
      <c r="D1984">
        <v>3001</v>
      </c>
      <c r="E1984" cm="1">
        <f t="array" ref="E198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1984)))),_xlpm.c),3)))))))),COLUMNS(_xlpm.rs)-1)</f>
        <v>300</v>
      </c>
      <c r="F1984">
        <v>1978</v>
      </c>
      <c r="V1984" s="14">
        <v>1208130004006</v>
      </c>
    </row>
    <row r="1985" spans="1:22" x14ac:dyDescent="0.25">
      <c r="A1985" s="16" t="s">
        <v>1982</v>
      </c>
      <c r="B1985">
        <v>22053</v>
      </c>
      <c r="C1985">
        <v>1983</v>
      </c>
      <c r="D1985">
        <v>3002</v>
      </c>
      <c r="E1985" cm="1">
        <f t="array" ref="E198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1985)))),_xlpm.c),3)))))))),COLUMNS(_xlpm.rs)-1)</f>
        <v>300</v>
      </c>
      <c r="F1985">
        <v>1979</v>
      </c>
      <c r="V1985" s="14">
        <v>1210022066052</v>
      </c>
    </row>
    <row r="1986" spans="1:22" x14ac:dyDescent="0.25">
      <c r="A1986" s="16" t="s">
        <v>1983</v>
      </c>
      <c r="B1986">
        <v>28055</v>
      </c>
      <c r="C1986">
        <v>1984</v>
      </c>
      <c r="D1986">
        <v>3003</v>
      </c>
      <c r="E1986" cm="1">
        <f t="array" ref="E198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1986)))),_xlpm.c),3)))))))),COLUMNS(_xlpm.rs)-1)</f>
        <v>300</v>
      </c>
      <c r="F1986">
        <v>1980</v>
      </c>
      <c r="V1986" s="14">
        <v>1210023067050</v>
      </c>
    </row>
    <row r="1987" spans="1:22" x14ac:dyDescent="0.25">
      <c r="A1987" s="16" t="s">
        <v>1984</v>
      </c>
      <c r="B1987">
        <v>45039</v>
      </c>
      <c r="C1987">
        <v>1985</v>
      </c>
      <c r="D1987">
        <v>3004</v>
      </c>
      <c r="E1987" cm="1">
        <f t="array" ref="E198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1987)))),_xlpm.c),3)))))))),COLUMNS(_xlpm.rs)-1)</f>
        <v>300</v>
      </c>
      <c r="F1987">
        <v>1981</v>
      </c>
      <c r="V1987" s="14">
        <v>1210024066050</v>
      </c>
    </row>
    <row r="1988" spans="1:22" x14ac:dyDescent="0.25">
      <c r="A1988" s="16" t="s">
        <v>1985</v>
      </c>
      <c r="B1988">
        <v>49028</v>
      </c>
      <c r="C1988">
        <v>1986</v>
      </c>
      <c r="D1988">
        <v>3005</v>
      </c>
      <c r="E1988" cm="1">
        <f t="array" ref="E198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1988)))),_xlpm.c),3)))))))),COLUMNS(_xlpm.rs)-1)</f>
        <v>300</v>
      </c>
      <c r="F1988">
        <v>1982</v>
      </c>
      <c r="V1988" s="14">
        <v>1210025066049</v>
      </c>
    </row>
    <row r="1989" spans="1:22" x14ac:dyDescent="0.25">
      <c r="A1989" s="16" t="s">
        <v>1986</v>
      </c>
      <c r="B1989">
        <v>65038</v>
      </c>
      <c r="C1989">
        <v>1987</v>
      </c>
      <c r="D1989">
        <v>3006</v>
      </c>
      <c r="E1989" cm="1">
        <f t="array" ref="E198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1989)))),_xlpm.c),3)))))))),COLUMNS(_xlpm.rs)-1)</f>
        <v>300</v>
      </c>
      <c r="F1989">
        <v>1983</v>
      </c>
      <c r="V1989" s="14">
        <v>1210025067048</v>
      </c>
    </row>
    <row r="1990" spans="1:22" x14ac:dyDescent="0.25">
      <c r="A1990" s="16" t="s">
        <v>1987</v>
      </c>
      <c r="B1990">
        <v>55026</v>
      </c>
      <c r="C1990">
        <v>1988</v>
      </c>
      <c r="D1990">
        <v>3007</v>
      </c>
      <c r="E1990" cm="1">
        <f t="array" ref="E199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1990)))),_xlpm.c),3)))))))),COLUMNS(_xlpm.rs)-1)</f>
        <v>300</v>
      </c>
      <c r="F1990">
        <v>1984</v>
      </c>
      <c r="V1990" s="14">
        <v>1210026066048</v>
      </c>
    </row>
    <row r="1991" spans="1:22" x14ac:dyDescent="0.25">
      <c r="A1991" s="16" t="s">
        <v>1988</v>
      </c>
      <c r="B1991">
        <v>49035</v>
      </c>
      <c r="C1991">
        <v>1989</v>
      </c>
      <c r="D1991">
        <v>3008</v>
      </c>
      <c r="E1991" cm="1">
        <f t="array" ref="E199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1991)))),_xlpm.c),3)))))))),COLUMNS(_xlpm.rs)-1)</f>
        <v>300</v>
      </c>
      <c r="F1991">
        <v>1985</v>
      </c>
      <c r="V1991" s="14">
        <v>1210026067047</v>
      </c>
    </row>
    <row r="1992" spans="1:22" x14ac:dyDescent="0.25">
      <c r="A1992" s="16" t="s">
        <v>1989</v>
      </c>
      <c r="B1992">
        <v>47065</v>
      </c>
      <c r="C1992">
        <v>1990</v>
      </c>
      <c r="D1992">
        <v>3009</v>
      </c>
      <c r="E1992" cm="1">
        <f t="array" ref="E199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1992)))),_xlpm.c),3)))))))),COLUMNS(_xlpm.rs)-1)</f>
        <v>300</v>
      </c>
      <c r="F1992">
        <v>1986</v>
      </c>
      <c r="V1992" s="14">
        <v>1210027066047</v>
      </c>
    </row>
    <row r="1993" spans="1:22" x14ac:dyDescent="0.25">
      <c r="A1993" s="16" t="s">
        <v>1990</v>
      </c>
      <c r="B1993">
        <v>53022</v>
      </c>
      <c r="C1993">
        <v>1991</v>
      </c>
      <c r="D1993">
        <v>3010</v>
      </c>
      <c r="E1993" cm="1">
        <f t="array" ref="E199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1993)))),_xlpm.c),3)))))))),COLUMNS(_xlpm.rs)-1)</f>
        <v>300</v>
      </c>
      <c r="F1993">
        <v>1987</v>
      </c>
      <c r="V1993" s="14">
        <v>1210027067046</v>
      </c>
    </row>
    <row r="1994" spans="1:22" x14ac:dyDescent="0.25">
      <c r="A1994" s="16" t="s">
        <v>1991</v>
      </c>
      <c r="B1994">
        <v>7052</v>
      </c>
      <c r="C1994">
        <v>1992</v>
      </c>
      <c r="D1994">
        <v>3011</v>
      </c>
      <c r="E1994" cm="1">
        <f t="array" ref="E199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1994)))),_xlpm.c),3)))))))),COLUMNS(_xlpm.rs)-1)</f>
        <v>300</v>
      </c>
      <c r="F1994">
        <v>1988</v>
      </c>
      <c r="V1994" s="14">
        <v>1210028066046</v>
      </c>
    </row>
    <row r="1995" spans="1:22" x14ac:dyDescent="0.25">
      <c r="A1995" s="16" t="s">
        <v>1992</v>
      </c>
      <c r="B1995">
        <v>27057</v>
      </c>
      <c r="C1995">
        <v>1993</v>
      </c>
      <c r="D1995">
        <v>3012</v>
      </c>
      <c r="E1995" cm="1">
        <f t="array" ref="E199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1995)))),_xlpm.c),3)))))))),COLUMNS(_xlpm.rs)-1)</f>
        <v>300</v>
      </c>
      <c r="F1995">
        <v>1989</v>
      </c>
      <c r="V1995" s="14">
        <v>1210028067045</v>
      </c>
    </row>
    <row r="1996" spans="1:22" x14ac:dyDescent="0.25">
      <c r="A1996" s="16" t="s">
        <v>1993</v>
      </c>
      <c r="B1996">
        <v>37019</v>
      </c>
      <c r="C1996">
        <v>1994</v>
      </c>
      <c r="D1996">
        <v>3013</v>
      </c>
      <c r="E1996" cm="1">
        <f t="array" ref="E199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1996)))),_xlpm.c),3)))))))),COLUMNS(_xlpm.rs)-1)</f>
        <v>300</v>
      </c>
      <c r="F1996">
        <v>1990</v>
      </c>
      <c r="V1996" s="14">
        <v>1210029066045</v>
      </c>
    </row>
    <row r="1997" spans="1:22" x14ac:dyDescent="0.25">
      <c r="A1997" s="16" t="s">
        <v>1994</v>
      </c>
      <c r="B1997">
        <v>5045</v>
      </c>
      <c r="C1997">
        <v>1995</v>
      </c>
      <c r="D1997">
        <v>3014</v>
      </c>
      <c r="E1997" cm="1">
        <f t="array" ref="E199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1997)))),_xlpm.c),3)))))))),COLUMNS(_xlpm.rs)-1)</f>
        <v>300</v>
      </c>
      <c r="F1997">
        <v>1991</v>
      </c>
      <c r="V1997" s="14">
        <v>1210029067044</v>
      </c>
    </row>
    <row r="1998" spans="1:22" x14ac:dyDescent="0.25">
      <c r="A1998" s="16" t="s">
        <v>1995</v>
      </c>
      <c r="B1998">
        <v>10037</v>
      </c>
      <c r="C1998">
        <v>1996</v>
      </c>
      <c r="D1998">
        <v>3015</v>
      </c>
      <c r="E1998" cm="1">
        <f t="array" ref="E199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1998)))),_xlpm.c),3)))))))),COLUMNS(_xlpm.rs)-1)</f>
        <v>300</v>
      </c>
      <c r="F1998">
        <v>1992</v>
      </c>
      <c r="V1998" s="14">
        <v>1210030066044</v>
      </c>
    </row>
    <row r="1999" spans="1:22" x14ac:dyDescent="0.25">
      <c r="A1999" s="16" t="s">
        <v>1996</v>
      </c>
      <c r="B1999">
        <v>35027</v>
      </c>
      <c r="C1999">
        <v>1997</v>
      </c>
      <c r="D1999">
        <v>3016</v>
      </c>
      <c r="E1999" t="e" cm="1" vm="2">
        <f t="array" ref="E199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1999)))),_xlpm.c),3)))))))),COLUMNS(_xlpm.rs)-1)</f>
        <v>#VALUE!</v>
      </c>
      <c r="V1999" s="14">
        <v>1210034062044</v>
      </c>
    </row>
    <row r="2000" spans="1:22" x14ac:dyDescent="0.25">
      <c r="A2000" s="16" t="s">
        <v>1997</v>
      </c>
      <c r="B2000">
        <v>15053</v>
      </c>
      <c r="C2000">
        <v>1998</v>
      </c>
      <c r="D2000">
        <v>3017</v>
      </c>
      <c r="E2000" t="e" cm="1" vm="2">
        <f t="array" ref="E200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2000)))),_xlpm.c),3)))))))),COLUMNS(_xlpm.rs)-1)</f>
        <v>#VALUE!</v>
      </c>
      <c r="V2000" s="14">
        <v>1210035062043</v>
      </c>
    </row>
    <row r="2001" spans="1:22" x14ac:dyDescent="0.25">
      <c r="A2001" s="16" t="s">
        <v>1998</v>
      </c>
      <c r="B2001">
        <v>30047</v>
      </c>
      <c r="C2001">
        <v>1999</v>
      </c>
      <c r="D2001">
        <v>3018</v>
      </c>
      <c r="E2001" t="e" cm="1" vm="2">
        <f t="array" ref="E200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2001)))),_xlpm.c),3)))))))),COLUMNS(_xlpm.rs)-1)</f>
        <v>#VALUE!</v>
      </c>
      <c r="V2001" s="14">
        <v>1210036062042</v>
      </c>
    </row>
    <row r="2002" spans="1:22" x14ac:dyDescent="0.25">
      <c r="A2002" s="16" t="s">
        <v>1999</v>
      </c>
      <c r="B2002">
        <v>1063</v>
      </c>
      <c r="C2002">
        <v>2000</v>
      </c>
      <c r="D2002">
        <v>3019</v>
      </c>
      <c r="E2002" t="e" cm="1" vm="2">
        <f t="array" ref="E200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2002)))),_xlpm.c),3)))))))),COLUMNS(_xlpm.rs)-1)</f>
        <v>#VALUE!</v>
      </c>
      <c r="V2002" s="14">
        <v>1210040059041</v>
      </c>
    </row>
    <row r="2003" spans="1:22" x14ac:dyDescent="0.25">
      <c r="A2003" s="16" t="s">
        <v>2000</v>
      </c>
      <c r="B2003">
        <v>66003</v>
      </c>
      <c r="C2003">
        <v>2001</v>
      </c>
      <c r="D2003">
        <v>3020</v>
      </c>
      <c r="E2003" t="e" cm="1" vm="2">
        <f t="array" ref="E200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2003)))),_xlpm.c),3)))))))),COLUMNS(_xlpm.rs)-1)</f>
        <v>#VALUE!</v>
      </c>
      <c r="V2003" s="14">
        <v>1210040060040</v>
      </c>
    </row>
    <row r="2004" spans="1:22" x14ac:dyDescent="0.25">
      <c r="A2004" s="16" t="s">
        <v>2001</v>
      </c>
      <c r="B2004">
        <v>40043</v>
      </c>
      <c r="C2004">
        <v>2002</v>
      </c>
      <c r="D2004">
        <v>3021</v>
      </c>
      <c r="E2004" t="e" cm="1" vm="2">
        <f t="array" ref="E200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2004)))),_xlpm.c),3)))))))),COLUMNS(_xlpm.rs)-1)</f>
        <v>#VALUE!</v>
      </c>
      <c r="V2004" s="14">
        <v>1210043053044</v>
      </c>
    </row>
    <row r="2005" spans="1:22" x14ac:dyDescent="0.25">
      <c r="A2005" s="16" t="s">
        <v>2002</v>
      </c>
      <c r="B2005">
        <v>41070</v>
      </c>
      <c r="C2005">
        <v>2003</v>
      </c>
      <c r="D2005">
        <v>3022</v>
      </c>
      <c r="E2005" t="e" cm="1" vm="2">
        <f t="array" ref="E200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2005)))),_xlpm.c),3)))))))),COLUMNS(_xlpm.rs)-1)</f>
        <v>#VALUE!</v>
      </c>
      <c r="V2005" s="14">
        <v>1210044053043</v>
      </c>
    </row>
    <row r="2006" spans="1:22" x14ac:dyDescent="0.25">
      <c r="A2006" s="16" t="s">
        <v>2003</v>
      </c>
      <c r="B2006">
        <v>23058</v>
      </c>
      <c r="C2006">
        <v>2004</v>
      </c>
      <c r="D2006">
        <v>3023</v>
      </c>
      <c r="E2006" t="e" cm="1" vm="2">
        <f t="array" ref="E200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2006)))),_xlpm.c),3)))))))),COLUMNS(_xlpm.rs)-1)</f>
        <v>#VALUE!</v>
      </c>
      <c r="V2006" s="14">
        <v>1210045053042</v>
      </c>
    </row>
    <row r="2007" spans="1:22" x14ac:dyDescent="0.25">
      <c r="A2007" s="16" t="s">
        <v>2004</v>
      </c>
      <c r="B2007">
        <v>23059</v>
      </c>
      <c r="C2007">
        <v>2005</v>
      </c>
      <c r="D2007">
        <v>3024</v>
      </c>
      <c r="E2007" t="e" cm="1" vm="2">
        <f t="array" ref="E200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2007)))),_xlpm.c),3)))))))),COLUMNS(_xlpm.rs)-1)</f>
        <v>#VALUE!</v>
      </c>
      <c r="V2007" s="14">
        <v>1210046053041</v>
      </c>
    </row>
    <row r="2008" spans="1:22" x14ac:dyDescent="0.25">
      <c r="A2008" s="16" t="s">
        <v>2005</v>
      </c>
      <c r="B2008">
        <v>28067</v>
      </c>
      <c r="C2008">
        <v>2006</v>
      </c>
      <c r="D2008">
        <v>3025</v>
      </c>
      <c r="E2008" t="e" cm="1" vm="2">
        <f t="array" ref="E200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2008)))),_xlpm.c),3)))))))),COLUMNS(_xlpm.rs)-1)</f>
        <v>#VALUE!</v>
      </c>
      <c r="V2008" s="14">
        <v>1210046054040</v>
      </c>
    </row>
    <row r="2009" spans="1:22" x14ac:dyDescent="0.25">
      <c r="A2009" s="16" t="s">
        <v>2006</v>
      </c>
      <c r="B2009">
        <v>61027</v>
      </c>
      <c r="C2009">
        <v>2007</v>
      </c>
      <c r="D2009">
        <v>3026</v>
      </c>
      <c r="E2009" t="e" cm="1" vm="2">
        <f t="array" ref="E200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2009)))),_xlpm.c),3)))))))),COLUMNS(_xlpm.rs)-1)</f>
        <v>#VALUE!</v>
      </c>
      <c r="V2009" s="14">
        <v>1210047054039</v>
      </c>
    </row>
    <row r="2010" spans="1:22" x14ac:dyDescent="0.25">
      <c r="A2010" s="16" t="s">
        <v>2007</v>
      </c>
      <c r="B2010">
        <v>44033</v>
      </c>
      <c r="C2010">
        <v>2008</v>
      </c>
      <c r="D2010">
        <v>3027</v>
      </c>
      <c r="E2010" t="e" cm="1" vm="2">
        <f t="array" ref="E201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2010)))),_xlpm.c),3)))))))),COLUMNS(_xlpm.rs)-1)</f>
        <v>#VALUE!</v>
      </c>
      <c r="V2010" s="14">
        <v>1210048054038</v>
      </c>
    </row>
    <row r="2011" spans="1:22" x14ac:dyDescent="0.25">
      <c r="A2011" s="16" t="s">
        <v>2008</v>
      </c>
      <c r="B2011">
        <v>55033</v>
      </c>
      <c r="C2011">
        <v>2009</v>
      </c>
      <c r="D2011">
        <v>3028</v>
      </c>
      <c r="E2011" t="e" cm="1" vm="2">
        <f t="array" ref="E201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2011)))),_xlpm.c),3)))))))),COLUMNS(_xlpm.rs)-1)</f>
        <v>#VALUE!</v>
      </c>
      <c r="V2011" s="14">
        <v>1210049053038</v>
      </c>
    </row>
    <row r="2012" spans="1:22" x14ac:dyDescent="0.25">
      <c r="A2012" s="16" t="s">
        <v>2009</v>
      </c>
      <c r="B2012">
        <v>23049</v>
      </c>
      <c r="C2012">
        <v>2010</v>
      </c>
      <c r="D2012">
        <v>3029</v>
      </c>
      <c r="E2012" t="e" cm="1" vm="2">
        <f t="array" ref="E201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2012)))),_xlpm.c),3)))))))),COLUMNS(_xlpm.rs)-1)</f>
        <v>#VALUE!</v>
      </c>
      <c r="V2012" s="14">
        <v>1210049054037</v>
      </c>
    </row>
    <row r="2013" spans="1:22" x14ac:dyDescent="0.25">
      <c r="A2013" s="16" t="s">
        <v>2010</v>
      </c>
      <c r="B2013">
        <v>11054</v>
      </c>
      <c r="C2013">
        <v>2011</v>
      </c>
      <c r="D2013">
        <v>3030</v>
      </c>
      <c r="E2013" t="e" cm="1" vm="2">
        <f t="array" ref="E201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2013)))),_xlpm.c),3)))))))),COLUMNS(_xlpm.rs)-1)</f>
        <v>#VALUE!</v>
      </c>
      <c r="V2013" s="14">
        <v>1210050053037</v>
      </c>
    </row>
    <row r="2014" spans="1:22" x14ac:dyDescent="0.25">
      <c r="A2014" s="16" t="s">
        <v>2011</v>
      </c>
      <c r="B2014">
        <v>13042</v>
      </c>
      <c r="C2014">
        <v>2012</v>
      </c>
      <c r="D2014">
        <v>3031</v>
      </c>
      <c r="E2014" t="e" cm="1" vm="2">
        <f t="array" ref="E201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2014)))),_xlpm.c),3)))))))),COLUMNS(_xlpm.rs)-1)</f>
        <v>#VALUE!</v>
      </c>
      <c r="V2014" s="14">
        <v>1210050054036</v>
      </c>
    </row>
    <row r="2015" spans="1:22" x14ac:dyDescent="0.25">
      <c r="A2015" s="16" t="s">
        <v>2012</v>
      </c>
      <c r="B2015">
        <v>15018</v>
      </c>
      <c r="C2015">
        <v>2013</v>
      </c>
      <c r="D2015">
        <v>3032</v>
      </c>
      <c r="E2015" t="e" cm="1" vm="2">
        <f t="array" ref="E201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2015)))),_xlpm.c),3)))))))),COLUMNS(_xlpm.rs)-1)</f>
        <v>#VALUE!</v>
      </c>
      <c r="V2015" s="14">
        <v>1210051053036</v>
      </c>
    </row>
    <row r="2016" spans="1:22" x14ac:dyDescent="0.25">
      <c r="A2016" s="16" t="s">
        <v>2013</v>
      </c>
      <c r="B2016">
        <v>23015</v>
      </c>
      <c r="C2016">
        <v>2014</v>
      </c>
      <c r="D2016">
        <v>3033</v>
      </c>
      <c r="E2016" t="e" cm="1" vm="2">
        <f t="array" ref="E201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2016)))),_xlpm.c),3)))))))),COLUMNS(_xlpm.rs)-1)</f>
        <v>#VALUE!</v>
      </c>
      <c r="V2016" s="14">
        <v>1210051054035</v>
      </c>
    </row>
    <row r="2017" spans="1:22" x14ac:dyDescent="0.25">
      <c r="A2017" s="16" t="s">
        <v>2014</v>
      </c>
      <c r="B2017">
        <v>27065</v>
      </c>
      <c r="C2017">
        <v>2015</v>
      </c>
      <c r="D2017">
        <v>3034</v>
      </c>
      <c r="E2017" t="e" cm="1" vm="2">
        <f t="array" ref="E201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2017)))),_xlpm.c),3)))))))),COLUMNS(_xlpm.rs)-1)</f>
        <v>#VALUE!</v>
      </c>
      <c r="V2017" s="14">
        <v>1210052053035</v>
      </c>
    </row>
    <row r="2018" spans="1:22" x14ac:dyDescent="0.25">
      <c r="A2018" s="16" t="s">
        <v>2015</v>
      </c>
      <c r="B2018">
        <v>35045</v>
      </c>
      <c r="C2018">
        <v>2016</v>
      </c>
      <c r="D2018">
        <v>3035</v>
      </c>
      <c r="E2018" t="e" cm="1" vm="2">
        <f t="array" ref="E201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2018)))),_xlpm.c),3)))))))),COLUMNS(_xlpm.rs)-1)</f>
        <v>#VALUE!</v>
      </c>
      <c r="V2018" s="14">
        <v>1210052054034</v>
      </c>
    </row>
    <row r="2019" spans="1:22" x14ac:dyDescent="0.25">
      <c r="A2019" s="16" t="s">
        <v>2016</v>
      </c>
      <c r="B2019">
        <v>63012</v>
      </c>
      <c r="C2019">
        <v>2017</v>
      </c>
      <c r="D2019">
        <v>3036</v>
      </c>
      <c r="E2019" t="e" cm="1" vm="2">
        <f t="array" ref="E201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2019)))),_xlpm.c),3)))))))),COLUMNS(_xlpm.rs)-1)</f>
        <v>#VALUE!</v>
      </c>
      <c r="V2019" s="14">
        <v>1210053053034</v>
      </c>
    </row>
    <row r="2020" spans="1:22" x14ac:dyDescent="0.25">
      <c r="A2020" s="16" t="s">
        <v>2017</v>
      </c>
      <c r="B2020">
        <v>65013</v>
      </c>
      <c r="C2020">
        <v>2018</v>
      </c>
      <c r="D2020">
        <v>3037</v>
      </c>
      <c r="E2020" t="e" cm="1" vm="2">
        <f t="array" ref="E202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2020)))),_xlpm.c),3)))))))),COLUMNS(_xlpm.rs)-1)</f>
        <v>#VALUE!</v>
      </c>
      <c r="V2020" s="14">
        <v>1210053054033</v>
      </c>
    </row>
    <row r="2021" spans="1:22" x14ac:dyDescent="0.25">
      <c r="A2021" s="16" t="s">
        <v>2018</v>
      </c>
      <c r="B2021">
        <v>11041</v>
      </c>
      <c r="C2021">
        <v>2019</v>
      </c>
      <c r="D2021">
        <v>3038</v>
      </c>
      <c r="E2021" t="e" cm="1" vm="2">
        <f t="array" ref="E202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2021)))),_xlpm.c),3)))))))),COLUMNS(_xlpm.rs)-1)</f>
        <v>#VALUE!</v>
      </c>
      <c r="V2021" s="14">
        <v>1210054053033</v>
      </c>
    </row>
    <row r="2022" spans="1:22" x14ac:dyDescent="0.25">
      <c r="A2022" s="16" t="s">
        <v>2019</v>
      </c>
      <c r="B2022">
        <v>70029</v>
      </c>
      <c r="C2022">
        <v>2020</v>
      </c>
      <c r="D2022">
        <v>3039</v>
      </c>
      <c r="E2022" t="e" cm="1" vm="2">
        <f t="array" ref="E202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2022)))),_xlpm.c),3)))))))),COLUMNS(_xlpm.rs)-1)</f>
        <v>#VALUE!</v>
      </c>
      <c r="V2022" s="14">
        <v>1210054054032</v>
      </c>
    </row>
    <row r="2023" spans="1:22" x14ac:dyDescent="0.25">
      <c r="A2023" s="16" t="s">
        <v>2020</v>
      </c>
      <c r="B2023">
        <v>31063</v>
      </c>
      <c r="C2023">
        <v>2021</v>
      </c>
      <c r="D2023">
        <v>3040</v>
      </c>
      <c r="E2023" t="e" cm="1" vm="2">
        <f t="array" ref="E202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2023)))),_xlpm.c),3)))))))),COLUMNS(_xlpm.rs)-1)</f>
        <v>#VALUE!</v>
      </c>
      <c r="V2023" s="14">
        <v>1210055053032</v>
      </c>
    </row>
    <row r="2024" spans="1:22" x14ac:dyDescent="0.25">
      <c r="A2024" s="16" t="s">
        <v>2021</v>
      </c>
      <c r="B2024">
        <v>27051</v>
      </c>
      <c r="C2024">
        <v>2022</v>
      </c>
      <c r="D2024">
        <v>3041</v>
      </c>
      <c r="E2024" t="e" cm="1" vm="2">
        <f t="array" ref="E202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2024)))),_xlpm.c),3)))))))),COLUMNS(_xlpm.rs)-1)</f>
        <v>#VALUE!</v>
      </c>
      <c r="V2024" s="14">
        <v>1210055054031</v>
      </c>
    </row>
    <row r="2025" spans="1:22" x14ac:dyDescent="0.25">
      <c r="A2025" s="16" t="s">
        <v>2022</v>
      </c>
      <c r="B2025">
        <v>39015</v>
      </c>
      <c r="C2025">
        <v>2023</v>
      </c>
      <c r="D2025">
        <v>3042</v>
      </c>
      <c r="E2025" t="e" cm="1" vm="2">
        <f t="array" ref="E202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2025)))),_xlpm.c),3)))))))),COLUMNS(_xlpm.rs)-1)</f>
        <v>#VALUE!</v>
      </c>
      <c r="V2025" s="14">
        <v>1210056053031</v>
      </c>
    </row>
    <row r="2026" spans="1:22" x14ac:dyDescent="0.25">
      <c r="A2026" s="16" t="s">
        <v>2023</v>
      </c>
      <c r="B2026">
        <v>41047</v>
      </c>
      <c r="C2026">
        <v>2024</v>
      </c>
      <c r="D2026">
        <v>3043</v>
      </c>
      <c r="E2026" t="e" cm="1" vm="2">
        <f t="array" ref="E202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2026)))),_xlpm.c),3)))))))),COLUMNS(_xlpm.rs)-1)</f>
        <v>#VALUE!</v>
      </c>
      <c r="V2026" s="14">
        <v>1210056054030</v>
      </c>
    </row>
    <row r="2027" spans="1:22" x14ac:dyDescent="0.25">
      <c r="A2027" s="16" t="s">
        <v>2024</v>
      </c>
      <c r="B2027">
        <v>3067</v>
      </c>
      <c r="C2027">
        <v>2025</v>
      </c>
      <c r="D2027">
        <v>3044</v>
      </c>
      <c r="E2027" t="e" cm="1" vm="2">
        <f t="array" ref="E202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2027)))),_xlpm.c),3)))))))),COLUMNS(_xlpm.rs)-1)</f>
        <v>#VALUE!</v>
      </c>
      <c r="V2027" s="14">
        <v>1210057053030</v>
      </c>
    </row>
    <row r="2028" spans="1:22" x14ac:dyDescent="0.25">
      <c r="A2028" s="16" t="s">
        <v>2025</v>
      </c>
      <c r="B2028">
        <v>61008</v>
      </c>
      <c r="C2028">
        <v>2026</v>
      </c>
      <c r="D2028">
        <v>3045</v>
      </c>
      <c r="E2028" t="e" cm="1" vm="2">
        <f t="array" ref="E202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2028)))),_xlpm.c),3)))))))),COLUMNS(_xlpm.rs)-1)</f>
        <v>#VALUE!</v>
      </c>
      <c r="V2028" s="14">
        <v>1210057054029</v>
      </c>
    </row>
    <row r="2029" spans="1:22" x14ac:dyDescent="0.25">
      <c r="A2029" s="16" t="s">
        <v>2026</v>
      </c>
      <c r="B2029">
        <v>50037</v>
      </c>
      <c r="C2029">
        <v>2027</v>
      </c>
      <c r="D2029">
        <v>3046</v>
      </c>
      <c r="E2029" t="e" cm="1" vm="2">
        <f t="array" ref="E202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2029)))),_xlpm.c),3)))))))),COLUMNS(_xlpm.rs)-1)</f>
        <v>#VALUE!</v>
      </c>
      <c r="V2029" s="14">
        <v>1210058053029</v>
      </c>
    </row>
    <row r="2030" spans="1:22" x14ac:dyDescent="0.25">
      <c r="A2030" s="16" t="s">
        <v>2027</v>
      </c>
      <c r="B2030">
        <v>52029</v>
      </c>
      <c r="C2030">
        <v>2028</v>
      </c>
      <c r="D2030">
        <v>3047</v>
      </c>
      <c r="E2030" t="e" cm="1" vm="2">
        <f t="array" ref="E203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2030)))),_xlpm.c),3)))))))),COLUMNS(_xlpm.rs)-1)</f>
        <v>#VALUE!</v>
      </c>
      <c r="V2030" s="14">
        <v>1210058054028</v>
      </c>
    </row>
    <row r="2031" spans="1:22" x14ac:dyDescent="0.25">
      <c r="A2031" s="16" t="s">
        <v>2028</v>
      </c>
      <c r="B2031">
        <v>9050</v>
      </c>
      <c r="C2031">
        <v>2029</v>
      </c>
      <c r="D2031">
        <v>3048</v>
      </c>
      <c r="E2031" t="e" cm="1" vm="2">
        <f t="array" ref="E203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2031)))),_xlpm.c),3)))))))),COLUMNS(_xlpm.rs)-1)</f>
        <v>#VALUE!</v>
      </c>
      <c r="V2031" s="14">
        <v>1210059053028</v>
      </c>
    </row>
    <row r="2032" spans="1:22" x14ac:dyDescent="0.25">
      <c r="A2032" s="16" t="s">
        <v>2029</v>
      </c>
      <c r="B2032">
        <v>23067</v>
      </c>
      <c r="C2032">
        <v>2030</v>
      </c>
      <c r="D2032">
        <v>3049</v>
      </c>
      <c r="E2032" t="e" cm="1" vm="2">
        <f t="array" ref="E203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2032)))),_xlpm.c),3)))))))),COLUMNS(_xlpm.rs)-1)</f>
        <v>#VALUE!</v>
      </c>
      <c r="V2032" s="14">
        <v>1210059054027</v>
      </c>
    </row>
    <row r="2033" spans="1:22" x14ac:dyDescent="0.25">
      <c r="A2033" s="16" t="s">
        <v>2030</v>
      </c>
      <c r="B2033">
        <v>63000</v>
      </c>
      <c r="C2033">
        <v>2031</v>
      </c>
      <c r="D2033">
        <v>3050</v>
      </c>
      <c r="E2033" t="e" cm="1" vm="2">
        <f t="array" ref="E203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2033)))),_xlpm.c),3)))))))),COLUMNS(_xlpm.rs)-1)</f>
        <v>#VALUE!</v>
      </c>
      <c r="V2033" s="14">
        <v>1210060053027</v>
      </c>
    </row>
    <row r="2034" spans="1:22" x14ac:dyDescent="0.25">
      <c r="A2034" s="16" t="s">
        <v>2031</v>
      </c>
      <c r="B2034">
        <v>58027</v>
      </c>
      <c r="C2034">
        <v>2032</v>
      </c>
      <c r="D2034">
        <v>3051</v>
      </c>
      <c r="E2034" t="e" cm="1" vm="2">
        <f t="array" ref="E203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2034)))),_xlpm.c),3)))))))),COLUMNS(_xlpm.rs)-1)</f>
        <v>#VALUE!</v>
      </c>
      <c r="V2034" s="14">
        <v>1210060054026</v>
      </c>
    </row>
    <row r="2035" spans="1:22" x14ac:dyDescent="0.25">
      <c r="A2035" s="16" t="s">
        <v>2032</v>
      </c>
      <c r="B2035">
        <v>35025</v>
      </c>
      <c r="C2035">
        <v>2033</v>
      </c>
      <c r="D2035">
        <v>3052</v>
      </c>
      <c r="E2035" t="e" cm="1" vm="2">
        <f t="array" ref="E203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2035)))),_xlpm.c),3)))))))),COLUMNS(_xlpm.rs)-1)</f>
        <v>#VALUE!</v>
      </c>
      <c r="V2035" s="14">
        <v>1210061053026</v>
      </c>
    </row>
    <row r="2036" spans="1:22" x14ac:dyDescent="0.25">
      <c r="A2036" s="16" t="s">
        <v>2033</v>
      </c>
      <c r="B2036">
        <v>21045</v>
      </c>
      <c r="C2036">
        <v>2034</v>
      </c>
      <c r="D2036">
        <v>3053</v>
      </c>
      <c r="E2036" t="e" cm="1" vm="2">
        <f t="array" ref="E203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2036)))),_xlpm.c),3)))))))),COLUMNS(_xlpm.rs)-1)</f>
        <v>#VALUE!</v>
      </c>
      <c r="V2036" s="14">
        <v>1210061054025</v>
      </c>
    </row>
    <row r="2037" spans="1:22" x14ac:dyDescent="0.25">
      <c r="A2037" s="16" t="s">
        <v>2034</v>
      </c>
      <c r="B2037">
        <v>16057</v>
      </c>
      <c r="C2037">
        <v>2035</v>
      </c>
      <c r="D2037">
        <v>3054</v>
      </c>
      <c r="E2037" t="e" cm="1" vm="2">
        <f t="array" ref="E203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2037)))),_xlpm.c),3)))))))),COLUMNS(_xlpm.rs)-1)</f>
        <v>#VALUE!</v>
      </c>
      <c r="V2037" s="14">
        <v>1210062053025</v>
      </c>
    </row>
    <row r="2038" spans="1:22" x14ac:dyDescent="0.25">
      <c r="A2038" s="16" t="s">
        <v>2035</v>
      </c>
      <c r="B2038">
        <v>69039</v>
      </c>
      <c r="C2038">
        <v>2036</v>
      </c>
      <c r="D2038">
        <v>3055</v>
      </c>
      <c r="E2038" t="e" cm="1" vm="2">
        <f t="array" ref="E203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2038)))),_xlpm.c),3)))))))),COLUMNS(_xlpm.rs)-1)</f>
        <v>#VALUE!</v>
      </c>
      <c r="V2038" s="14">
        <v>1210062054024</v>
      </c>
    </row>
    <row r="2039" spans="1:22" x14ac:dyDescent="0.25">
      <c r="A2039" s="16" t="s">
        <v>2036</v>
      </c>
      <c r="B2039">
        <v>47010</v>
      </c>
      <c r="C2039">
        <v>2037</v>
      </c>
      <c r="D2039">
        <v>3056</v>
      </c>
      <c r="E2039" t="e" cm="1" vm="2">
        <f t="array" ref="E203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2039)))),_xlpm.c),3)))))))),COLUMNS(_xlpm.rs)-1)</f>
        <v>#VALUE!</v>
      </c>
      <c r="V2039" s="14">
        <v>1210063053024</v>
      </c>
    </row>
    <row r="2040" spans="1:22" x14ac:dyDescent="0.25">
      <c r="A2040" s="16" t="s">
        <v>2037</v>
      </c>
      <c r="B2040">
        <v>37060</v>
      </c>
      <c r="C2040">
        <v>2038</v>
      </c>
      <c r="D2040">
        <v>3057</v>
      </c>
      <c r="E2040" t="e" cm="1" vm="2">
        <f t="array" ref="E204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2040)))),_xlpm.c),3)))))))),COLUMNS(_xlpm.rs)-1)</f>
        <v>#VALUE!</v>
      </c>
      <c r="V2040" s="14">
        <v>1210063054023</v>
      </c>
    </row>
    <row r="2041" spans="1:22" x14ac:dyDescent="0.25">
      <c r="A2041" s="16" t="s">
        <v>2038</v>
      </c>
      <c r="B2041">
        <v>14051</v>
      </c>
      <c r="C2041">
        <v>2039</v>
      </c>
      <c r="D2041">
        <v>3058</v>
      </c>
      <c r="E2041" t="e" cm="1" vm="2">
        <f t="array" ref="E204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2041)))),_xlpm.c),3)))))))),COLUMNS(_xlpm.rs)-1)</f>
        <v>#VALUE!</v>
      </c>
      <c r="V2041" s="14">
        <v>1210064053023</v>
      </c>
    </row>
    <row r="2042" spans="1:22" x14ac:dyDescent="0.25">
      <c r="A2042" s="16" t="s">
        <v>2039</v>
      </c>
      <c r="B2042">
        <v>13053</v>
      </c>
      <c r="C2042">
        <v>2040</v>
      </c>
      <c r="D2042">
        <v>3059</v>
      </c>
      <c r="E2042" t="e" cm="1" vm="2">
        <f t="array" ref="E204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2042)))),_xlpm.c),3)))))))),COLUMNS(_xlpm.rs)-1)</f>
        <v>#VALUE!</v>
      </c>
      <c r="V2042" s="14">
        <v>1210064054022</v>
      </c>
    </row>
    <row r="2043" spans="1:22" x14ac:dyDescent="0.25">
      <c r="A2043" s="16" t="s">
        <v>2040</v>
      </c>
      <c r="B2043">
        <v>7053</v>
      </c>
      <c r="C2043">
        <v>2041</v>
      </c>
      <c r="D2043">
        <v>3060</v>
      </c>
      <c r="E2043" t="e" cm="1" vm="2">
        <f t="array" ref="E204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2043)))),_xlpm.c),3)))))))),COLUMNS(_xlpm.rs)-1)</f>
        <v>#VALUE!</v>
      </c>
      <c r="V2043" s="14">
        <v>1210065053022</v>
      </c>
    </row>
    <row r="2044" spans="1:22" x14ac:dyDescent="0.25">
      <c r="A2044" s="16" t="s">
        <v>2041</v>
      </c>
      <c r="B2044">
        <v>29048</v>
      </c>
      <c r="C2044">
        <v>2042</v>
      </c>
      <c r="D2044">
        <v>3061</v>
      </c>
      <c r="E2044" t="e" cm="1" vm="2">
        <f t="array" ref="E204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2044)))),_xlpm.c),3)))))))),COLUMNS(_xlpm.rs)-1)</f>
        <v>#VALUE!</v>
      </c>
      <c r="V2044" s="14">
        <v>1210065054021</v>
      </c>
    </row>
    <row r="2045" spans="1:22" x14ac:dyDescent="0.25">
      <c r="A2045" s="16" t="s">
        <v>2042</v>
      </c>
      <c r="B2045">
        <v>61034</v>
      </c>
      <c r="C2045">
        <v>2043</v>
      </c>
      <c r="D2045">
        <v>3062</v>
      </c>
      <c r="E2045" t="e" cm="1" vm="2">
        <f t="array" ref="E204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2045)))),_xlpm.c),3)))))))),COLUMNS(_xlpm.rs)-1)</f>
        <v>#VALUE!</v>
      </c>
      <c r="V2045" s="14">
        <v>1210066053021</v>
      </c>
    </row>
    <row r="2046" spans="1:22" x14ac:dyDescent="0.25">
      <c r="A2046" s="16" t="s">
        <v>2043</v>
      </c>
      <c r="B2046">
        <v>60031</v>
      </c>
      <c r="C2046">
        <v>2044</v>
      </c>
      <c r="D2046">
        <v>3063</v>
      </c>
      <c r="E2046" t="e" cm="1" vm="2">
        <f t="array" ref="E204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2046)))),_xlpm.c),3)))))))),COLUMNS(_xlpm.rs)-1)</f>
        <v>#VALUE!</v>
      </c>
      <c r="V2046" s="14">
        <v>1210066054020</v>
      </c>
    </row>
    <row r="2047" spans="1:22" x14ac:dyDescent="0.25">
      <c r="A2047" s="16" t="s">
        <v>2044</v>
      </c>
      <c r="B2047">
        <v>63027</v>
      </c>
      <c r="C2047">
        <v>2045</v>
      </c>
      <c r="D2047">
        <v>3064</v>
      </c>
      <c r="E2047" t="e" cm="1" vm="2">
        <f t="array" ref="E204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2047)))),_xlpm.c),3)))))))),COLUMNS(_xlpm.rs)-1)</f>
        <v>#VALUE!</v>
      </c>
      <c r="V2047" s="14">
        <v>1210067053020</v>
      </c>
    </row>
    <row r="2048" spans="1:22" x14ac:dyDescent="0.25">
      <c r="A2048" s="16" t="s">
        <v>2045</v>
      </c>
      <c r="B2048">
        <v>25060</v>
      </c>
      <c r="C2048">
        <v>2046</v>
      </c>
      <c r="D2048">
        <v>3065</v>
      </c>
      <c r="E2048" t="e" cm="1" vm="2">
        <f t="array" ref="E204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2048)))),_xlpm.c),3)))))))),COLUMNS(_xlpm.rs)-1)</f>
        <v>#VALUE!</v>
      </c>
      <c r="V2048" s="14">
        <v>1210067054019</v>
      </c>
    </row>
    <row r="2049" spans="1:22" x14ac:dyDescent="0.25">
      <c r="A2049" s="16" t="s">
        <v>2046</v>
      </c>
      <c r="B2049">
        <v>47021</v>
      </c>
      <c r="C2049">
        <v>2047</v>
      </c>
      <c r="D2049">
        <v>3066</v>
      </c>
      <c r="E2049" t="e" cm="1" vm="2">
        <f t="array" ref="E204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2049)))),_xlpm.c),3)))))))),COLUMNS(_xlpm.rs)-1)</f>
        <v>#VALUE!</v>
      </c>
      <c r="V2049" s="14">
        <v>1210068053019</v>
      </c>
    </row>
    <row r="2050" spans="1:22" x14ac:dyDescent="0.25">
      <c r="A2050" s="16" t="s">
        <v>2047</v>
      </c>
      <c r="B2050">
        <v>69023</v>
      </c>
      <c r="C2050">
        <v>2048</v>
      </c>
      <c r="D2050">
        <v>3067</v>
      </c>
      <c r="E2050" t="e" cm="1" vm="2">
        <f t="array" ref="E205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2050)))),_xlpm.c),3)))))))),COLUMNS(_xlpm.rs)-1)</f>
        <v>#VALUE!</v>
      </c>
      <c r="V2050" s="14">
        <v>1210068054018</v>
      </c>
    </row>
    <row r="2051" spans="1:22" x14ac:dyDescent="0.25">
      <c r="A2051" s="16" t="s">
        <v>2048</v>
      </c>
      <c r="B2051">
        <v>69010</v>
      </c>
      <c r="C2051">
        <v>2049</v>
      </c>
      <c r="D2051">
        <v>3068</v>
      </c>
      <c r="E2051" t="e" cm="1" vm="2">
        <f t="array" ref="E205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2051)))),_xlpm.c),3)))))))),COLUMNS(_xlpm.rs)-1)</f>
        <v>#VALUE!</v>
      </c>
      <c r="V2051" s="14">
        <v>1210069053018</v>
      </c>
    </row>
    <row r="2052" spans="1:22" x14ac:dyDescent="0.25">
      <c r="A2052" s="16" t="s">
        <v>2049</v>
      </c>
      <c r="B2052">
        <v>41045</v>
      </c>
      <c r="C2052">
        <v>2050</v>
      </c>
      <c r="D2052">
        <v>3069</v>
      </c>
      <c r="E2052" t="e" cm="1" vm="2">
        <f t="array" ref="E205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2052)))),_xlpm.c),3)))))))),COLUMNS(_xlpm.rs)-1)</f>
        <v>#VALUE!</v>
      </c>
      <c r="V2052" s="14">
        <v>1210069054017</v>
      </c>
    </row>
    <row r="2053" spans="1:22" x14ac:dyDescent="0.25">
      <c r="A2053" s="16" t="s">
        <v>2050</v>
      </c>
      <c r="B2053">
        <v>13063</v>
      </c>
      <c r="C2053">
        <v>2051</v>
      </c>
      <c r="D2053">
        <v>3070</v>
      </c>
      <c r="E2053" t="e" cm="1" vm="2">
        <f t="array" ref="E205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2053)))),_xlpm.c),3)))))))),COLUMNS(_xlpm.rs)-1)</f>
        <v>#VALUE!</v>
      </c>
      <c r="V2053" s="14">
        <v>1210070053017</v>
      </c>
    </row>
    <row r="2054" spans="1:22" x14ac:dyDescent="0.25">
      <c r="A2054" s="16" t="s">
        <v>2051</v>
      </c>
      <c r="B2054">
        <v>26069</v>
      </c>
      <c r="C2054">
        <v>2052</v>
      </c>
      <c r="D2054">
        <v>3071</v>
      </c>
      <c r="E2054" t="e" cm="1" vm="2">
        <f t="array" ref="E205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2054)))),_xlpm.c),3)))))))),COLUMNS(_xlpm.rs)-1)</f>
        <v>#VALUE!</v>
      </c>
      <c r="V2054" s="14">
        <v>1210070054016</v>
      </c>
    </row>
    <row r="2055" spans="1:22" x14ac:dyDescent="0.25">
      <c r="A2055" s="16" t="s">
        <v>2052</v>
      </c>
      <c r="B2055">
        <v>12041</v>
      </c>
      <c r="C2055">
        <v>2053</v>
      </c>
      <c r="D2055">
        <v>3072</v>
      </c>
      <c r="E2055" t="e" cm="1" vm="2">
        <f t="array" ref="E205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2055)))),_xlpm.c),3)))))))),COLUMNS(_xlpm.rs)-1)</f>
        <v>#VALUE!</v>
      </c>
      <c r="V2055" s="14">
        <v>1210070070000</v>
      </c>
    </row>
    <row r="2056" spans="1:22" x14ac:dyDescent="0.25">
      <c r="A2056" s="16" t="s">
        <v>2053</v>
      </c>
      <c r="B2056">
        <v>27046</v>
      </c>
      <c r="C2056">
        <v>2054</v>
      </c>
      <c r="D2056">
        <v>3073</v>
      </c>
      <c r="E2056" t="e" cm="1" vm="2">
        <f t="array" ref="E205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2056)))),_xlpm.c),3)))))))),COLUMNS(_xlpm.rs)-1)</f>
        <v>#VALUE!</v>
      </c>
      <c r="V2056" s="14">
        <v>1210071053016</v>
      </c>
    </row>
    <row r="2057" spans="1:22" x14ac:dyDescent="0.25">
      <c r="A2057" s="16" t="s">
        <v>2054</v>
      </c>
      <c r="B2057">
        <v>65</v>
      </c>
      <c r="C2057">
        <v>2055</v>
      </c>
      <c r="D2057">
        <v>3074</v>
      </c>
      <c r="E2057" t="e" cm="1" vm="2">
        <f t="array" ref="E205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2057)))),_xlpm.c),3)))))))),COLUMNS(_xlpm.rs)-1)</f>
        <v>#VALUE!</v>
      </c>
      <c r="V2057" s="14">
        <v>1210071054015</v>
      </c>
    </row>
    <row r="2058" spans="1:22" x14ac:dyDescent="0.25">
      <c r="A2058" s="16" t="s">
        <v>2055</v>
      </c>
      <c r="B2058">
        <v>33065</v>
      </c>
      <c r="C2058">
        <v>2056</v>
      </c>
      <c r="D2058">
        <v>3075</v>
      </c>
      <c r="E2058" t="e" cm="1" vm="2">
        <f t="array" ref="E205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2058)))),_xlpm.c),3)))))))),COLUMNS(_xlpm.rs)-1)</f>
        <v>#VALUE!</v>
      </c>
      <c r="V2058" s="14">
        <v>1210071069000</v>
      </c>
    </row>
    <row r="2059" spans="1:22" x14ac:dyDescent="0.25">
      <c r="A2059" s="16" t="s">
        <v>2056</v>
      </c>
      <c r="B2059">
        <v>21070</v>
      </c>
      <c r="C2059">
        <v>2057</v>
      </c>
      <c r="D2059">
        <v>3076</v>
      </c>
      <c r="E2059" t="e" cm="1" vm="2">
        <f t="array" ref="E205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2059)))),_xlpm.c),3)))))))),COLUMNS(_xlpm.rs)-1)</f>
        <v>#VALUE!</v>
      </c>
      <c r="V2059" s="14">
        <v>1210072053015</v>
      </c>
    </row>
    <row r="2060" spans="1:22" x14ac:dyDescent="0.25">
      <c r="A2060" s="16" t="s">
        <v>2057</v>
      </c>
      <c r="B2060">
        <v>21051</v>
      </c>
      <c r="C2060">
        <v>2058</v>
      </c>
      <c r="D2060">
        <v>3077</v>
      </c>
      <c r="E2060" t="e" cm="1" vm="2">
        <f t="array" ref="E206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2060)))),_xlpm.c),3)))))))),COLUMNS(_xlpm.rs)-1)</f>
        <v>#VALUE!</v>
      </c>
      <c r="V2060" s="14">
        <v>1210072054014</v>
      </c>
    </row>
    <row r="2061" spans="1:22" x14ac:dyDescent="0.25">
      <c r="A2061" s="16" t="s">
        <v>2058</v>
      </c>
      <c r="B2061">
        <v>44017</v>
      </c>
      <c r="C2061">
        <v>2059</v>
      </c>
      <c r="D2061">
        <v>3078</v>
      </c>
      <c r="E2061" t="e" cm="1" vm="2">
        <f t="array" ref="E206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2061)))),_xlpm.c),3)))))))),COLUMNS(_xlpm.rs)-1)</f>
        <v>#VALUE!</v>
      </c>
      <c r="V2061" s="14">
        <v>1210072068000</v>
      </c>
    </row>
    <row r="2062" spans="1:22" x14ac:dyDescent="0.25">
      <c r="A2062" s="16" t="s">
        <v>2059</v>
      </c>
      <c r="B2062">
        <v>30055</v>
      </c>
      <c r="C2062">
        <v>2060</v>
      </c>
      <c r="D2062">
        <v>3079</v>
      </c>
      <c r="E2062" t="e" cm="1" vm="2">
        <f t="array" ref="E206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2062)))),_xlpm.c),3)))))))),COLUMNS(_xlpm.rs)-1)</f>
        <v>#VALUE!</v>
      </c>
      <c r="V2062" s="14">
        <v>1210073053014</v>
      </c>
    </row>
    <row r="2063" spans="1:22" x14ac:dyDescent="0.25">
      <c r="A2063" s="16" t="s">
        <v>2060</v>
      </c>
      <c r="B2063">
        <v>31060</v>
      </c>
      <c r="C2063">
        <v>2061</v>
      </c>
      <c r="D2063">
        <v>3080</v>
      </c>
      <c r="E2063" t="e" cm="1" vm="2">
        <f t="array" ref="E206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2063)))),_xlpm.c),3)))))))),COLUMNS(_xlpm.rs)-1)</f>
        <v>#VALUE!</v>
      </c>
      <c r="V2063" s="14">
        <v>1210073054013</v>
      </c>
    </row>
    <row r="2064" spans="1:22" x14ac:dyDescent="0.25">
      <c r="A2064" s="16" t="s">
        <v>2061</v>
      </c>
      <c r="B2064">
        <v>3057</v>
      </c>
      <c r="C2064">
        <v>2062</v>
      </c>
      <c r="D2064">
        <v>3081</v>
      </c>
      <c r="E2064" t="e" cm="1" vm="2">
        <f t="array" ref="E206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2064)))),_xlpm.c),3)))))))),COLUMNS(_xlpm.rs)-1)</f>
        <v>#VALUE!</v>
      </c>
      <c r="V2064" s="14">
        <v>1210073067000</v>
      </c>
    </row>
    <row r="2065" spans="1:22" x14ac:dyDescent="0.25">
      <c r="A2065" s="16" t="s">
        <v>2062</v>
      </c>
      <c r="B2065">
        <v>55035</v>
      </c>
      <c r="C2065">
        <v>2063</v>
      </c>
      <c r="D2065">
        <v>3082</v>
      </c>
      <c r="E2065" t="e" cm="1" vm="2">
        <f t="array" ref="E206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2065)))),_xlpm.c),3)))))))),COLUMNS(_xlpm.rs)-1)</f>
        <v>#VALUE!</v>
      </c>
      <c r="V2065" s="14">
        <v>1210074053013</v>
      </c>
    </row>
    <row r="2066" spans="1:22" x14ac:dyDescent="0.25">
      <c r="A2066" s="16" t="s">
        <v>2063</v>
      </c>
      <c r="B2066">
        <v>70019</v>
      </c>
      <c r="C2066">
        <v>2064</v>
      </c>
      <c r="D2066">
        <v>3083</v>
      </c>
      <c r="E2066" t="e" cm="1" vm="2">
        <f t="array" ref="E206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2066)))),_xlpm.c),3)))))))),COLUMNS(_xlpm.rs)-1)</f>
        <v>#VALUE!</v>
      </c>
      <c r="V2066" s="14">
        <v>1210074054012</v>
      </c>
    </row>
    <row r="2067" spans="1:22" x14ac:dyDescent="0.25">
      <c r="A2067" s="16" t="s">
        <v>2064</v>
      </c>
      <c r="B2067">
        <v>65032</v>
      </c>
      <c r="C2067">
        <v>2065</v>
      </c>
      <c r="D2067">
        <v>3084</v>
      </c>
      <c r="E2067" t="e" cm="1" vm="2">
        <f t="array" ref="E206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2067)))),_xlpm.c),3)))))))),COLUMNS(_xlpm.rs)-1)</f>
        <v>#VALUE!</v>
      </c>
      <c r="V2067" s="14">
        <v>1210074066000</v>
      </c>
    </row>
    <row r="2068" spans="1:22" x14ac:dyDescent="0.25">
      <c r="A2068" s="16" t="s">
        <v>2065</v>
      </c>
      <c r="B2068">
        <v>3069</v>
      </c>
      <c r="C2068">
        <v>2066</v>
      </c>
      <c r="D2068">
        <v>3085</v>
      </c>
      <c r="E2068" t="e" cm="1" vm="2">
        <f t="array" ref="E206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2068)))),_xlpm.c),3)))))))),COLUMNS(_xlpm.rs)-1)</f>
        <v>#VALUE!</v>
      </c>
      <c r="V2068" s="14">
        <v>1210075053012</v>
      </c>
    </row>
    <row r="2069" spans="1:22" x14ac:dyDescent="0.25">
      <c r="A2069" s="16" t="s">
        <v>2066</v>
      </c>
      <c r="B2069">
        <v>31061</v>
      </c>
      <c r="C2069">
        <v>2067</v>
      </c>
      <c r="D2069">
        <v>3086</v>
      </c>
      <c r="E2069" t="e" cm="1" vm="2">
        <f t="array" ref="E206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2069)))),_xlpm.c),3)))))))),COLUMNS(_xlpm.rs)-1)</f>
        <v>#VALUE!</v>
      </c>
      <c r="V2069" s="14">
        <v>1210075054011</v>
      </c>
    </row>
    <row r="2070" spans="1:22" x14ac:dyDescent="0.25">
      <c r="A2070" s="16" t="s">
        <v>2067</v>
      </c>
      <c r="B2070">
        <v>37020</v>
      </c>
      <c r="C2070">
        <v>2068</v>
      </c>
      <c r="D2070">
        <v>3087</v>
      </c>
      <c r="E2070" t="e" cm="1" vm="2">
        <f t="array" ref="E207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2070)))),_xlpm.c),3)))))))),COLUMNS(_xlpm.rs)-1)</f>
        <v>#VALUE!</v>
      </c>
      <c r="V2070" s="14">
        <v>1210075065000</v>
      </c>
    </row>
    <row r="2071" spans="1:22" x14ac:dyDescent="0.25">
      <c r="A2071" s="16" t="s">
        <v>2068</v>
      </c>
      <c r="B2071">
        <v>41036</v>
      </c>
      <c r="C2071">
        <v>2069</v>
      </c>
      <c r="D2071">
        <v>3088</v>
      </c>
      <c r="E2071" t="e" cm="1" vm="2">
        <f t="array" ref="E207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2071)))),_xlpm.c),3)))))))),COLUMNS(_xlpm.rs)-1)</f>
        <v>#VALUE!</v>
      </c>
      <c r="V2071" s="14">
        <v>1210076053011</v>
      </c>
    </row>
    <row r="2072" spans="1:22" x14ac:dyDescent="0.25">
      <c r="A2072" s="16" t="s">
        <v>2069</v>
      </c>
      <c r="B2072">
        <v>59008</v>
      </c>
      <c r="C2072">
        <v>2070</v>
      </c>
      <c r="D2072">
        <v>3089</v>
      </c>
      <c r="E2072" t="e" cm="1" vm="2">
        <f t="array" ref="E207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2072)))),_xlpm.c),3)))))))),COLUMNS(_xlpm.rs)-1)</f>
        <v>#VALUE!</v>
      </c>
      <c r="V2072" s="14">
        <v>1210076054010</v>
      </c>
    </row>
    <row r="2073" spans="1:22" x14ac:dyDescent="0.25">
      <c r="A2073" s="16" t="s">
        <v>2070</v>
      </c>
      <c r="B2073">
        <v>69006</v>
      </c>
      <c r="C2073">
        <v>2071</v>
      </c>
      <c r="D2073">
        <v>3090</v>
      </c>
      <c r="E2073" t="e" cm="1" vm="2">
        <f t="array" ref="E207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2073)))),_xlpm.c),3)))))))),COLUMNS(_xlpm.rs)-1)</f>
        <v>#VALUE!</v>
      </c>
      <c r="V2073" s="14">
        <v>1210076064000</v>
      </c>
    </row>
    <row r="2074" spans="1:22" x14ac:dyDescent="0.25">
      <c r="A2074" s="16" t="s">
        <v>2071</v>
      </c>
      <c r="B2074">
        <v>58029</v>
      </c>
      <c r="C2074">
        <v>2072</v>
      </c>
      <c r="D2074">
        <v>3091</v>
      </c>
      <c r="E2074" t="e" cm="1" vm="2">
        <f t="array" ref="E207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2074)))),_xlpm.c),3)))))))),COLUMNS(_xlpm.rs)-1)</f>
        <v>#VALUE!</v>
      </c>
      <c r="V2074" s="14">
        <v>1210077053010</v>
      </c>
    </row>
    <row r="2075" spans="1:22" x14ac:dyDescent="0.25">
      <c r="A2075" s="16" t="s">
        <v>2072</v>
      </c>
      <c r="B2075">
        <v>49016</v>
      </c>
      <c r="C2075">
        <v>2073</v>
      </c>
      <c r="D2075">
        <v>3092</v>
      </c>
      <c r="E2075" t="e" cm="1" vm="2">
        <f t="array" ref="E207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2075)))),_xlpm.c),3)))))))),COLUMNS(_xlpm.rs)-1)</f>
        <v>#VALUE!</v>
      </c>
      <c r="V2075" s="14">
        <v>1210077063000</v>
      </c>
    </row>
    <row r="2076" spans="1:22" x14ac:dyDescent="0.25">
      <c r="A2076" s="16" t="s">
        <v>2073</v>
      </c>
      <c r="B2076">
        <v>15055</v>
      </c>
      <c r="C2076">
        <v>2074</v>
      </c>
      <c r="D2076">
        <v>3093</v>
      </c>
      <c r="E2076" t="e" cm="1" vm="2">
        <f t="array" ref="E207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2076)))),_xlpm.c),3)))))))),COLUMNS(_xlpm.rs)-1)</f>
        <v>#VALUE!</v>
      </c>
      <c r="V2076" s="14">
        <v>1210078062000</v>
      </c>
    </row>
    <row r="2077" spans="1:22" x14ac:dyDescent="0.25">
      <c r="A2077" s="16" t="s">
        <v>2074</v>
      </c>
      <c r="B2077">
        <v>27059</v>
      </c>
      <c r="C2077">
        <v>2075</v>
      </c>
      <c r="D2077">
        <v>3094</v>
      </c>
      <c r="E2077" t="e" cm="1" vm="2">
        <f t="array" ref="E207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2077)))),_xlpm.c),3)))))))),COLUMNS(_xlpm.rs)-1)</f>
        <v>#VALUE!</v>
      </c>
      <c r="V2077" s="14">
        <v>1210079053008</v>
      </c>
    </row>
    <row r="2078" spans="1:22" x14ac:dyDescent="0.25">
      <c r="A2078" s="16" t="s">
        <v>2075</v>
      </c>
      <c r="B2078">
        <v>38065</v>
      </c>
      <c r="C2078">
        <v>2076</v>
      </c>
      <c r="D2078">
        <v>3095</v>
      </c>
      <c r="E2078" t="e" cm="1" vm="2">
        <f t="array" ref="E207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2078)))),_xlpm.c),3)))))))),COLUMNS(_xlpm.rs)-1)</f>
        <v>#VALUE!</v>
      </c>
      <c r="V2078" s="14">
        <v>1210079054007</v>
      </c>
    </row>
    <row r="2079" spans="1:22" x14ac:dyDescent="0.25">
      <c r="A2079" s="16" t="s">
        <v>2076</v>
      </c>
      <c r="B2079">
        <v>13015</v>
      </c>
      <c r="C2079">
        <v>2077</v>
      </c>
      <c r="D2079">
        <v>3096</v>
      </c>
      <c r="E2079" t="e" cm="1" vm="2">
        <f t="array" ref="E207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2079)))),_xlpm.c),3)))))))),COLUMNS(_xlpm.rs)-1)</f>
        <v>#VALUE!</v>
      </c>
      <c r="V2079" s="14">
        <v>1210079061000</v>
      </c>
    </row>
    <row r="2080" spans="1:22" x14ac:dyDescent="0.25">
      <c r="A2080" s="16" t="s">
        <v>2077</v>
      </c>
      <c r="B2080">
        <v>62023</v>
      </c>
      <c r="C2080">
        <v>2078</v>
      </c>
      <c r="D2080">
        <v>3097</v>
      </c>
      <c r="E2080" t="e" cm="1" vm="2">
        <f t="array" ref="E208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2080)))),_xlpm.c),3)))))))),COLUMNS(_xlpm.rs)-1)</f>
        <v>#VALUE!</v>
      </c>
      <c r="V2080" s="14">
        <v>1210080053007</v>
      </c>
    </row>
    <row r="2081" spans="1:22" x14ac:dyDescent="0.25">
      <c r="A2081" s="16" t="s">
        <v>2078</v>
      </c>
      <c r="B2081">
        <v>43065</v>
      </c>
      <c r="C2081">
        <v>2079</v>
      </c>
      <c r="D2081">
        <v>3098</v>
      </c>
      <c r="E2081" t="e" cm="1" vm="2">
        <f t="array" ref="E208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2081)))),_xlpm.c),3)))))))),COLUMNS(_xlpm.rs)-1)</f>
        <v>#VALUE!</v>
      </c>
      <c r="V2081" s="14">
        <v>1210080054006</v>
      </c>
    </row>
    <row r="2082" spans="1:22" x14ac:dyDescent="0.25">
      <c r="A2082" s="16" t="s">
        <v>2079</v>
      </c>
      <c r="B2082">
        <v>49011</v>
      </c>
      <c r="C2082">
        <v>2080</v>
      </c>
      <c r="D2082">
        <v>3099</v>
      </c>
      <c r="E2082" t="e" cm="1" vm="2">
        <f t="array" ref="E208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2082)))),_xlpm.c),3)))))))),COLUMNS(_xlpm.rs)-1)</f>
        <v>#VALUE!</v>
      </c>
      <c r="V2082" s="14">
        <v>1210080060000</v>
      </c>
    </row>
    <row r="2083" spans="1:22" x14ac:dyDescent="0.25">
      <c r="A2083" s="16" t="s">
        <v>2080</v>
      </c>
      <c r="B2083">
        <v>23051</v>
      </c>
      <c r="C2083">
        <v>2081</v>
      </c>
      <c r="D2083">
        <v>3100</v>
      </c>
      <c r="E2083" t="e" cm="1" vm="2">
        <f t="array" ref="E208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2083)))),_xlpm.c),3)))))))),COLUMNS(_xlpm.rs)-1)</f>
        <v>#VALUE!</v>
      </c>
      <c r="V2083" s="14">
        <v>1210081059000</v>
      </c>
    </row>
    <row r="2084" spans="1:22" x14ac:dyDescent="0.25">
      <c r="A2084" s="16" t="s">
        <v>2081</v>
      </c>
      <c r="B2084">
        <v>45021</v>
      </c>
      <c r="C2084">
        <v>2082</v>
      </c>
      <c r="D2084">
        <v>3101</v>
      </c>
      <c r="E2084" t="e" cm="1" vm="2">
        <f t="array" ref="E208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2084)))),_xlpm.c),3)))))))),COLUMNS(_xlpm.rs)-1)</f>
        <v>#VALUE!</v>
      </c>
      <c r="V2084" s="14">
        <v>1210082058000</v>
      </c>
    </row>
    <row r="2085" spans="1:22" x14ac:dyDescent="0.25">
      <c r="A2085" s="16" t="s">
        <v>2082</v>
      </c>
      <c r="B2085">
        <v>36037</v>
      </c>
      <c r="C2085">
        <v>2083</v>
      </c>
      <c r="D2085">
        <v>3102</v>
      </c>
      <c r="E2085" t="e" cm="1" vm="2">
        <f t="array" ref="E208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2085)))),_xlpm.c),3)))))))),COLUMNS(_xlpm.rs)-1)</f>
        <v>#VALUE!</v>
      </c>
      <c r="V2085" s="14">
        <v>1210083057000</v>
      </c>
    </row>
    <row r="2086" spans="1:22" x14ac:dyDescent="0.25">
      <c r="A2086" s="16" t="s">
        <v>2083</v>
      </c>
      <c r="B2086">
        <v>69003</v>
      </c>
      <c r="C2086">
        <v>2084</v>
      </c>
      <c r="D2086">
        <v>3103</v>
      </c>
      <c r="E2086" t="e" cm="1" vm="2">
        <f t="array" ref="E208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2086)))),_xlpm.c),3)))))))),COLUMNS(_xlpm.rs)-1)</f>
        <v>#VALUE!</v>
      </c>
      <c r="V2086" s="14">
        <v>1210084056000</v>
      </c>
    </row>
    <row r="2087" spans="1:22" x14ac:dyDescent="0.25">
      <c r="A2087" s="16" t="s">
        <v>2084</v>
      </c>
      <c r="B2087">
        <v>65026</v>
      </c>
      <c r="C2087">
        <v>2085</v>
      </c>
      <c r="D2087">
        <v>3104</v>
      </c>
      <c r="E2087" t="e" cm="1" vm="2">
        <f t="array" ref="E208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2087)))),_xlpm.c),3)))))))),COLUMNS(_xlpm.rs)-1)</f>
        <v>#VALUE!</v>
      </c>
      <c r="V2087" s="14">
        <v>1210085055000</v>
      </c>
    </row>
    <row r="2088" spans="1:22" x14ac:dyDescent="0.25">
      <c r="A2088" s="16" t="s">
        <v>2085</v>
      </c>
      <c r="B2088">
        <v>53053</v>
      </c>
      <c r="C2088">
        <v>2086</v>
      </c>
      <c r="D2088">
        <v>3105</v>
      </c>
      <c r="E2088" t="e" cm="1" vm="2">
        <f t="array" ref="E208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2088)))),_xlpm.c),3)))))))),COLUMNS(_xlpm.rs)-1)</f>
        <v>#VALUE!</v>
      </c>
      <c r="V2088" s="14">
        <v>1210086054000</v>
      </c>
    </row>
    <row r="2089" spans="1:22" x14ac:dyDescent="0.25">
      <c r="A2089" s="16" t="s">
        <v>2086</v>
      </c>
      <c r="B2089">
        <v>24017</v>
      </c>
      <c r="C2089">
        <v>2087</v>
      </c>
      <c r="D2089">
        <v>3106</v>
      </c>
      <c r="E2089" t="e" cm="1" vm="2">
        <f t="array" ref="E208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2089)))),_xlpm.c),3)))))))),COLUMNS(_xlpm.rs)-1)</f>
        <v>#VALUE!</v>
      </c>
      <c r="V2089" s="14">
        <v>1210087053000</v>
      </c>
    </row>
    <row r="2090" spans="1:22" x14ac:dyDescent="0.25">
      <c r="A2090" s="16" t="s">
        <v>2087</v>
      </c>
      <c r="B2090">
        <v>10017</v>
      </c>
      <c r="C2090">
        <v>2088</v>
      </c>
      <c r="D2090">
        <v>3107</v>
      </c>
      <c r="E2090" t="e" cm="1" vm="2">
        <f t="array" ref="E209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2090)))),_xlpm.c),3)))))))),COLUMNS(_xlpm.rs)-1)</f>
        <v>#VALUE!</v>
      </c>
      <c r="V2090" s="14">
        <v>1210088051001</v>
      </c>
    </row>
    <row r="2091" spans="1:22" x14ac:dyDescent="0.25">
      <c r="A2091" s="16" t="s">
        <v>2088</v>
      </c>
      <c r="B2091">
        <v>43049</v>
      </c>
      <c r="C2091">
        <v>2089</v>
      </c>
      <c r="D2091">
        <v>3108</v>
      </c>
      <c r="E2091" t="e" cm="1" vm="2">
        <f t="array" ref="E209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2091)))),_xlpm.c),3)))))))),COLUMNS(_xlpm.rs)-1)</f>
        <v>#VALUE!</v>
      </c>
      <c r="V2091" s="14">
        <v>1210088052000</v>
      </c>
    </row>
    <row r="2092" spans="1:22" x14ac:dyDescent="0.25">
      <c r="A2092" s="16" t="s">
        <v>2089</v>
      </c>
      <c r="B2092">
        <v>20059</v>
      </c>
      <c r="C2092">
        <v>2090</v>
      </c>
      <c r="D2092">
        <v>3109</v>
      </c>
      <c r="E2092" t="e" cm="1" vm="2">
        <f t="array" ref="E209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2092)))),_xlpm.c),3)))))))),COLUMNS(_xlpm.rs)-1)</f>
        <v>#VALUE!</v>
      </c>
      <c r="V2092" s="14">
        <v>1210089019032</v>
      </c>
    </row>
    <row r="2093" spans="1:22" x14ac:dyDescent="0.25">
      <c r="A2093" s="16" t="s">
        <v>2090</v>
      </c>
      <c r="B2093">
        <v>51037</v>
      </c>
      <c r="C2093">
        <v>2091</v>
      </c>
      <c r="D2093">
        <v>3110</v>
      </c>
      <c r="E2093" t="e" cm="1" vm="2">
        <f t="array" ref="E209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2093)))),_xlpm.c),3)))))))),COLUMNS(_xlpm.rs)-1)</f>
        <v>#VALUE!</v>
      </c>
      <c r="V2093" s="14">
        <v>1210089047004</v>
      </c>
    </row>
    <row r="2094" spans="1:22" x14ac:dyDescent="0.25">
      <c r="A2094" s="16" t="s">
        <v>2091</v>
      </c>
      <c r="B2094">
        <v>15046</v>
      </c>
      <c r="C2094">
        <v>2092</v>
      </c>
      <c r="D2094">
        <v>3111</v>
      </c>
      <c r="E2094" t="e" cm="1" vm="2">
        <f t="array" ref="E209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2094)))),_xlpm.c),3)))))))),COLUMNS(_xlpm.rs)-1)</f>
        <v>#VALUE!</v>
      </c>
      <c r="V2094" s="14">
        <v>1210089049002</v>
      </c>
    </row>
    <row r="2095" spans="1:22" x14ac:dyDescent="0.25">
      <c r="A2095" s="16" t="s">
        <v>2092</v>
      </c>
      <c r="B2095">
        <v>7061</v>
      </c>
      <c r="C2095">
        <v>2093</v>
      </c>
      <c r="D2095">
        <v>3112</v>
      </c>
      <c r="E2095" t="e" cm="1" vm="2">
        <f t="array" ref="E209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2095)))),_xlpm.c),3)))))))),COLUMNS(_xlpm.rs)-1)</f>
        <v>#VALUE!</v>
      </c>
      <c r="V2095" s="14">
        <v>1210089050001</v>
      </c>
    </row>
    <row r="2096" spans="1:22" x14ac:dyDescent="0.25">
      <c r="A2096" s="16" t="s">
        <v>2093</v>
      </c>
      <c r="B2096">
        <v>25007</v>
      </c>
      <c r="C2096">
        <v>2094</v>
      </c>
      <c r="D2096">
        <v>3113</v>
      </c>
      <c r="E2096" t="e" cm="1" vm="2">
        <f t="array" ref="E209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2096)))),_xlpm.c),3)))))))),COLUMNS(_xlpm.rs)-1)</f>
        <v>#VALUE!</v>
      </c>
      <c r="V2096" s="14">
        <v>1210089051000</v>
      </c>
    </row>
    <row r="2097" spans="1:22" x14ac:dyDescent="0.25">
      <c r="A2097" s="16" t="s">
        <v>2094</v>
      </c>
      <c r="B2097">
        <v>19046</v>
      </c>
      <c r="C2097">
        <v>2095</v>
      </c>
      <c r="D2097">
        <v>3114</v>
      </c>
      <c r="E2097" t="e" cm="1" vm="2">
        <f t="array" ref="E209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2097)))),_xlpm.c),3)))))))),COLUMNS(_xlpm.rs)-1)</f>
        <v>#VALUE!</v>
      </c>
      <c r="V2097" s="14">
        <v>1210103012025</v>
      </c>
    </row>
    <row r="2098" spans="1:22" x14ac:dyDescent="0.25">
      <c r="A2098" s="16" t="s">
        <v>2095</v>
      </c>
      <c r="B2098">
        <v>61049</v>
      </c>
      <c r="C2098">
        <v>2096</v>
      </c>
      <c r="D2098">
        <v>3115</v>
      </c>
      <c r="E2098" t="e" cm="1" vm="2">
        <f t="array" ref="E209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2098)))),_xlpm.c),3)))))))),COLUMNS(_xlpm.rs)-1)</f>
        <v>#VALUE!</v>
      </c>
      <c r="V2098" s="14">
        <v>1210104011025</v>
      </c>
    </row>
    <row r="2099" spans="1:22" x14ac:dyDescent="0.25">
      <c r="A2099" s="16" t="s">
        <v>2096</v>
      </c>
      <c r="B2099">
        <v>53027</v>
      </c>
      <c r="C2099">
        <v>2097</v>
      </c>
      <c r="D2099">
        <v>3116</v>
      </c>
      <c r="E2099" t="e" cm="1" vm="2">
        <f t="array" ref="E209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2099)))),_xlpm.c),3)))))))),COLUMNS(_xlpm.rs)-1)</f>
        <v>#VALUE!</v>
      </c>
      <c r="V2099" s="14">
        <v>1210104012024</v>
      </c>
    </row>
    <row r="2100" spans="1:22" x14ac:dyDescent="0.25">
      <c r="A2100" s="16" t="s">
        <v>2097</v>
      </c>
      <c r="B2100">
        <v>43020</v>
      </c>
      <c r="C2100">
        <v>2098</v>
      </c>
      <c r="D2100">
        <v>3117</v>
      </c>
      <c r="E2100" t="e" cm="1" vm="2">
        <f t="array" ref="E210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2100)))),_xlpm.c),3)))))))),COLUMNS(_xlpm.rs)-1)</f>
        <v>#VALUE!</v>
      </c>
      <c r="V2100" s="14">
        <v>1210104013023</v>
      </c>
    </row>
    <row r="2101" spans="1:22" x14ac:dyDescent="0.25">
      <c r="A2101" s="16" t="s">
        <v>2098</v>
      </c>
      <c r="B2101">
        <v>55021</v>
      </c>
      <c r="C2101">
        <v>2099</v>
      </c>
      <c r="D2101">
        <v>3118</v>
      </c>
      <c r="E2101" t="e" cm="1" vm="2">
        <f t="array" ref="E210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2101)))),_xlpm.c),3)))))))),COLUMNS(_xlpm.rs)-1)</f>
        <v>#VALUE!</v>
      </c>
      <c r="V2101" s="14">
        <v>1210105010025</v>
      </c>
    </row>
    <row r="2102" spans="1:22" x14ac:dyDescent="0.25">
      <c r="A2102" s="16" t="s">
        <v>2099</v>
      </c>
      <c r="B2102">
        <v>43025</v>
      </c>
      <c r="C2102">
        <v>2100</v>
      </c>
      <c r="D2102">
        <v>3119</v>
      </c>
      <c r="E2102" t="e" cm="1" vm="2">
        <f t="array" ref="E210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2102)))),_xlpm.c),3)))))))),COLUMNS(_xlpm.rs)-1)</f>
        <v>#VALUE!</v>
      </c>
      <c r="V2102" s="14">
        <v>1210105011024</v>
      </c>
    </row>
    <row r="2103" spans="1:22" x14ac:dyDescent="0.25">
      <c r="A2103" s="16" t="s">
        <v>2100</v>
      </c>
      <c r="B2103">
        <v>11025</v>
      </c>
      <c r="C2103">
        <v>2101</v>
      </c>
      <c r="D2103">
        <v>3120</v>
      </c>
      <c r="E2103" t="e" cm="1" vm="2">
        <f t="array" ref="E210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2103)))),_xlpm.c),3)))))))),COLUMNS(_xlpm.rs)-1)</f>
        <v>#VALUE!</v>
      </c>
      <c r="V2103" s="14">
        <v>1210105012023</v>
      </c>
    </row>
    <row r="2104" spans="1:22" x14ac:dyDescent="0.25">
      <c r="A2104" s="16" t="s">
        <v>2101</v>
      </c>
      <c r="B2104">
        <v>63006</v>
      </c>
      <c r="C2104">
        <v>2102</v>
      </c>
      <c r="D2104">
        <v>3121</v>
      </c>
      <c r="E2104" t="e" cm="1" vm="2">
        <f t="array" ref="E210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2104)))),_xlpm.c),3)))))))),COLUMNS(_xlpm.rs)-1)</f>
        <v>#VALUE!</v>
      </c>
      <c r="V2104" s="14">
        <v>1210106009025</v>
      </c>
    </row>
    <row r="2105" spans="1:22" x14ac:dyDescent="0.25">
      <c r="A2105" s="16" t="s">
        <v>2102</v>
      </c>
      <c r="B2105">
        <v>65015</v>
      </c>
      <c r="C2105">
        <v>2103</v>
      </c>
      <c r="D2105">
        <v>3122</v>
      </c>
      <c r="E2105" t="e" cm="1" vm="2">
        <f t="array" ref="E210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2105)))),_xlpm.c),3)))))))),COLUMNS(_xlpm.rs)-1)</f>
        <v>#VALUE!</v>
      </c>
      <c r="V2105" s="14">
        <v>1210106010024</v>
      </c>
    </row>
    <row r="2106" spans="1:22" x14ac:dyDescent="0.25">
      <c r="A2106" s="16" t="s">
        <v>2103</v>
      </c>
      <c r="B2106">
        <v>31055</v>
      </c>
      <c r="C2106">
        <v>2104</v>
      </c>
      <c r="D2106">
        <v>3123</v>
      </c>
      <c r="E2106" t="e" cm="1" vm="2">
        <f t="array" ref="E210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2106)))),_xlpm.c),3)))))))),COLUMNS(_xlpm.rs)-1)</f>
        <v>#VALUE!</v>
      </c>
      <c r="V2106" s="14">
        <v>1210106011023</v>
      </c>
    </row>
    <row r="2107" spans="1:22" x14ac:dyDescent="0.25">
      <c r="A2107" s="16" t="s">
        <v>2104</v>
      </c>
      <c r="B2107">
        <v>33038</v>
      </c>
      <c r="C2107">
        <v>2105</v>
      </c>
      <c r="D2107">
        <v>3124</v>
      </c>
      <c r="E2107" t="e" cm="1" vm="2">
        <f t="array" ref="E210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2107)))),_xlpm.c),3)))))))),COLUMNS(_xlpm.rs)-1)</f>
        <v>#VALUE!</v>
      </c>
      <c r="V2107" s="14">
        <v>1210107009024</v>
      </c>
    </row>
    <row r="2108" spans="1:22" x14ac:dyDescent="0.25">
      <c r="A2108" s="16" t="s">
        <v>2105</v>
      </c>
      <c r="B2108">
        <v>46015</v>
      </c>
      <c r="C2108">
        <v>2106</v>
      </c>
      <c r="D2108">
        <v>3125</v>
      </c>
      <c r="E2108" t="e" cm="1" vm="2">
        <f t="array" ref="E210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2108)))),_xlpm.c),3)))))))),COLUMNS(_xlpm.rs)-1)</f>
        <v>#VALUE!</v>
      </c>
      <c r="V2108" s="14">
        <v>1210107010023</v>
      </c>
    </row>
    <row r="2109" spans="1:22" x14ac:dyDescent="0.25">
      <c r="A2109" s="16" t="s">
        <v>2106</v>
      </c>
      <c r="B2109">
        <v>27016</v>
      </c>
      <c r="C2109">
        <v>2107</v>
      </c>
      <c r="D2109">
        <v>3126</v>
      </c>
      <c r="E2109" t="e" cm="1" vm="2">
        <f t="array" ref="E210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2109)))),_xlpm.c),3)))))))),COLUMNS(_xlpm.rs)-1)</f>
        <v>#VALUE!</v>
      </c>
      <c r="V2109" s="14">
        <v>1210113005022</v>
      </c>
    </row>
    <row r="2110" spans="1:22" x14ac:dyDescent="0.25">
      <c r="A2110" s="16" t="s">
        <v>2107</v>
      </c>
      <c r="B2110">
        <v>35023</v>
      </c>
      <c r="C2110">
        <v>2108</v>
      </c>
      <c r="D2110">
        <v>3127</v>
      </c>
      <c r="E2110" t="e" cm="1" vm="2">
        <f t="array" ref="E211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2110)))),_xlpm.c),3)))))))),COLUMNS(_xlpm.rs)-1)</f>
        <v>#VALUE!</v>
      </c>
      <c r="V2110" s="14">
        <v>1210116002022</v>
      </c>
    </row>
    <row r="2111" spans="1:22" x14ac:dyDescent="0.25">
      <c r="A2111" s="16" t="s">
        <v>2108</v>
      </c>
      <c r="B2111">
        <v>50001</v>
      </c>
      <c r="C2111">
        <v>2109</v>
      </c>
      <c r="D2111">
        <v>3128</v>
      </c>
      <c r="E2111" t="e" cm="1" vm="2">
        <f t="array" ref="E211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2111)))),_xlpm.c),3)))))))),COLUMNS(_xlpm.rs)-1)</f>
        <v>#VALUE!</v>
      </c>
      <c r="V2111" s="14">
        <v>1210130003007</v>
      </c>
    </row>
    <row r="2112" spans="1:22" x14ac:dyDescent="0.25">
      <c r="A2112" s="16" t="s">
        <v>2109</v>
      </c>
      <c r="B2112">
        <v>33063</v>
      </c>
      <c r="C2112">
        <v>2110</v>
      </c>
      <c r="D2112">
        <v>3129</v>
      </c>
      <c r="E2112" t="e" cm="1" vm="2">
        <f t="array" ref="E211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2112)))),_xlpm.c),3)))))))),COLUMNS(_xlpm.rs)-1)</f>
        <v>#VALUE!</v>
      </c>
      <c r="V2112" s="14">
        <v>1210130004006</v>
      </c>
    </row>
    <row r="2113" spans="1:22" x14ac:dyDescent="0.25">
      <c r="A2113" s="16" t="s">
        <v>2110</v>
      </c>
      <c r="B2113">
        <v>49025</v>
      </c>
      <c r="C2113">
        <v>2111</v>
      </c>
      <c r="D2113">
        <v>3130</v>
      </c>
      <c r="E2113" t="e" cm="1" vm="2">
        <f t="array" ref="E211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2113)))),_xlpm.c),3)))))))),COLUMNS(_xlpm.rs)-1)</f>
        <v>#VALUE!</v>
      </c>
      <c r="V2113" s="14">
        <v>1210131003006</v>
      </c>
    </row>
    <row r="2114" spans="1:22" x14ac:dyDescent="0.25">
      <c r="A2114" s="16" t="s">
        <v>2111</v>
      </c>
      <c r="B2114">
        <v>7054</v>
      </c>
      <c r="C2114">
        <v>2112</v>
      </c>
      <c r="D2114">
        <v>3131</v>
      </c>
      <c r="E2114" t="e" cm="1" vm="2">
        <f t="array" ref="E211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2114)))),_xlpm.c),3)))))))),COLUMNS(_xlpm.rs)-1)</f>
        <v>#VALUE!</v>
      </c>
      <c r="V2114" s="14">
        <v>1212018054068</v>
      </c>
    </row>
    <row r="2115" spans="1:22" x14ac:dyDescent="0.25">
      <c r="A2115" s="16" t="s">
        <v>2112</v>
      </c>
      <c r="B2115">
        <v>10067</v>
      </c>
      <c r="C2115">
        <v>2113</v>
      </c>
      <c r="D2115">
        <v>3132</v>
      </c>
      <c r="E2115" t="e" cm="1" vm="2">
        <f t="array" ref="E211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2115)))),_xlpm.c),3)))))))),COLUMNS(_xlpm.rs)-1)</f>
        <v>#VALUE!</v>
      </c>
      <c r="V2115" s="14">
        <v>1212019053068</v>
      </c>
    </row>
    <row r="2116" spans="1:22" x14ac:dyDescent="0.25">
      <c r="A2116" s="16" t="s">
        <v>2113</v>
      </c>
      <c r="B2116">
        <v>19061</v>
      </c>
      <c r="C2116">
        <v>2114</v>
      </c>
      <c r="D2116">
        <v>3133</v>
      </c>
      <c r="E2116" t="e" cm="1" vm="2">
        <f t="array" ref="E211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2116)))),_xlpm.c),3)))))))),COLUMNS(_xlpm.rs)-1)</f>
        <v>#VALUE!</v>
      </c>
      <c r="V2116" s="14">
        <v>1212019054067</v>
      </c>
    </row>
    <row r="2117" spans="1:22" x14ac:dyDescent="0.25">
      <c r="A2117" s="16" t="s">
        <v>2114</v>
      </c>
      <c r="B2117">
        <v>35019</v>
      </c>
      <c r="C2117">
        <v>2115</v>
      </c>
      <c r="D2117">
        <v>3134</v>
      </c>
      <c r="E2117" t="e" cm="1" vm="2">
        <f t="array" ref="E211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2117)))),_xlpm.c),3)))))))),COLUMNS(_xlpm.rs)-1)</f>
        <v>#VALUE!</v>
      </c>
      <c r="V2117" s="14">
        <v>1212020050070</v>
      </c>
    </row>
    <row r="2118" spans="1:22" x14ac:dyDescent="0.25">
      <c r="A2118" s="16" t="s">
        <v>2115</v>
      </c>
      <c r="B2118">
        <v>47023</v>
      </c>
      <c r="C2118">
        <v>2116</v>
      </c>
      <c r="D2118">
        <v>3135</v>
      </c>
      <c r="E2118" t="e" cm="1" vm="2">
        <f t="array" ref="E211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2118)))),_xlpm.c),3)))))))),COLUMNS(_xlpm.rs)-1)</f>
        <v>#VALUE!</v>
      </c>
      <c r="V2118" s="14">
        <v>1212020052068</v>
      </c>
    </row>
    <row r="2119" spans="1:22" x14ac:dyDescent="0.25">
      <c r="A2119" s="16" t="s">
        <v>2116</v>
      </c>
      <c r="B2119">
        <v>30061</v>
      </c>
      <c r="C2119">
        <v>2117</v>
      </c>
      <c r="D2119">
        <v>3136</v>
      </c>
      <c r="E2119" t="e" cm="1" vm="2">
        <f t="array" ref="E211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2119)))),_xlpm.c),3)))))))),COLUMNS(_xlpm.rs)-1)</f>
        <v>#VALUE!</v>
      </c>
      <c r="V2119" s="14">
        <v>1212020053067</v>
      </c>
    </row>
    <row r="2120" spans="1:22" x14ac:dyDescent="0.25">
      <c r="A2120" s="16" t="s">
        <v>2117</v>
      </c>
      <c r="B2120">
        <v>3050</v>
      </c>
      <c r="C2120">
        <v>2118</v>
      </c>
      <c r="D2120">
        <v>3137</v>
      </c>
      <c r="E2120" t="e" cm="1" vm="2">
        <f t="array" ref="E212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2120)))),_xlpm.c),3)))))))),COLUMNS(_xlpm.rs)-1)</f>
        <v>#VALUE!</v>
      </c>
      <c r="V2120" s="14">
        <v>1212020054066</v>
      </c>
    </row>
    <row r="2121" spans="1:22" x14ac:dyDescent="0.25">
      <c r="A2121" s="16" t="s">
        <v>2118</v>
      </c>
      <c r="B2121">
        <v>57015</v>
      </c>
      <c r="C2121">
        <v>2119</v>
      </c>
      <c r="D2121">
        <v>3138</v>
      </c>
      <c r="E2121" t="e" cm="1" vm="2">
        <f t="array" ref="E212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2121)))),_xlpm.c),3)))))))),COLUMNS(_xlpm.rs)-1)</f>
        <v>#VALUE!</v>
      </c>
      <c r="V2121" s="14">
        <v>1212020056064</v>
      </c>
    </row>
    <row r="2122" spans="1:22" x14ac:dyDescent="0.25">
      <c r="A2122" s="16" t="s">
        <v>2119</v>
      </c>
      <c r="B2122">
        <v>35037</v>
      </c>
      <c r="C2122">
        <v>2120</v>
      </c>
      <c r="D2122">
        <v>3139</v>
      </c>
      <c r="E2122" t="e" cm="1" vm="2">
        <f t="array" ref="E212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2122)))),_xlpm.c),3)))))))),COLUMNS(_xlpm.rs)-1)</f>
        <v>#VALUE!</v>
      </c>
      <c r="V2122" s="14">
        <v>1212021049070</v>
      </c>
    </row>
    <row r="2123" spans="1:22" x14ac:dyDescent="0.25">
      <c r="A2123" s="16" t="s">
        <v>2120</v>
      </c>
      <c r="B2123">
        <v>4055</v>
      </c>
      <c r="C2123">
        <v>2121</v>
      </c>
      <c r="D2123">
        <v>3140</v>
      </c>
      <c r="E2123" t="e" cm="1" vm="2">
        <f t="array" ref="E212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2123)))),_xlpm.c),3)))))))),COLUMNS(_xlpm.rs)-1)</f>
        <v>#VALUE!</v>
      </c>
      <c r="V2123" s="14">
        <v>1212021050069</v>
      </c>
    </row>
    <row r="2124" spans="1:22" x14ac:dyDescent="0.25">
      <c r="A2124" s="16" t="s">
        <v>2121</v>
      </c>
      <c r="B2124">
        <v>33039</v>
      </c>
      <c r="C2124">
        <v>2122</v>
      </c>
      <c r="D2124">
        <v>3141</v>
      </c>
      <c r="E2124" t="e" cm="1" vm="2">
        <f t="array" ref="E212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2124)))),_xlpm.c),3)))))))),COLUMNS(_xlpm.rs)-1)</f>
        <v>#VALUE!</v>
      </c>
      <c r="V2124" s="14">
        <v>1212021051068</v>
      </c>
    </row>
    <row r="2125" spans="1:22" x14ac:dyDescent="0.25">
      <c r="A2125" s="16" t="s">
        <v>2122</v>
      </c>
      <c r="B2125">
        <v>69005</v>
      </c>
      <c r="C2125">
        <v>2123</v>
      </c>
      <c r="D2125">
        <v>3142</v>
      </c>
      <c r="E2125" t="e" cm="1" vm="2">
        <f t="array" ref="E212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2125)))),_xlpm.c),3)))))))),COLUMNS(_xlpm.rs)-1)</f>
        <v>#VALUE!</v>
      </c>
      <c r="V2125" s="14">
        <v>1212021052067</v>
      </c>
    </row>
    <row r="2126" spans="1:22" x14ac:dyDescent="0.25">
      <c r="A2126" s="16" t="s">
        <v>2123</v>
      </c>
      <c r="B2126">
        <v>67023</v>
      </c>
      <c r="C2126">
        <v>2124</v>
      </c>
      <c r="D2126">
        <v>3143</v>
      </c>
      <c r="E2126" t="e" cm="1" vm="2">
        <f t="array" ref="E212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2126)))),_xlpm.c),3)))))))),COLUMNS(_xlpm.rs)-1)</f>
        <v>#VALUE!</v>
      </c>
      <c r="V2126" s="14">
        <v>1212021054065</v>
      </c>
    </row>
    <row r="2127" spans="1:22" x14ac:dyDescent="0.25">
      <c r="A2127" s="16" t="s">
        <v>2124</v>
      </c>
      <c r="B2127">
        <v>48023</v>
      </c>
      <c r="C2127">
        <v>2125</v>
      </c>
      <c r="D2127">
        <v>3144</v>
      </c>
      <c r="E2127" t="e" cm="1" vm="2">
        <f t="array" ref="E212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2127)))),_xlpm.c),3)))))))),COLUMNS(_xlpm.rs)-1)</f>
        <v>#VALUE!</v>
      </c>
      <c r="V2127" s="14">
        <v>1212021055064</v>
      </c>
    </row>
    <row r="2128" spans="1:22" x14ac:dyDescent="0.25">
      <c r="A2128" s="16" t="s">
        <v>2125</v>
      </c>
      <c r="B2128">
        <v>6049</v>
      </c>
      <c r="C2128">
        <v>2126</v>
      </c>
      <c r="D2128">
        <v>3145</v>
      </c>
      <c r="E2128" t="e" cm="1" vm="2">
        <f t="array" ref="E212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2128)))),_xlpm.c),3)))))))),COLUMNS(_xlpm.rs)-1)</f>
        <v>#VALUE!</v>
      </c>
      <c r="V2128" s="14">
        <v>1212022048070</v>
      </c>
    </row>
    <row r="2129" spans="1:22" x14ac:dyDescent="0.25">
      <c r="A2129" s="16" t="s">
        <v>2126</v>
      </c>
      <c r="B2129">
        <v>66031</v>
      </c>
      <c r="C2129">
        <v>2127</v>
      </c>
      <c r="D2129">
        <v>3146</v>
      </c>
      <c r="E2129" t="e" cm="1" vm="2">
        <f t="array" ref="E212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2129)))),_xlpm.c),3)))))))),COLUMNS(_xlpm.rs)-1)</f>
        <v>#VALUE!</v>
      </c>
      <c r="V2129" s="14">
        <v>1212022050068</v>
      </c>
    </row>
    <row r="2130" spans="1:22" x14ac:dyDescent="0.25">
      <c r="A2130" s="16" t="s">
        <v>2127</v>
      </c>
      <c r="B2130">
        <v>19068</v>
      </c>
      <c r="C2130">
        <v>2128</v>
      </c>
      <c r="D2130">
        <v>3147</v>
      </c>
      <c r="E2130" t="e" cm="1" vm="2">
        <f t="array" ref="E213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2130)))),_xlpm.c),3)))))))),COLUMNS(_xlpm.rs)-1)</f>
        <v>#VALUE!</v>
      </c>
      <c r="V2130" s="14">
        <v>1212022052066</v>
      </c>
    </row>
    <row r="2131" spans="1:22" x14ac:dyDescent="0.25">
      <c r="A2131" s="16" t="s">
        <v>2128</v>
      </c>
      <c r="B2131">
        <v>12047</v>
      </c>
      <c r="C2131">
        <v>2129</v>
      </c>
      <c r="D2131">
        <v>3148</v>
      </c>
      <c r="E2131" t="e" cm="1" vm="2">
        <f t="array" ref="E213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2131)))),_xlpm.c),3)))))))),COLUMNS(_xlpm.rs)-1)</f>
        <v>#VALUE!</v>
      </c>
      <c r="V2131" s="14">
        <v>1212022053065</v>
      </c>
    </row>
    <row r="2132" spans="1:22" x14ac:dyDescent="0.25">
      <c r="A2132" s="16" t="s">
        <v>2129</v>
      </c>
      <c r="B2132">
        <v>61013</v>
      </c>
      <c r="C2132">
        <v>2130</v>
      </c>
      <c r="D2132">
        <v>3149</v>
      </c>
      <c r="E2132" t="e" cm="1" vm="2">
        <f t="array" ref="E213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2132)))),_xlpm.c),3)))))))),COLUMNS(_xlpm.rs)-1)</f>
        <v>#VALUE!</v>
      </c>
      <c r="V2132" s="14">
        <v>1212022054064</v>
      </c>
    </row>
    <row r="2133" spans="1:22" x14ac:dyDescent="0.25">
      <c r="A2133" s="16" t="s">
        <v>2130</v>
      </c>
      <c r="B2133">
        <v>69013</v>
      </c>
      <c r="C2133">
        <v>2131</v>
      </c>
      <c r="D2133">
        <v>3150</v>
      </c>
      <c r="E2133" t="e" cm="1" vm="2">
        <f t="array" ref="E213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2133)))),_xlpm.c),3)))))))),COLUMNS(_xlpm.rs)-1)</f>
        <v>#VALUE!</v>
      </c>
      <c r="V2133" s="14">
        <v>1212023048069</v>
      </c>
    </row>
    <row r="2134" spans="1:22" x14ac:dyDescent="0.25">
      <c r="A2134" s="16" t="s">
        <v>2131</v>
      </c>
      <c r="B2134">
        <v>25053</v>
      </c>
      <c r="C2134">
        <v>2132</v>
      </c>
      <c r="D2134">
        <v>3151</v>
      </c>
      <c r="E2134" t="e" cm="1" vm="2">
        <f t="array" ref="E213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2134)))),_xlpm.c),3)))))))),COLUMNS(_xlpm.rs)-1)</f>
        <v>#VALUE!</v>
      </c>
      <c r="V2134" s="14">
        <v>1212023049068</v>
      </c>
    </row>
    <row r="2135" spans="1:22" x14ac:dyDescent="0.25">
      <c r="A2135" s="16" t="s">
        <v>2132</v>
      </c>
      <c r="B2135">
        <v>51015</v>
      </c>
      <c r="C2135">
        <v>2133</v>
      </c>
      <c r="D2135">
        <v>3152</v>
      </c>
      <c r="E2135" t="e" cm="1" vm="2">
        <f t="array" ref="E213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2135)))),_xlpm.c),3)))))))),COLUMNS(_xlpm.rs)-1)</f>
        <v>#VALUE!</v>
      </c>
      <c r="V2135" s="14">
        <v>1212023052065</v>
      </c>
    </row>
    <row r="2136" spans="1:22" x14ac:dyDescent="0.25">
      <c r="A2136" s="16" t="s">
        <v>2133</v>
      </c>
      <c r="B2136">
        <v>34029</v>
      </c>
      <c r="C2136">
        <v>2134</v>
      </c>
      <c r="D2136">
        <v>3153</v>
      </c>
      <c r="E2136" t="e" cm="1" vm="2">
        <f t="array" ref="E213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2136)))),_xlpm.c),3)))))))),COLUMNS(_xlpm.rs)-1)</f>
        <v>#VALUE!</v>
      </c>
      <c r="V2136" s="14">
        <v>1212023053064</v>
      </c>
    </row>
    <row r="2137" spans="1:22" x14ac:dyDescent="0.25">
      <c r="A2137" s="16" t="s">
        <v>2134</v>
      </c>
      <c r="B2137">
        <v>55039</v>
      </c>
      <c r="C2137">
        <v>2135</v>
      </c>
      <c r="D2137">
        <v>3154</v>
      </c>
      <c r="E2137" t="e" cm="1" vm="2">
        <f t="array" ref="E213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2137)))),_xlpm.c),3)))))))),COLUMNS(_xlpm.rs)-1)</f>
        <v>#VALUE!</v>
      </c>
      <c r="V2137" s="14">
        <v>1212023054063</v>
      </c>
    </row>
    <row r="2138" spans="1:22" x14ac:dyDescent="0.25">
      <c r="A2138" s="16" t="s">
        <v>2135</v>
      </c>
      <c r="B2138">
        <v>65010</v>
      </c>
      <c r="C2138">
        <v>2136</v>
      </c>
      <c r="D2138">
        <v>3155</v>
      </c>
      <c r="E2138" t="e" cm="1" vm="2">
        <f t="array" ref="E213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2138)))),_xlpm.c),3)))))))),COLUMNS(_xlpm.rs)-1)</f>
        <v>#VALUE!</v>
      </c>
      <c r="V2138" s="14">
        <v>1212023065052</v>
      </c>
    </row>
    <row r="2139" spans="1:22" x14ac:dyDescent="0.25">
      <c r="A2139" s="16" t="s">
        <v>2136</v>
      </c>
      <c r="B2139">
        <v>69037</v>
      </c>
      <c r="C2139">
        <v>2137</v>
      </c>
      <c r="D2139">
        <v>3156</v>
      </c>
      <c r="E2139" t="e" cm="1" vm="2">
        <f t="array" ref="E213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2139)))),_xlpm.c),3)))))))),COLUMNS(_xlpm.rs)-1)</f>
        <v>#VALUE!</v>
      </c>
      <c r="V2139" s="14">
        <v>1212024046070</v>
      </c>
    </row>
    <row r="2140" spans="1:22" x14ac:dyDescent="0.25">
      <c r="A2140" s="16" t="s">
        <v>2137</v>
      </c>
      <c r="B2140">
        <v>15043</v>
      </c>
      <c r="C2140">
        <v>2138</v>
      </c>
      <c r="D2140">
        <v>3157</v>
      </c>
      <c r="E2140" t="e" cm="1" vm="2">
        <f t="array" ref="E214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2140)))),_xlpm.c),3)))))))),COLUMNS(_xlpm.rs)-1)</f>
        <v>#VALUE!</v>
      </c>
      <c r="V2140" s="14">
        <v>1212024047069</v>
      </c>
    </row>
    <row r="2141" spans="1:22" x14ac:dyDescent="0.25">
      <c r="A2141" s="16" t="s">
        <v>2138</v>
      </c>
      <c r="B2141">
        <v>39017</v>
      </c>
      <c r="C2141">
        <v>2139</v>
      </c>
      <c r="D2141">
        <v>3158</v>
      </c>
      <c r="E2141" t="e" cm="1" vm="2">
        <f t="array" ref="E214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2141)))),_xlpm.c),3)))))))),COLUMNS(_xlpm.rs)-1)</f>
        <v>#VALUE!</v>
      </c>
      <c r="V2141" s="14">
        <v>1212024048068</v>
      </c>
    </row>
    <row r="2142" spans="1:22" x14ac:dyDescent="0.25">
      <c r="A2142" s="16" t="s">
        <v>2139</v>
      </c>
      <c r="B2142">
        <v>29017</v>
      </c>
      <c r="C2142">
        <v>2140</v>
      </c>
      <c r="D2142">
        <v>3159</v>
      </c>
      <c r="E2142" t="e" cm="1" vm="2">
        <f t="array" ref="E214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2142)))),_xlpm.c),3)))))))),COLUMNS(_xlpm.rs)-1)</f>
        <v>#VALUE!</v>
      </c>
      <c r="V2142" s="14">
        <v>1212024049067</v>
      </c>
    </row>
    <row r="2143" spans="1:22" x14ac:dyDescent="0.25">
      <c r="A2143" s="16" t="s">
        <v>2140</v>
      </c>
      <c r="B2143">
        <v>61023</v>
      </c>
      <c r="C2143">
        <v>2141</v>
      </c>
      <c r="D2143">
        <v>3160</v>
      </c>
      <c r="E2143" t="e" cm="1" vm="2">
        <f t="array" ref="E214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2143)))),_xlpm.c),3)))))))),COLUMNS(_xlpm.rs)-1)</f>
        <v>#VALUE!</v>
      </c>
      <c r="V2143" s="14">
        <v>1212024050066</v>
      </c>
    </row>
    <row r="2144" spans="1:22" x14ac:dyDescent="0.25">
      <c r="A2144" s="16" t="s">
        <v>2141</v>
      </c>
      <c r="B2144">
        <v>49009</v>
      </c>
      <c r="C2144">
        <v>2142</v>
      </c>
      <c r="D2144">
        <v>3161</v>
      </c>
      <c r="E2144" t="e" cm="1" vm="2">
        <f t="array" ref="E214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2144)))),_xlpm.c),3)))))))),COLUMNS(_xlpm.rs)-1)</f>
        <v>#VALUE!</v>
      </c>
      <c r="V2144" s="14">
        <v>1212024051065</v>
      </c>
    </row>
    <row r="2145" spans="1:22" x14ac:dyDescent="0.25">
      <c r="A2145" s="16" t="s">
        <v>2142</v>
      </c>
      <c r="B2145">
        <v>61003</v>
      </c>
      <c r="C2145">
        <v>2143</v>
      </c>
      <c r="D2145">
        <v>3162</v>
      </c>
      <c r="E2145" t="e" cm="1" vm="2">
        <f t="array" ref="E214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2145)))),_xlpm.c),3)))))))),COLUMNS(_xlpm.rs)-1)</f>
        <v>#VALUE!</v>
      </c>
      <c r="V2145" s="14">
        <v>1212024052064</v>
      </c>
    </row>
    <row r="2146" spans="1:22" x14ac:dyDescent="0.25">
      <c r="A2146" s="16" t="s">
        <v>2143</v>
      </c>
      <c r="B2146">
        <v>41029</v>
      </c>
      <c r="C2146">
        <v>2144</v>
      </c>
      <c r="D2146">
        <v>3163</v>
      </c>
      <c r="E2146" t="e" cm="1" vm="2">
        <f t="array" ref="E214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2146)))),_xlpm.c),3)))))))),COLUMNS(_xlpm.rs)-1)</f>
        <v>#VALUE!</v>
      </c>
      <c r="V2146" s="14">
        <v>1212024053063</v>
      </c>
    </row>
    <row r="2147" spans="1:22" x14ac:dyDescent="0.25">
      <c r="A2147" s="16" t="s">
        <v>2144</v>
      </c>
      <c r="B2147">
        <v>37036</v>
      </c>
      <c r="C2147">
        <v>2145</v>
      </c>
      <c r="D2147">
        <v>3164</v>
      </c>
      <c r="E2147" t="e" cm="1" vm="2">
        <f t="array" ref="E214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2147)))),_xlpm.c),3)))))))),COLUMNS(_xlpm.rs)-1)</f>
        <v>#VALUE!</v>
      </c>
      <c r="V2147" s="14">
        <v>1212024054062</v>
      </c>
    </row>
    <row r="2148" spans="1:22" x14ac:dyDescent="0.25">
      <c r="A2148" s="16" t="s">
        <v>2145</v>
      </c>
      <c r="B2148">
        <v>9041</v>
      </c>
      <c r="C2148">
        <v>2146</v>
      </c>
      <c r="D2148">
        <v>3165</v>
      </c>
      <c r="E2148" t="e" cm="1" vm="2">
        <f t="array" ref="E214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2148)))),_xlpm.c),3)))))))),COLUMNS(_xlpm.rs)-1)</f>
        <v>#VALUE!</v>
      </c>
      <c r="V2148" s="14">
        <v>1212024066050</v>
      </c>
    </row>
    <row r="2149" spans="1:22" x14ac:dyDescent="0.25">
      <c r="A2149" s="16" t="s">
        <v>2146</v>
      </c>
      <c r="B2149">
        <v>41041</v>
      </c>
      <c r="C2149">
        <v>2147</v>
      </c>
      <c r="D2149">
        <v>3166</v>
      </c>
      <c r="E2149" t="e" cm="1" vm="2">
        <f t="array" ref="E214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2149)))),_xlpm.c),3)))))))),COLUMNS(_xlpm.rs)-1)</f>
        <v>#VALUE!</v>
      </c>
      <c r="V2149" s="14">
        <v>1212025045070</v>
      </c>
    </row>
    <row r="2150" spans="1:22" x14ac:dyDescent="0.25">
      <c r="A2150" s="16" t="s">
        <v>2147</v>
      </c>
      <c r="B2150">
        <v>59013</v>
      </c>
      <c r="C2150">
        <v>2148</v>
      </c>
      <c r="D2150">
        <v>3167</v>
      </c>
      <c r="E2150" t="e" cm="1" vm="2">
        <f t="array" ref="E215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2150)))),_xlpm.c),3)))))))),COLUMNS(_xlpm.rs)-1)</f>
        <v>#VALUE!</v>
      </c>
      <c r="V2150" s="14">
        <v>1212025046069</v>
      </c>
    </row>
    <row r="2151" spans="1:22" x14ac:dyDescent="0.25">
      <c r="A2151" s="16" t="s">
        <v>2148</v>
      </c>
      <c r="B2151">
        <v>37047</v>
      </c>
      <c r="C2151">
        <v>2149</v>
      </c>
      <c r="D2151">
        <v>3168</v>
      </c>
      <c r="E2151" t="e" cm="1" vm="2">
        <f t="array" ref="E215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2151)))),_xlpm.c),3)))))))),COLUMNS(_xlpm.rs)-1)</f>
        <v>#VALUE!</v>
      </c>
      <c r="V2151" s="14">
        <v>1212025047068</v>
      </c>
    </row>
    <row r="2152" spans="1:22" x14ac:dyDescent="0.25">
      <c r="A2152" s="16" t="s">
        <v>2149</v>
      </c>
      <c r="B2152">
        <v>30063</v>
      </c>
      <c r="C2152">
        <v>2150</v>
      </c>
      <c r="D2152">
        <v>3169</v>
      </c>
      <c r="E2152" t="e" cm="1" vm="2">
        <f t="array" ref="E215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2152)))),_xlpm.c),3)))))))),COLUMNS(_xlpm.rs)-1)</f>
        <v>#VALUE!</v>
      </c>
      <c r="V2152" s="14">
        <v>1212025048067</v>
      </c>
    </row>
    <row r="2153" spans="1:22" x14ac:dyDescent="0.25">
      <c r="A2153" s="16" t="s">
        <v>2150</v>
      </c>
      <c r="B2153">
        <v>20039</v>
      </c>
      <c r="C2153">
        <v>2151</v>
      </c>
      <c r="D2153">
        <v>3170</v>
      </c>
      <c r="E2153" t="e" cm="1" vm="2">
        <f t="array" ref="E215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2153)))),_xlpm.c),3)))))))),COLUMNS(_xlpm.rs)-1)</f>
        <v>#VALUE!</v>
      </c>
      <c r="V2153" s="14">
        <v>1212025049066</v>
      </c>
    </row>
    <row r="2154" spans="1:22" x14ac:dyDescent="0.25">
      <c r="A2154" s="16" t="s">
        <v>2151</v>
      </c>
      <c r="B2154">
        <v>19060</v>
      </c>
      <c r="C2154">
        <v>2152</v>
      </c>
      <c r="D2154">
        <v>3171</v>
      </c>
      <c r="E2154" t="e" cm="1" vm="2">
        <f t="array" ref="E215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2154)))),_xlpm.c),3)))))))),COLUMNS(_xlpm.rs)-1)</f>
        <v>#VALUE!</v>
      </c>
      <c r="V2154" s="14">
        <v>1212025050065</v>
      </c>
    </row>
    <row r="2155" spans="1:22" x14ac:dyDescent="0.25">
      <c r="A2155" s="16" t="s">
        <v>2152</v>
      </c>
      <c r="B2155">
        <v>43069</v>
      </c>
      <c r="C2155">
        <v>2153</v>
      </c>
      <c r="D2155">
        <v>3172</v>
      </c>
      <c r="E2155" t="e" cm="1" vm="2">
        <f t="array" ref="E215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2155)))),_xlpm.c),3)))))))),COLUMNS(_xlpm.rs)-1)</f>
        <v>#VALUE!</v>
      </c>
      <c r="V2155" s="14">
        <v>1212025051064</v>
      </c>
    </row>
    <row r="2156" spans="1:22" x14ac:dyDescent="0.25">
      <c r="A2156" s="16" t="s">
        <v>2153</v>
      </c>
      <c r="B2156">
        <v>57025</v>
      </c>
      <c r="C2156">
        <v>2154</v>
      </c>
      <c r="D2156">
        <v>3173</v>
      </c>
      <c r="E2156" t="e" cm="1" vm="2">
        <f t="array" ref="E215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2156)))),_xlpm.c),3)))))))),COLUMNS(_xlpm.rs)-1)</f>
        <v>#VALUE!</v>
      </c>
      <c r="V2156" s="14">
        <v>1212025053062</v>
      </c>
    </row>
    <row r="2157" spans="1:22" x14ac:dyDescent="0.25">
      <c r="A2157" s="16" t="s">
        <v>2154</v>
      </c>
      <c r="B2157">
        <v>61028</v>
      </c>
      <c r="C2157">
        <v>2155</v>
      </c>
      <c r="D2157">
        <v>3174</v>
      </c>
      <c r="E2157" t="e" cm="1" vm="2">
        <f t="array" ref="E215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2157)))),_xlpm.c),3)))))))),COLUMNS(_xlpm.rs)-1)</f>
        <v>#VALUE!</v>
      </c>
      <c r="V2157" s="14">
        <v>1212025065050</v>
      </c>
    </row>
    <row r="2158" spans="1:22" x14ac:dyDescent="0.25">
      <c r="A2158" s="16" t="s">
        <v>2155</v>
      </c>
      <c r="B2158">
        <v>28059</v>
      </c>
      <c r="C2158">
        <v>2156</v>
      </c>
      <c r="D2158">
        <v>3175</v>
      </c>
      <c r="E2158" t="e" cm="1" vm="2">
        <f t="array" ref="E215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2158)))),_xlpm.c),3)))))))),COLUMNS(_xlpm.rs)-1)</f>
        <v>#VALUE!</v>
      </c>
      <c r="V2158" s="14">
        <v>1212025066049</v>
      </c>
    </row>
    <row r="2159" spans="1:22" x14ac:dyDescent="0.25">
      <c r="A2159" s="16" t="s">
        <v>2156</v>
      </c>
      <c r="B2159">
        <v>50019</v>
      </c>
      <c r="C2159">
        <v>2157</v>
      </c>
      <c r="D2159">
        <v>3176</v>
      </c>
      <c r="E2159" t="e" cm="1" vm="2">
        <f t="array" ref="E215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2159)))),_xlpm.c),3)))))))),COLUMNS(_xlpm.rs)-1)</f>
        <v>#VALUE!</v>
      </c>
      <c r="V2159" s="14">
        <v>1212026044070</v>
      </c>
    </row>
    <row r="2160" spans="1:22" x14ac:dyDescent="0.25">
      <c r="A2160" s="16" t="s">
        <v>2157</v>
      </c>
      <c r="B2160">
        <v>26065</v>
      </c>
      <c r="C2160">
        <v>2158</v>
      </c>
      <c r="D2160">
        <v>3177</v>
      </c>
      <c r="E2160" t="e" cm="1" vm="2">
        <f t="array" ref="E216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2160)))),_xlpm.c),3)))))))),COLUMNS(_xlpm.rs)-1)</f>
        <v>#VALUE!</v>
      </c>
      <c r="V2160" s="14">
        <v>1212026046068</v>
      </c>
    </row>
    <row r="2161" spans="1:22" x14ac:dyDescent="0.25">
      <c r="A2161" s="16" t="s">
        <v>2158</v>
      </c>
      <c r="B2161">
        <v>11047</v>
      </c>
      <c r="C2161">
        <v>2159</v>
      </c>
      <c r="D2161">
        <v>3178</v>
      </c>
      <c r="E2161" t="e" cm="1" vm="2">
        <f t="array" ref="E216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2161)))),_xlpm.c),3)))))))),COLUMNS(_xlpm.rs)-1)</f>
        <v>#VALUE!</v>
      </c>
      <c r="V2161" s="14">
        <v>1212026048066</v>
      </c>
    </row>
    <row r="2162" spans="1:22" x14ac:dyDescent="0.25">
      <c r="A2162" s="16" t="s">
        <v>2159</v>
      </c>
      <c r="B2162">
        <v>43001</v>
      </c>
      <c r="C2162">
        <v>2160</v>
      </c>
      <c r="D2162">
        <v>3179</v>
      </c>
      <c r="E2162" t="e" cm="1" vm="2">
        <f t="array" ref="E216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2162)))),_xlpm.c),3)))))))),COLUMNS(_xlpm.rs)-1)</f>
        <v>#VALUE!</v>
      </c>
      <c r="V2162" s="14">
        <v>1212026050064</v>
      </c>
    </row>
    <row r="2163" spans="1:22" x14ac:dyDescent="0.25">
      <c r="A2163" s="16" t="s">
        <v>2160</v>
      </c>
      <c r="B2163">
        <v>21035</v>
      </c>
      <c r="C2163">
        <v>2161</v>
      </c>
      <c r="D2163">
        <v>3180</v>
      </c>
      <c r="E2163" t="e" cm="1" vm="2">
        <f t="array" ref="E216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2163)))),_xlpm.c),3)))))))),COLUMNS(_xlpm.rs)-1)</f>
        <v>#VALUE!</v>
      </c>
      <c r="V2163" s="14">
        <v>1212026051063</v>
      </c>
    </row>
    <row r="2164" spans="1:22" x14ac:dyDescent="0.25">
      <c r="A2164" s="16" t="s">
        <v>2161</v>
      </c>
      <c r="B2164">
        <v>5007</v>
      </c>
      <c r="C2164">
        <v>2162</v>
      </c>
      <c r="D2164">
        <v>3181</v>
      </c>
      <c r="E2164" t="e" cm="1" vm="2">
        <f t="array" ref="E216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2164)))),_xlpm.c),3)))))))),COLUMNS(_xlpm.rs)-1)</f>
        <v>#VALUE!</v>
      </c>
      <c r="V2164" s="14">
        <v>1212026052062</v>
      </c>
    </row>
    <row r="2165" spans="1:22" x14ac:dyDescent="0.25">
      <c r="A2165" s="16" t="s">
        <v>2162</v>
      </c>
      <c r="B2165">
        <v>41044</v>
      </c>
      <c r="C2165">
        <v>2163</v>
      </c>
      <c r="D2165">
        <v>3182</v>
      </c>
      <c r="E2165" t="e" cm="1" vm="2">
        <f t="array" ref="E216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2165)))),_xlpm.c),3)))))))),COLUMNS(_xlpm.rs)-1)</f>
        <v>#VALUE!</v>
      </c>
      <c r="V2165" s="14">
        <v>1212026065049</v>
      </c>
    </row>
    <row r="2166" spans="1:22" x14ac:dyDescent="0.25">
      <c r="A2166" s="16" t="s">
        <v>2163</v>
      </c>
      <c r="B2166">
        <v>27013</v>
      </c>
      <c r="C2166">
        <v>2164</v>
      </c>
      <c r="D2166">
        <v>3183</v>
      </c>
      <c r="E2166" t="e" cm="1" vm="2">
        <f t="array" ref="E216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2166)))),_xlpm.c),3)))))))),COLUMNS(_xlpm.rs)-1)</f>
        <v>#VALUE!</v>
      </c>
      <c r="V2166" s="14">
        <v>1212026066048</v>
      </c>
    </row>
    <row r="2167" spans="1:22" x14ac:dyDescent="0.25">
      <c r="A2167" s="16" t="s">
        <v>2164</v>
      </c>
      <c r="B2167">
        <v>65037</v>
      </c>
      <c r="C2167">
        <v>2165</v>
      </c>
      <c r="D2167">
        <v>3184</v>
      </c>
      <c r="E2167" t="e" cm="1" vm="2">
        <f t="array" ref="E216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2167)))),_xlpm.c),3)))))))),COLUMNS(_xlpm.rs)-1)</f>
        <v>#VALUE!</v>
      </c>
      <c r="V2167" s="14">
        <v>1212027043070</v>
      </c>
    </row>
    <row r="2168" spans="1:22" x14ac:dyDescent="0.25">
      <c r="A2168" s="16" t="s">
        <v>2165</v>
      </c>
      <c r="B2168">
        <v>43029</v>
      </c>
      <c r="C2168">
        <v>2166</v>
      </c>
      <c r="D2168">
        <v>3185</v>
      </c>
      <c r="E2168" t="e" cm="1" vm="2">
        <f t="array" ref="E216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2168)))),_xlpm.c),3)))))))),COLUMNS(_xlpm.rs)-1)</f>
        <v>#VALUE!</v>
      </c>
      <c r="V2168" s="14">
        <v>1212027044069</v>
      </c>
    </row>
    <row r="2169" spans="1:22" x14ac:dyDescent="0.25">
      <c r="A2169" s="16" t="s">
        <v>2166</v>
      </c>
      <c r="B2169">
        <v>15059</v>
      </c>
      <c r="C2169">
        <v>2167</v>
      </c>
      <c r="D2169">
        <v>3186</v>
      </c>
      <c r="E2169" t="e" cm="1" vm="2">
        <f t="array" ref="E216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2169)))),_xlpm.c),3)))))))),COLUMNS(_xlpm.rs)-1)</f>
        <v>#VALUE!</v>
      </c>
      <c r="V2169" s="14">
        <v>1212027045068</v>
      </c>
    </row>
    <row r="2170" spans="1:22" x14ac:dyDescent="0.25">
      <c r="A2170" s="16" t="s">
        <v>2167</v>
      </c>
      <c r="B2170">
        <v>29057</v>
      </c>
      <c r="C2170">
        <v>2168</v>
      </c>
      <c r="D2170">
        <v>3187</v>
      </c>
      <c r="E2170" t="e" cm="1" vm="2">
        <f t="array" ref="E217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2170)))),_xlpm.c),3)))))))),COLUMNS(_xlpm.rs)-1)</f>
        <v>#VALUE!</v>
      </c>
      <c r="V2170" s="14">
        <v>1212027046067</v>
      </c>
    </row>
    <row r="2171" spans="1:22" x14ac:dyDescent="0.25">
      <c r="A2171" s="16" t="s">
        <v>2168</v>
      </c>
      <c r="B2171">
        <v>49041</v>
      </c>
      <c r="C2171">
        <v>2169</v>
      </c>
      <c r="D2171">
        <v>3188</v>
      </c>
      <c r="E2171" t="e" cm="1" vm="2">
        <f t="array" ref="E217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2171)))),_xlpm.c),3)))))))),COLUMNS(_xlpm.rs)-1)</f>
        <v>#VALUE!</v>
      </c>
      <c r="V2171" s="14">
        <v>1212027047066</v>
      </c>
    </row>
    <row r="2172" spans="1:22" x14ac:dyDescent="0.25">
      <c r="A2172" s="16" t="s">
        <v>2169</v>
      </c>
      <c r="B2172">
        <v>69035</v>
      </c>
      <c r="C2172">
        <v>2170</v>
      </c>
      <c r="D2172">
        <v>3189</v>
      </c>
      <c r="E2172" t="e" cm="1" vm="2">
        <f t="array" ref="E217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2172)))),_xlpm.c),3)))))))),COLUMNS(_xlpm.rs)-1)</f>
        <v>#VALUE!</v>
      </c>
      <c r="V2172" s="14">
        <v>1212027048065</v>
      </c>
    </row>
    <row r="2173" spans="1:22" x14ac:dyDescent="0.25">
      <c r="A2173" s="16" t="s">
        <v>2170</v>
      </c>
      <c r="B2173">
        <v>39022</v>
      </c>
      <c r="C2173">
        <v>2171</v>
      </c>
      <c r="D2173">
        <v>3190</v>
      </c>
      <c r="E2173" t="e" cm="1" vm="2">
        <f t="array" ref="E217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2173)))),_xlpm.c),3)))))))),COLUMNS(_xlpm.rs)-1)</f>
        <v>#VALUE!</v>
      </c>
      <c r="V2173" s="14">
        <v>1212027049064</v>
      </c>
    </row>
    <row r="2174" spans="1:22" x14ac:dyDescent="0.25">
      <c r="A2174" s="16" t="s">
        <v>2171</v>
      </c>
      <c r="B2174">
        <v>43024</v>
      </c>
      <c r="C2174">
        <v>2172</v>
      </c>
      <c r="D2174">
        <v>3191</v>
      </c>
      <c r="E2174" t="e" cm="1" vm="2">
        <f t="array" ref="E217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2174)))),_xlpm.c),3)))))))),COLUMNS(_xlpm.rs)-1)</f>
        <v>#VALUE!</v>
      </c>
      <c r="V2174" s="14">
        <v>1212027050063</v>
      </c>
    </row>
    <row r="2175" spans="1:22" x14ac:dyDescent="0.25">
      <c r="A2175" s="16" t="s">
        <v>2172</v>
      </c>
      <c r="B2175">
        <v>55002</v>
      </c>
      <c r="C2175">
        <v>2173</v>
      </c>
      <c r="D2175">
        <v>3192</v>
      </c>
      <c r="E2175" t="e" cm="1" vm="2">
        <f t="array" ref="E217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2175)))),_xlpm.c),3)))))))),COLUMNS(_xlpm.rs)-1)</f>
        <v>#VALUE!</v>
      </c>
      <c r="V2175" s="14">
        <v>1212027051062</v>
      </c>
    </row>
    <row r="2176" spans="1:22" x14ac:dyDescent="0.25">
      <c r="A2176" s="16" t="s">
        <v>2173</v>
      </c>
      <c r="B2176">
        <v>10061</v>
      </c>
      <c r="C2176">
        <v>2174</v>
      </c>
      <c r="D2176">
        <v>3193</v>
      </c>
      <c r="E2176" t="e" cm="1" vm="2">
        <f t="array" ref="E217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2176)))),_xlpm.c),3)))))))),COLUMNS(_xlpm.rs)-1)</f>
        <v>#VALUE!</v>
      </c>
      <c r="V2176" s="14">
        <v>1212027065048</v>
      </c>
    </row>
    <row r="2177" spans="1:22" x14ac:dyDescent="0.25">
      <c r="A2177" s="16" t="s">
        <v>2174</v>
      </c>
      <c r="B2177">
        <v>17043</v>
      </c>
      <c r="C2177">
        <v>2175</v>
      </c>
      <c r="D2177">
        <v>3194</v>
      </c>
      <c r="E2177" t="e" cm="1" vm="2">
        <f t="array" ref="E217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2177)))),_xlpm.c),3)))))))),COLUMNS(_xlpm.rs)-1)</f>
        <v>#VALUE!</v>
      </c>
      <c r="V2177" s="14">
        <v>1212027066047</v>
      </c>
    </row>
    <row r="2178" spans="1:22" x14ac:dyDescent="0.25">
      <c r="A2178" s="16" t="s">
        <v>2175</v>
      </c>
      <c r="B2178">
        <v>25012</v>
      </c>
      <c r="C2178">
        <v>2176</v>
      </c>
      <c r="D2178">
        <v>3195</v>
      </c>
      <c r="E2178" t="e" cm="1" vm="2">
        <f t="array" ref="E217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2178)))),_xlpm.c),3)))))))),COLUMNS(_xlpm.rs)-1)</f>
        <v>#VALUE!</v>
      </c>
      <c r="V2178" s="14">
        <v>1212028042070</v>
      </c>
    </row>
    <row r="2179" spans="1:22" x14ac:dyDescent="0.25">
      <c r="A2179" s="16" t="s">
        <v>2176</v>
      </c>
      <c r="B2179">
        <v>31041</v>
      </c>
      <c r="C2179">
        <v>2177</v>
      </c>
      <c r="D2179">
        <v>3196</v>
      </c>
      <c r="E2179" t="e" cm="1" vm="2">
        <f t="array" ref="E217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2179)))),_xlpm.c),3)))))))),COLUMNS(_xlpm.rs)-1)</f>
        <v>#VALUE!</v>
      </c>
      <c r="V2179" s="14">
        <v>1212028043069</v>
      </c>
    </row>
    <row r="2180" spans="1:22" x14ac:dyDescent="0.25">
      <c r="A2180" s="16" t="s">
        <v>2177</v>
      </c>
      <c r="B2180">
        <v>25055</v>
      </c>
      <c r="C2180">
        <v>2178</v>
      </c>
      <c r="D2180">
        <v>3197</v>
      </c>
      <c r="E2180" t="e" cm="1" vm="2">
        <f t="array" ref="E218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2180)))),_xlpm.c),3)))))))),COLUMNS(_xlpm.rs)-1)</f>
        <v>#VALUE!</v>
      </c>
      <c r="V2180" s="14">
        <v>1212028044068</v>
      </c>
    </row>
    <row r="2181" spans="1:22" x14ac:dyDescent="0.25">
      <c r="A2181" s="16" t="s">
        <v>2178</v>
      </c>
      <c r="B2181">
        <v>31014</v>
      </c>
      <c r="C2181">
        <v>2179</v>
      </c>
      <c r="D2181">
        <v>3198</v>
      </c>
      <c r="E2181" t="e" cm="1" vm="2">
        <f t="array" ref="E218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2181)))),_xlpm.c),3)))))))),COLUMNS(_xlpm.rs)-1)</f>
        <v>#VALUE!</v>
      </c>
      <c r="V2181" s="14">
        <v>1212028045067</v>
      </c>
    </row>
    <row r="2182" spans="1:22" x14ac:dyDescent="0.25">
      <c r="A2182" s="16" t="s">
        <v>2179</v>
      </c>
      <c r="B2182">
        <v>50041</v>
      </c>
      <c r="C2182">
        <v>2180</v>
      </c>
      <c r="D2182">
        <v>3199</v>
      </c>
      <c r="E2182" t="e" cm="1" vm="2">
        <f t="array" ref="E218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2182)))),_xlpm.c),3)))))))),COLUMNS(_xlpm.rs)-1)</f>
        <v>#VALUE!</v>
      </c>
      <c r="V2182" s="14">
        <v>1212028046066</v>
      </c>
    </row>
    <row r="2183" spans="1:22" x14ac:dyDescent="0.25">
      <c r="A2183" s="16" t="s">
        <v>2180</v>
      </c>
      <c r="B2183">
        <v>62025</v>
      </c>
      <c r="C2183">
        <v>2181</v>
      </c>
      <c r="D2183">
        <v>3200</v>
      </c>
      <c r="E2183" t="e" cm="1" vm="2">
        <f t="array" ref="E218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2183)))),_xlpm.c),3)))))))),COLUMNS(_xlpm.rs)-1)</f>
        <v>#VALUE!</v>
      </c>
      <c r="V2183" s="14">
        <v>1212028047065</v>
      </c>
    </row>
    <row r="2184" spans="1:22" x14ac:dyDescent="0.25">
      <c r="A2184" s="16" t="s">
        <v>2181</v>
      </c>
      <c r="B2184">
        <v>65033</v>
      </c>
      <c r="C2184">
        <v>2182</v>
      </c>
      <c r="D2184">
        <v>3201</v>
      </c>
      <c r="E2184" t="e" cm="1" vm="2">
        <f t="array" ref="E218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2184)))),_xlpm.c),3)))))))),COLUMNS(_xlpm.rs)-1)</f>
        <v>#VALUE!</v>
      </c>
      <c r="V2184" s="14">
        <v>1212028048064</v>
      </c>
    </row>
    <row r="2185" spans="1:22" x14ac:dyDescent="0.25">
      <c r="A2185" s="16" t="s">
        <v>2182</v>
      </c>
      <c r="B2185">
        <v>60005</v>
      </c>
      <c r="C2185">
        <v>2183</v>
      </c>
      <c r="D2185">
        <v>3202</v>
      </c>
      <c r="E2185" t="e" cm="1" vm="2">
        <f t="array" ref="E218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2185)))),_xlpm.c),3)))))))),COLUMNS(_xlpm.rs)-1)</f>
        <v>#VALUE!</v>
      </c>
      <c r="V2185" s="14">
        <v>1212028049063</v>
      </c>
    </row>
    <row r="2186" spans="1:22" x14ac:dyDescent="0.25">
      <c r="A2186" s="16" t="s">
        <v>2183</v>
      </c>
      <c r="B2186">
        <v>35069</v>
      </c>
      <c r="C2186">
        <v>2184</v>
      </c>
      <c r="D2186">
        <v>3203</v>
      </c>
      <c r="E2186" t="e" cm="1" vm="2">
        <f t="array" ref="E218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2186)))),_xlpm.c),3)))))))),COLUMNS(_xlpm.rs)-1)</f>
        <v>#VALUE!</v>
      </c>
      <c r="V2186" s="14">
        <v>1212028050062</v>
      </c>
    </row>
    <row r="2187" spans="1:22" x14ac:dyDescent="0.25">
      <c r="A2187" s="16" t="s">
        <v>2184</v>
      </c>
      <c r="B2187">
        <v>11011</v>
      </c>
      <c r="C2187">
        <v>2185</v>
      </c>
      <c r="D2187">
        <v>3204</v>
      </c>
      <c r="E2187" t="e" cm="1" vm="2">
        <f t="array" ref="E218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2187)))),_xlpm.c),3)))))))),COLUMNS(_xlpm.rs)-1)</f>
        <v>#VALUE!</v>
      </c>
      <c r="V2187" s="14">
        <v>1212028065047</v>
      </c>
    </row>
    <row r="2188" spans="1:22" x14ac:dyDescent="0.25">
      <c r="A2188" s="16" t="s">
        <v>2185</v>
      </c>
      <c r="B2188">
        <v>63009</v>
      </c>
      <c r="C2188">
        <v>2186</v>
      </c>
      <c r="D2188">
        <v>3205</v>
      </c>
      <c r="E2188" t="e" cm="1" vm="2">
        <f t="array" ref="E218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2188)))),_xlpm.c),3)))))))),COLUMNS(_xlpm.rs)-1)</f>
        <v>#VALUE!</v>
      </c>
      <c r="V2188" s="14">
        <v>1212028066046</v>
      </c>
    </row>
    <row r="2189" spans="1:22" x14ac:dyDescent="0.25">
      <c r="A2189" s="16" t="s">
        <v>2186</v>
      </c>
      <c r="B2189">
        <v>23069</v>
      </c>
      <c r="C2189">
        <v>2187</v>
      </c>
      <c r="D2189">
        <v>3206</v>
      </c>
      <c r="E2189" t="e" cm="1" vm="2">
        <f t="array" ref="E218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2189)))),_xlpm.c),3)))))))),COLUMNS(_xlpm.rs)-1)</f>
        <v>#VALUE!</v>
      </c>
      <c r="V2189" s="14">
        <v>1212029041070</v>
      </c>
    </row>
    <row r="2190" spans="1:22" x14ac:dyDescent="0.25">
      <c r="A2190" s="16" t="s">
        <v>2187</v>
      </c>
      <c r="B2190">
        <v>5048</v>
      </c>
      <c r="C2190">
        <v>2188</v>
      </c>
      <c r="D2190">
        <v>3207</v>
      </c>
      <c r="E2190" t="e" cm="1" vm="2">
        <f t="array" ref="E219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2190)))),_xlpm.c),3)))))))),COLUMNS(_xlpm.rs)-1)</f>
        <v>#VALUE!</v>
      </c>
      <c r="V2190" s="14">
        <v>1212029042069</v>
      </c>
    </row>
    <row r="2191" spans="1:22" x14ac:dyDescent="0.25">
      <c r="A2191" s="16" t="s">
        <v>2188</v>
      </c>
      <c r="B2191">
        <v>49042</v>
      </c>
      <c r="C2191">
        <v>2189</v>
      </c>
      <c r="D2191">
        <v>3208</v>
      </c>
      <c r="E2191" t="e" cm="1" vm="2">
        <f t="array" ref="E219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2191)))),_xlpm.c),3)))))))),COLUMNS(_xlpm.rs)-1)</f>
        <v>#VALUE!</v>
      </c>
      <c r="V2191" s="14">
        <v>1212029043068</v>
      </c>
    </row>
    <row r="2192" spans="1:22" x14ac:dyDescent="0.25">
      <c r="A2192" s="16" t="s">
        <v>2189</v>
      </c>
      <c r="B2192">
        <v>54023</v>
      </c>
      <c r="C2192">
        <v>2190</v>
      </c>
      <c r="D2192">
        <v>3209</v>
      </c>
      <c r="E2192" t="e" cm="1" vm="2">
        <f t="array" ref="E219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2192)))),_xlpm.c),3)))))))),COLUMNS(_xlpm.rs)-1)</f>
        <v>#VALUE!</v>
      </c>
      <c r="V2192" s="14">
        <v>1212029044067</v>
      </c>
    </row>
    <row r="2193" spans="1:22" x14ac:dyDescent="0.25">
      <c r="A2193" s="16" t="s">
        <v>2190</v>
      </c>
      <c r="B2193">
        <v>64017</v>
      </c>
      <c r="C2193">
        <v>2191</v>
      </c>
      <c r="D2193">
        <v>3210</v>
      </c>
      <c r="E2193" t="e" cm="1" vm="2">
        <f t="array" ref="E219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2193)))),_xlpm.c),3)))))))),COLUMNS(_xlpm.rs)-1)</f>
        <v>#VALUE!</v>
      </c>
      <c r="V2193" s="14">
        <v>1212029045066</v>
      </c>
    </row>
    <row r="2194" spans="1:22" x14ac:dyDescent="0.25">
      <c r="A2194" s="16" t="s">
        <v>2191</v>
      </c>
      <c r="B2194">
        <v>29037</v>
      </c>
      <c r="C2194">
        <v>2192</v>
      </c>
      <c r="D2194">
        <v>3211</v>
      </c>
      <c r="E2194" t="e" cm="1" vm="2">
        <f t="array" ref="E219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2194)))),_xlpm.c),3)))))))),COLUMNS(_xlpm.rs)-1)</f>
        <v>#VALUE!</v>
      </c>
      <c r="V2194" s="14">
        <v>1212029046065</v>
      </c>
    </row>
    <row r="2195" spans="1:22" x14ac:dyDescent="0.25">
      <c r="A2195" s="16" t="s">
        <v>2192</v>
      </c>
      <c r="B2195">
        <v>46033</v>
      </c>
      <c r="C2195">
        <v>2193</v>
      </c>
      <c r="D2195">
        <v>3212</v>
      </c>
      <c r="E2195" t="e" cm="1" vm="2">
        <f t="array" ref="E219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2195)))),_xlpm.c),3)))))))),COLUMNS(_xlpm.rs)-1)</f>
        <v>#VALUE!</v>
      </c>
      <c r="V2195" s="14">
        <v>1212029047064</v>
      </c>
    </row>
    <row r="2196" spans="1:22" x14ac:dyDescent="0.25">
      <c r="A2196" s="16" t="s">
        <v>2193</v>
      </c>
      <c r="B2196">
        <v>67027</v>
      </c>
      <c r="C2196">
        <v>2194</v>
      </c>
      <c r="D2196">
        <v>3213</v>
      </c>
      <c r="E2196" t="e" cm="1" vm="2">
        <f t="array" ref="E219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2196)))),_xlpm.c),3)))))))),COLUMNS(_xlpm.rs)-1)</f>
        <v>#VALUE!</v>
      </c>
      <c r="V2196" s="14">
        <v>1212029048063</v>
      </c>
    </row>
    <row r="2197" spans="1:22" x14ac:dyDescent="0.25">
      <c r="A2197" s="16" t="s">
        <v>2194</v>
      </c>
      <c r="B2197">
        <v>57017</v>
      </c>
      <c r="C2197">
        <v>2195</v>
      </c>
      <c r="D2197">
        <v>3214</v>
      </c>
      <c r="E2197" t="e" cm="1" vm="2">
        <f t="array" ref="E219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2197)))),_xlpm.c),3)))))))),COLUMNS(_xlpm.rs)-1)</f>
        <v>#VALUE!</v>
      </c>
      <c r="V2197" s="14">
        <v>1212029050061</v>
      </c>
    </row>
    <row r="2198" spans="1:22" x14ac:dyDescent="0.25">
      <c r="A2198" s="16" t="s">
        <v>2195</v>
      </c>
      <c r="B2198">
        <v>29019</v>
      </c>
      <c r="C2198">
        <v>2196</v>
      </c>
      <c r="D2198">
        <v>3215</v>
      </c>
      <c r="E2198" t="e" cm="1" vm="2">
        <f t="array" ref="E219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2198)))),_xlpm.c),3)))))))),COLUMNS(_xlpm.rs)-1)</f>
        <v>#VALUE!</v>
      </c>
      <c r="V2198" s="14">
        <v>1212029066045</v>
      </c>
    </row>
    <row r="2199" spans="1:22" x14ac:dyDescent="0.25">
      <c r="A2199" s="16" t="s">
        <v>2196</v>
      </c>
      <c r="B2199">
        <v>6061</v>
      </c>
      <c r="C2199">
        <v>2197</v>
      </c>
      <c r="D2199">
        <v>3216</v>
      </c>
      <c r="E2199" t="e" cm="1" vm="2">
        <f t="array" ref="E219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2199)))),_xlpm.c),3)))))))),COLUMNS(_xlpm.rs)-1)</f>
        <v>#VALUE!</v>
      </c>
      <c r="V2199" s="14">
        <v>1212030040070</v>
      </c>
    </row>
    <row r="2200" spans="1:22" x14ac:dyDescent="0.25">
      <c r="A2200" s="16" t="s">
        <v>2197</v>
      </c>
      <c r="B2200">
        <v>1056</v>
      </c>
      <c r="C2200">
        <v>2198</v>
      </c>
      <c r="D2200">
        <v>3217</v>
      </c>
      <c r="E2200" t="e" cm="1" vm="2">
        <f t="array" ref="E220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2200)))),_xlpm.c),3)))))))),COLUMNS(_xlpm.rs)-1)</f>
        <v>#VALUE!</v>
      </c>
      <c r="V2200" s="14">
        <v>1212030041069</v>
      </c>
    </row>
    <row r="2201" spans="1:22" x14ac:dyDescent="0.25">
      <c r="A2201" s="16" t="s">
        <v>2198</v>
      </c>
      <c r="B2201">
        <v>18043</v>
      </c>
      <c r="C2201">
        <v>2199</v>
      </c>
      <c r="D2201">
        <v>3218</v>
      </c>
      <c r="E2201" t="e" cm="1" vm="2">
        <f t="array" ref="E220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2201)))),_xlpm.c),3)))))))),COLUMNS(_xlpm.rs)-1)</f>
        <v>#VALUE!</v>
      </c>
      <c r="V2201" s="14">
        <v>1212030042068</v>
      </c>
    </row>
    <row r="2202" spans="1:22" x14ac:dyDescent="0.25">
      <c r="A2202" s="16" t="s">
        <v>2199</v>
      </c>
      <c r="B2202">
        <v>24051</v>
      </c>
      <c r="C2202">
        <v>2200</v>
      </c>
      <c r="D2202">
        <v>3219</v>
      </c>
      <c r="E2202" t="e" cm="1" vm="2">
        <f t="array" ref="E220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2202)))),_xlpm.c),3)))))))),COLUMNS(_xlpm.rs)-1)</f>
        <v>#VALUE!</v>
      </c>
      <c r="V2202" s="14">
        <v>1212030043067</v>
      </c>
    </row>
    <row r="2203" spans="1:22" x14ac:dyDescent="0.25">
      <c r="A2203" s="16" t="s">
        <v>2200</v>
      </c>
      <c r="B2203">
        <v>2049</v>
      </c>
      <c r="C2203">
        <v>2201</v>
      </c>
      <c r="D2203">
        <v>3220</v>
      </c>
      <c r="E2203" t="e" cm="1" vm="2">
        <f t="array" ref="E220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2203)))),_xlpm.c),3)))))))),COLUMNS(_xlpm.rs)-1)</f>
        <v>#VALUE!</v>
      </c>
      <c r="V2203" s="14">
        <v>1212030044066</v>
      </c>
    </row>
    <row r="2204" spans="1:22" x14ac:dyDescent="0.25">
      <c r="A2204" s="16" t="s">
        <v>2201</v>
      </c>
      <c r="B2204">
        <v>49061</v>
      </c>
      <c r="C2204">
        <v>2202</v>
      </c>
      <c r="D2204">
        <v>3221</v>
      </c>
      <c r="E2204" t="e" cm="1" vm="2">
        <f t="array" ref="E220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2204)))),_xlpm.c),3)))))))),COLUMNS(_xlpm.rs)-1)</f>
        <v>#VALUE!</v>
      </c>
      <c r="V2204" s="14">
        <v>1212030045065</v>
      </c>
    </row>
    <row r="2205" spans="1:22" x14ac:dyDescent="0.25">
      <c r="A2205" s="16" t="s">
        <v>2202</v>
      </c>
      <c r="B2205">
        <v>31064</v>
      </c>
      <c r="C2205">
        <v>2203</v>
      </c>
      <c r="D2205">
        <v>3222</v>
      </c>
      <c r="E2205" t="e" cm="1" vm="2">
        <f t="array" ref="E220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2205)))),_xlpm.c),3)))))))),COLUMNS(_xlpm.rs)-1)</f>
        <v>#VALUE!</v>
      </c>
      <c r="V2205" s="14">
        <v>1212030046064</v>
      </c>
    </row>
    <row r="2206" spans="1:22" x14ac:dyDescent="0.25">
      <c r="A2206" s="16" t="s">
        <v>2203</v>
      </c>
      <c r="B2206">
        <v>64013</v>
      </c>
      <c r="C2206">
        <v>2204</v>
      </c>
      <c r="D2206">
        <v>3223</v>
      </c>
      <c r="E2206" t="e" cm="1" vm="2">
        <f t="array" ref="E220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2206)))),_xlpm.c),3)))))))),COLUMNS(_xlpm.rs)-1)</f>
        <v>#VALUE!</v>
      </c>
      <c r="V2206" s="14">
        <v>1212030047063</v>
      </c>
    </row>
    <row r="2207" spans="1:22" x14ac:dyDescent="0.25">
      <c r="A2207" s="16" t="s">
        <v>2204</v>
      </c>
      <c r="B2207">
        <v>12063</v>
      </c>
      <c r="C2207">
        <v>2205</v>
      </c>
      <c r="D2207">
        <v>3224</v>
      </c>
      <c r="E2207" t="e" cm="1" vm="2">
        <f t="array" ref="E220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2207)))),_xlpm.c),3)))))))),COLUMNS(_xlpm.rs)-1)</f>
        <v>#VALUE!</v>
      </c>
      <c r="V2207" s="14">
        <v>1212030048062</v>
      </c>
    </row>
    <row r="2208" spans="1:22" x14ac:dyDescent="0.25">
      <c r="A2208" s="16" t="s">
        <v>2205</v>
      </c>
      <c r="B2208">
        <v>34069</v>
      </c>
      <c r="C2208">
        <v>2206</v>
      </c>
      <c r="D2208">
        <v>3225</v>
      </c>
      <c r="E2208" t="e" cm="1" vm="2">
        <f t="array" ref="E220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2208)))),_xlpm.c),3)))))))),COLUMNS(_xlpm.rs)-1)</f>
        <v>#VALUE!</v>
      </c>
      <c r="V2208" s="14">
        <v>1212030049061</v>
      </c>
    </row>
    <row r="2209" spans="1:22" x14ac:dyDescent="0.25">
      <c r="A2209" s="16" t="s">
        <v>2206</v>
      </c>
      <c r="B2209">
        <v>53001</v>
      </c>
      <c r="C2209">
        <v>2207</v>
      </c>
      <c r="D2209">
        <v>3226</v>
      </c>
      <c r="E2209" t="e" cm="1" vm="2">
        <f t="array" ref="E220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2209)))),_xlpm.c),3)))))))),COLUMNS(_xlpm.rs)-1)</f>
        <v>#VALUE!</v>
      </c>
      <c r="V2209" s="14">
        <v>1212030066044</v>
      </c>
    </row>
    <row r="2210" spans="1:22" x14ac:dyDescent="0.25">
      <c r="A2210" s="16" t="s">
        <v>2207</v>
      </c>
      <c r="B2210">
        <v>31017</v>
      </c>
      <c r="C2210">
        <v>2208</v>
      </c>
      <c r="D2210">
        <v>3227</v>
      </c>
      <c r="E2210" t="e" cm="1" vm="2">
        <f t="array" ref="E221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2210)))),_xlpm.c),3)))))))),COLUMNS(_xlpm.rs)-1)</f>
        <v>#VALUE!</v>
      </c>
      <c r="V2210" s="14">
        <v>1212031039070</v>
      </c>
    </row>
    <row r="2211" spans="1:22" x14ac:dyDescent="0.25">
      <c r="A2211" s="16" t="s">
        <v>2208</v>
      </c>
      <c r="B2211">
        <v>35030</v>
      </c>
      <c r="C2211">
        <v>2209</v>
      </c>
      <c r="D2211">
        <v>3228</v>
      </c>
      <c r="E2211" t="e" cm="1" vm="2">
        <f t="array" ref="E221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2211)))),_xlpm.c),3)))))))),COLUMNS(_xlpm.rs)-1)</f>
        <v>#VALUE!</v>
      </c>
      <c r="V2211" s="14">
        <v>1212031040069</v>
      </c>
    </row>
    <row r="2212" spans="1:22" x14ac:dyDescent="0.25">
      <c r="A2212" s="16" t="s">
        <v>2209</v>
      </c>
      <c r="B2212">
        <v>69015</v>
      </c>
      <c r="C2212">
        <v>2210</v>
      </c>
      <c r="D2212">
        <v>3229</v>
      </c>
      <c r="E2212" t="e" cm="1" vm="2">
        <f t="array" ref="E221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2212)))),_xlpm.c),3)))))))),COLUMNS(_xlpm.rs)-1)</f>
        <v>#VALUE!</v>
      </c>
      <c r="V2212" s="14">
        <v>1212031041068</v>
      </c>
    </row>
    <row r="2213" spans="1:22" x14ac:dyDescent="0.25">
      <c r="A2213" s="16" t="s">
        <v>2210</v>
      </c>
      <c r="B2213">
        <v>47033</v>
      </c>
      <c r="C2213">
        <v>2211</v>
      </c>
      <c r="D2213">
        <v>3230</v>
      </c>
      <c r="E2213" t="e" cm="1" vm="2">
        <f t="array" ref="E221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2213)))),_xlpm.c),3)))))))),COLUMNS(_xlpm.rs)-1)</f>
        <v>#VALUE!</v>
      </c>
      <c r="V2213" s="14">
        <v>1212031042067</v>
      </c>
    </row>
    <row r="2214" spans="1:22" x14ac:dyDescent="0.25">
      <c r="A2214" s="16" t="s">
        <v>2211</v>
      </c>
      <c r="B2214">
        <v>49013</v>
      </c>
      <c r="C2214">
        <v>2212</v>
      </c>
      <c r="D2214">
        <v>3231</v>
      </c>
      <c r="E2214" t="e" cm="1" vm="2">
        <f t="array" ref="E221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2214)))),_xlpm.c),3)))))))),COLUMNS(_xlpm.rs)-1)</f>
        <v>#VALUE!</v>
      </c>
      <c r="V2214" s="14">
        <v>1212031043066</v>
      </c>
    </row>
    <row r="2215" spans="1:22" x14ac:dyDescent="0.25">
      <c r="A2215" s="16" t="s">
        <v>2212</v>
      </c>
      <c r="B2215">
        <v>38023</v>
      </c>
      <c r="C2215">
        <v>2213</v>
      </c>
      <c r="D2215">
        <v>3232</v>
      </c>
      <c r="E2215" t="e" cm="1" vm="2">
        <f t="array" ref="E221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2215)))),_xlpm.c),3)))))))),COLUMNS(_xlpm.rs)-1)</f>
        <v>#VALUE!</v>
      </c>
      <c r="V2215" s="14">
        <v>1212031044065</v>
      </c>
    </row>
    <row r="2216" spans="1:22" x14ac:dyDescent="0.25">
      <c r="A2216" s="16" t="s">
        <v>2213</v>
      </c>
      <c r="B2216">
        <v>1059</v>
      </c>
      <c r="C2216">
        <v>2214</v>
      </c>
      <c r="D2216">
        <v>3233</v>
      </c>
      <c r="E2216" t="e" cm="1" vm="2">
        <f t="array" ref="E221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2216)))),_xlpm.c),3)))))))),COLUMNS(_xlpm.rs)-1)</f>
        <v>#VALUE!</v>
      </c>
      <c r="V2216" s="14">
        <v>1212031045064</v>
      </c>
    </row>
    <row r="2217" spans="1:22" x14ac:dyDescent="0.25">
      <c r="A2217" s="16" t="s">
        <v>2214</v>
      </c>
      <c r="B2217">
        <v>29064</v>
      </c>
      <c r="C2217">
        <v>2215</v>
      </c>
      <c r="D2217">
        <v>3234</v>
      </c>
      <c r="E2217" t="e" cm="1" vm="2">
        <f t="array" ref="E221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2217)))),_xlpm.c),3)))))))),COLUMNS(_xlpm.rs)-1)</f>
        <v>#VALUE!</v>
      </c>
      <c r="V2217" s="14">
        <v>1212031046063</v>
      </c>
    </row>
    <row r="2218" spans="1:22" x14ac:dyDescent="0.25">
      <c r="A2218" s="16" t="s">
        <v>2215</v>
      </c>
      <c r="B2218">
        <v>28009</v>
      </c>
      <c r="C2218">
        <v>2216</v>
      </c>
      <c r="D2218">
        <v>3235</v>
      </c>
      <c r="E2218" t="e" cm="1" vm="2">
        <f t="array" ref="E221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2218)))),_xlpm.c),3)))))))),COLUMNS(_xlpm.rs)-1)</f>
        <v>#VALUE!</v>
      </c>
      <c r="V2218" s="14">
        <v>1212031047062</v>
      </c>
    </row>
    <row r="2219" spans="1:22" x14ac:dyDescent="0.25">
      <c r="A2219" s="16" t="s">
        <v>2216</v>
      </c>
      <c r="B2219">
        <v>15017</v>
      </c>
      <c r="C2219">
        <v>2217</v>
      </c>
      <c r="D2219">
        <v>3236</v>
      </c>
      <c r="E2219" t="e" cm="1" vm="2">
        <f t="array" ref="E221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2219)))),_xlpm.c),3)))))))),COLUMNS(_xlpm.rs)-1)</f>
        <v>#VALUE!</v>
      </c>
      <c r="V2219" s="14">
        <v>1212031048061</v>
      </c>
    </row>
    <row r="2220" spans="1:22" x14ac:dyDescent="0.25">
      <c r="A2220" s="16" t="s">
        <v>2217</v>
      </c>
      <c r="B2220">
        <v>13044</v>
      </c>
      <c r="C2220">
        <v>2218</v>
      </c>
      <c r="D2220">
        <v>3237</v>
      </c>
      <c r="E2220" t="e" cm="1" vm="2">
        <f t="array" ref="E222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2220)))),_xlpm.c),3)))))))),COLUMNS(_xlpm.rs)-1)</f>
        <v>#VALUE!</v>
      </c>
      <c r="V2220" s="14">
        <v>1212031065044</v>
      </c>
    </row>
    <row r="2221" spans="1:22" x14ac:dyDescent="0.25">
      <c r="A2221" s="16" t="s">
        <v>2218</v>
      </c>
      <c r="B2221">
        <v>59033</v>
      </c>
      <c r="C2221">
        <v>2219</v>
      </c>
      <c r="D2221">
        <v>3238</v>
      </c>
      <c r="E2221" t="e" cm="1" vm="2">
        <f t="array" ref="E222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2221)))),_xlpm.c),3)))))))),COLUMNS(_xlpm.rs)-1)</f>
        <v>#VALUE!</v>
      </c>
      <c r="V2221" s="14">
        <v>1212032038070</v>
      </c>
    </row>
    <row r="2222" spans="1:22" x14ac:dyDescent="0.25">
      <c r="A2222" s="16" t="s">
        <v>2219</v>
      </c>
      <c r="B2222">
        <v>7057</v>
      </c>
      <c r="C2222">
        <v>2220</v>
      </c>
      <c r="D2222">
        <v>3239</v>
      </c>
      <c r="E2222" t="e" cm="1" vm="2">
        <f t="array" ref="E222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2222)))),_xlpm.c),3)))))))),COLUMNS(_xlpm.rs)-1)</f>
        <v>#VALUE!</v>
      </c>
      <c r="V2222" s="14">
        <v>1212032039069</v>
      </c>
    </row>
    <row r="2223" spans="1:22" x14ac:dyDescent="0.25">
      <c r="A2223" s="16" t="s">
        <v>2220</v>
      </c>
      <c r="B2223">
        <v>37067</v>
      </c>
      <c r="C2223">
        <v>2221</v>
      </c>
      <c r="D2223">
        <v>3240</v>
      </c>
      <c r="E2223" t="e" cm="1" vm="2">
        <f t="array" ref="E222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2223)))),_xlpm.c),3)))))))),COLUMNS(_xlpm.rs)-1)</f>
        <v>#VALUE!</v>
      </c>
      <c r="V2223" s="14">
        <v>1212032040068</v>
      </c>
    </row>
    <row r="2224" spans="1:22" x14ac:dyDescent="0.25">
      <c r="A2224" s="16" t="s">
        <v>2221</v>
      </c>
      <c r="B2224">
        <v>35041</v>
      </c>
      <c r="C2224">
        <v>2222</v>
      </c>
      <c r="D2224">
        <v>3241</v>
      </c>
      <c r="E2224" t="e" cm="1" vm="2">
        <f t="array" ref="E222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2224)))),_xlpm.c),3)))))))),COLUMNS(_xlpm.rs)-1)</f>
        <v>#VALUE!</v>
      </c>
      <c r="V2224" s="14">
        <v>1212032041067</v>
      </c>
    </row>
    <row r="2225" spans="1:22" x14ac:dyDescent="0.25">
      <c r="A2225" s="16" t="s">
        <v>2222</v>
      </c>
      <c r="B2225">
        <v>70043</v>
      </c>
      <c r="C2225">
        <v>2223</v>
      </c>
      <c r="D2225">
        <v>3242</v>
      </c>
      <c r="E2225" t="e" cm="1" vm="2">
        <f t="array" ref="E222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2225)))),_xlpm.c),3)))))))),COLUMNS(_xlpm.rs)-1)</f>
        <v>#VALUE!</v>
      </c>
      <c r="V2225" s="14">
        <v>1212032042066</v>
      </c>
    </row>
    <row r="2226" spans="1:22" x14ac:dyDescent="0.25">
      <c r="A2226" s="16" t="s">
        <v>2223</v>
      </c>
      <c r="B2226">
        <v>3007</v>
      </c>
      <c r="C2226">
        <v>2224</v>
      </c>
      <c r="D2226">
        <v>3243</v>
      </c>
      <c r="E2226" t="e" cm="1" vm="2">
        <f t="array" ref="E222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2226)))),_xlpm.c),3)))))))),COLUMNS(_xlpm.rs)-1)</f>
        <v>#VALUE!</v>
      </c>
      <c r="V2226" s="14">
        <v>1212032043065</v>
      </c>
    </row>
    <row r="2227" spans="1:22" x14ac:dyDescent="0.25">
      <c r="A2227" s="16" t="s">
        <v>2224</v>
      </c>
      <c r="B2227">
        <v>14057</v>
      </c>
      <c r="C2227">
        <v>2225</v>
      </c>
      <c r="D2227">
        <v>3244</v>
      </c>
      <c r="E2227" t="e" cm="1" vm="2">
        <f t="array" ref="E222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2227)))),_xlpm.c),3)))))))),COLUMNS(_xlpm.rs)-1)</f>
        <v>#VALUE!</v>
      </c>
      <c r="V2227" s="14">
        <v>1212032044064</v>
      </c>
    </row>
    <row r="2228" spans="1:22" x14ac:dyDescent="0.25">
      <c r="A2228" s="16" t="s">
        <v>2225</v>
      </c>
      <c r="B2228">
        <v>59022</v>
      </c>
      <c r="C2228">
        <v>2226</v>
      </c>
      <c r="D2228">
        <v>3245</v>
      </c>
      <c r="E2228" t="e" cm="1" vm="2">
        <f t="array" ref="E222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2228)))),_xlpm.c),3)))))))),COLUMNS(_xlpm.rs)-1)</f>
        <v>#VALUE!</v>
      </c>
      <c r="V2228" s="14">
        <v>1212032045063</v>
      </c>
    </row>
    <row r="2229" spans="1:22" x14ac:dyDescent="0.25">
      <c r="A2229" s="16" t="s">
        <v>2226</v>
      </c>
      <c r="B2229">
        <v>1057</v>
      </c>
      <c r="C2229">
        <v>2227</v>
      </c>
      <c r="D2229">
        <v>3246</v>
      </c>
      <c r="E2229" t="e" cm="1" vm="2">
        <f t="array" ref="E222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2229)))),_xlpm.c),3)))))))),COLUMNS(_xlpm.rs)-1)</f>
        <v>#VALUE!</v>
      </c>
      <c r="V2229" s="14">
        <v>1212032046062</v>
      </c>
    </row>
    <row r="2230" spans="1:22" x14ac:dyDescent="0.25">
      <c r="A2230" s="16" t="s">
        <v>2227</v>
      </c>
      <c r="B2230">
        <v>19067</v>
      </c>
      <c r="C2230">
        <v>2228</v>
      </c>
      <c r="D2230">
        <v>3247</v>
      </c>
      <c r="E2230" t="e" cm="1" vm="2">
        <f t="array" ref="E223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2230)))),_xlpm.c),3)))))))),COLUMNS(_xlpm.rs)-1)</f>
        <v>#VALUE!</v>
      </c>
      <c r="V2230" s="14">
        <v>1212032047061</v>
      </c>
    </row>
    <row r="2231" spans="1:22" x14ac:dyDescent="0.25">
      <c r="A2231" s="16" t="s">
        <v>2228</v>
      </c>
      <c r="B2231">
        <v>66025</v>
      </c>
      <c r="C2231">
        <v>2229</v>
      </c>
      <c r="D2231">
        <v>3248</v>
      </c>
      <c r="E2231" t="e" cm="1" vm="2">
        <f t="array" ref="E223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2231)))),_xlpm.c),3)))))))),COLUMNS(_xlpm.rs)-1)</f>
        <v>#VALUE!</v>
      </c>
      <c r="V2231" s="14">
        <v>1212032054054</v>
      </c>
    </row>
    <row r="2232" spans="1:22" x14ac:dyDescent="0.25">
      <c r="A2232" s="16" t="s">
        <v>2229</v>
      </c>
      <c r="B2232">
        <v>59005</v>
      </c>
      <c r="C2232">
        <v>2230</v>
      </c>
      <c r="D2232">
        <v>3249</v>
      </c>
      <c r="E2232" t="e" cm="1" vm="2">
        <f t="array" ref="E223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2232)))),_xlpm.c),3)))))))),COLUMNS(_xlpm.rs)-1)</f>
        <v>#VALUE!</v>
      </c>
      <c r="V2232" s="14">
        <v>1212033037070</v>
      </c>
    </row>
    <row r="2233" spans="1:22" x14ac:dyDescent="0.25">
      <c r="A2233" s="16" t="s">
        <v>2230</v>
      </c>
      <c r="B2233">
        <v>35029</v>
      </c>
      <c r="C2233">
        <v>2231</v>
      </c>
      <c r="D2233">
        <v>3250</v>
      </c>
      <c r="E2233" t="e" cm="1" vm="2">
        <f t="array" ref="E223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2233)))),_xlpm.c),3)))))))),COLUMNS(_xlpm.rs)-1)</f>
        <v>#VALUE!</v>
      </c>
      <c r="V2233" s="14">
        <v>1212033038069</v>
      </c>
    </row>
    <row r="2234" spans="1:22" x14ac:dyDescent="0.25">
      <c r="A2234" s="16" t="s">
        <v>2231</v>
      </c>
      <c r="B2234">
        <v>25045</v>
      </c>
      <c r="C2234">
        <v>2232</v>
      </c>
      <c r="D2234">
        <v>3251</v>
      </c>
      <c r="E2234" t="e" cm="1" vm="2">
        <f t="array" ref="E223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2234)))),_xlpm.c),3)))))))),COLUMNS(_xlpm.rs)-1)</f>
        <v>#VALUE!</v>
      </c>
      <c r="V2234" s="14">
        <v>1212033039068</v>
      </c>
    </row>
    <row r="2235" spans="1:22" x14ac:dyDescent="0.25">
      <c r="A2235" s="16" t="s">
        <v>2232</v>
      </c>
      <c r="B2235">
        <v>3061</v>
      </c>
      <c r="C2235">
        <v>2233</v>
      </c>
      <c r="D2235">
        <v>3252</v>
      </c>
      <c r="E2235" t="e" cm="1" vm="2">
        <f t="array" ref="E223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2235)))),_xlpm.c),3)))))))),COLUMNS(_xlpm.rs)-1)</f>
        <v>#VALUE!</v>
      </c>
      <c r="V2235" s="14">
        <v>1212033040067</v>
      </c>
    </row>
    <row r="2236" spans="1:22" x14ac:dyDescent="0.25">
      <c r="A2236" s="16" t="s">
        <v>2233</v>
      </c>
      <c r="B2236">
        <v>40025</v>
      </c>
      <c r="C2236">
        <v>2234</v>
      </c>
      <c r="D2236">
        <v>3253</v>
      </c>
      <c r="E2236" t="e" cm="1" vm="2">
        <f t="array" ref="E223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2236)))),_xlpm.c),3)))))))),COLUMNS(_xlpm.rs)-1)</f>
        <v>#VALUE!</v>
      </c>
      <c r="V2236" s="14">
        <v>1212033041066</v>
      </c>
    </row>
    <row r="2237" spans="1:22" x14ac:dyDescent="0.25">
      <c r="A2237" s="16" t="s">
        <v>2234</v>
      </c>
      <c r="B2237">
        <v>28053</v>
      </c>
      <c r="C2237">
        <v>2235</v>
      </c>
      <c r="D2237">
        <v>3254</v>
      </c>
      <c r="E2237" t="e" cm="1" vm="2">
        <f t="array" ref="E223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2237)))),_xlpm.c),3)))))))),COLUMNS(_xlpm.rs)-1)</f>
        <v>#VALUE!</v>
      </c>
      <c r="V2237" s="14">
        <v>1212033042065</v>
      </c>
    </row>
    <row r="2238" spans="1:22" x14ac:dyDescent="0.25">
      <c r="A2238" s="16" t="s">
        <v>2235</v>
      </c>
      <c r="B2238">
        <v>40021</v>
      </c>
      <c r="C2238">
        <v>2236</v>
      </c>
      <c r="D2238">
        <v>3255</v>
      </c>
      <c r="E2238" t="e" cm="1" vm="2">
        <f t="array" ref="E223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2238)))),_xlpm.c),3)))))))),COLUMNS(_xlpm.rs)-1)</f>
        <v>#VALUE!</v>
      </c>
      <c r="V2238" s="14">
        <v>1212033043064</v>
      </c>
    </row>
    <row r="2239" spans="1:22" x14ac:dyDescent="0.25">
      <c r="A2239" s="16" t="s">
        <v>2236</v>
      </c>
      <c r="B2239">
        <v>52035</v>
      </c>
      <c r="C2239">
        <v>2237</v>
      </c>
      <c r="D2239">
        <v>3256</v>
      </c>
      <c r="E2239" t="e" cm="1" vm="2">
        <f t="array" ref="E223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2239)))),_xlpm.c),3)))))))),COLUMNS(_xlpm.rs)-1)</f>
        <v>#VALUE!</v>
      </c>
      <c r="V2239" s="14">
        <v>1212033044063</v>
      </c>
    </row>
    <row r="2240" spans="1:22" x14ac:dyDescent="0.25">
      <c r="A2240" s="16" t="s">
        <v>2237</v>
      </c>
      <c r="B2240">
        <v>69007</v>
      </c>
      <c r="C2240">
        <v>2238</v>
      </c>
      <c r="D2240">
        <v>3257</v>
      </c>
      <c r="E2240" t="e" cm="1" vm="2">
        <f t="array" ref="E224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2240)))),_xlpm.c),3)))))))),COLUMNS(_xlpm.rs)-1)</f>
        <v>#VALUE!</v>
      </c>
      <c r="V2240" s="14">
        <v>1212033045062</v>
      </c>
    </row>
    <row r="2241" spans="1:22" x14ac:dyDescent="0.25">
      <c r="A2241" s="16" t="s">
        <v>2238</v>
      </c>
      <c r="B2241">
        <v>52001</v>
      </c>
      <c r="C2241">
        <v>2239</v>
      </c>
      <c r="D2241">
        <v>3258</v>
      </c>
      <c r="E2241" t="e" cm="1" vm="2">
        <f t="array" ref="E224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2241)))),_xlpm.c),3)))))))),COLUMNS(_xlpm.rs)-1)</f>
        <v>#VALUE!</v>
      </c>
      <c r="V2241" s="14">
        <v>1212033046061</v>
      </c>
    </row>
    <row r="2242" spans="1:22" x14ac:dyDescent="0.25">
      <c r="A2242" s="16" t="s">
        <v>2239</v>
      </c>
      <c r="B2242">
        <v>65019</v>
      </c>
      <c r="C2242">
        <v>2240</v>
      </c>
      <c r="D2242">
        <v>3259</v>
      </c>
      <c r="E2242" t="e" cm="1" vm="2">
        <f t="array" ref="E224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2242)))),_xlpm.c),3)))))))),COLUMNS(_xlpm.rs)-1)</f>
        <v>#VALUE!</v>
      </c>
      <c r="V2242" s="14">
        <v>1212033053054</v>
      </c>
    </row>
    <row r="2243" spans="1:22" x14ac:dyDescent="0.25">
      <c r="A2243" s="16" t="s">
        <v>2240</v>
      </c>
      <c r="B2243">
        <v>14067</v>
      </c>
      <c r="C2243">
        <v>2241</v>
      </c>
      <c r="D2243">
        <v>3260</v>
      </c>
      <c r="E2243" t="e" cm="1" vm="2">
        <f t="array" ref="E224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2243)))),_xlpm.c),3)))))))),COLUMNS(_xlpm.rs)-1)</f>
        <v>#VALUE!</v>
      </c>
      <c r="V2243" s="14">
        <v>1212033054053</v>
      </c>
    </row>
    <row r="2244" spans="1:22" x14ac:dyDescent="0.25">
      <c r="A2244" s="16" t="s">
        <v>2241</v>
      </c>
      <c r="B2244">
        <v>7067</v>
      </c>
      <c r="C2244">
        <v>2242</v>
      </c>
      <c r="D2244">
        <v>3261</v>
      </c>
      <c r="E2244" t="e" cm="1" vm="2">
        <f t="array" ref="E224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2244)))),_xlpm.c),3)))))))),COLUMNS(_xlpm.rs)-1)</f>
        <v>#VALUE!</v>
      </c>
      <c r="V2244" s="14">
        <v>1212034036070</v>
      </c>
    </row>
    <row r="2245" spans="1:22" x14ac:dyDescent="0.25">
      <c r="A2245" s="16" t="s">
        <v>2242</v>
      </c>
      <c r="B2245">
        <v>13058</v>
      </c>
      <c r="C2245">
        <v>2243</v>
      </c>
      <c r="D2245">
        <v>3262</v>
      </c>
      <c r="E2245" t="e" cm="1" vm="2">
        <f t="array" ref="E224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2245)))),_xlpm.c),3)))))))),COLUMNS(_xlpm.rs)-1)</f>
        <v>#VALUE!</v>
      </c>
      <c r="V2245" s="14">
        <v>1212034037069</v>
      </c>
    </row>
    <row r="2246" spans="1:22" x14ac:dyDescent="0.25">
      <c r="A2246" s="16" t="s">
        <v>2243</v>
      </c>
      <c r="B2246">
        <v>39069</v>
      </c>
      <c r="C2246">
        <v>2244</v>
      </c>
      <c r="D2246">
        <v>3263</v>
      </c>
      <c r="E2246" t="e" cm="1" vm="2">
        <f t="array" ref="E224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2246)))),_xlpm.c),3)))))))),COLUMNS(_xlpm.rs)-1)</f>
        <v>#VALUE!</v>
      </c>
      <c r="V2246" s="14">
        <v>1212034038068</v>
      </c>
    </row>
    <row r="2247" spans="1:22" x14ac:dyDescent="0.25">
      <c r="A2247" s="16" t="s">
        <v>2244</v>
      </c>
      <c r="B2247">
        <v>66045</v>
      </c>
      <c r="C2247">
        <v>2245</v>
      </c>
      <c r="D2247">
        <v>3264</v>
      </c>
      <c r="E2247" t="e" cm="1" vm="2">
        <f t="array" ref="E224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2247)))),_xlpm.c),3)))))))),COLUMNS(_xlpm.rs)-1)</f>
        <v>#VALUE!</v>
      </c>
      <c r="V2247" s="14">
        <v>1212034039067</v>
      </c>
    </row>
    <row r="2248" spans="1:22" x14ac:dyDescent="0.25">
      <c r="A2248" s="16" t="s">
        <v>2245</v>
      </c>
      <c r="B2248">
        <v>57013</v>
      </c>
      <c r="C2248">
        <v>2246</v>
      </c>
      <c r="D2248">
        <v>3265</v>
      </c>
      <c r="E2248" t="e" cm="1" vm="2">
        <f t="array" ref="E224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2248)))),_xlpm.c),3)))))))),COLUMNS(_xlpm.rs)-1)</f>
        <v>#VALUE!</v>
      </c>
      <c r="V2248" s="14">
        <v>1212034040066</v>
      </c>
    </row>
    <row r="2249" spans="1:22" x14ac:dyDescent="0.25">
      <c r="A2249" s="16" t="s">
        <v>2246</v>
      </c>
      <c r="B2249">
        <v>17011</v>
      </c>
      <c r="C2249">
        <v>2247</v>
      </c>
      <c r="D2249">
        <v>3266</v>
      </c>
      <c r="E2249" t="e" cm="1" vm="2">
        <f t="array" ref="E224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2249)))),_xlpm.c),3)))))))),COLUMNS(_xlpm.rs)-1)</f>
        <v>#VALUE!</v>
      </c>
      <c r="V2249" s="14">
        <v>1212034041065</v>
      </c>
    </row>
    <row r="2250" spans="1:22" x14ac:dyDescent="0.25">
      <c r="A2250" s="16" t="s">
        <v>2247</v>
      </c>
      <c r="B2250">
        <v>26049</v>
      </c>
      <c r="C2250">
        <v>2248</v>
      </c>
      <c r="D2250">
        <v>3267</v>
      </c>
      <c r="E2250" t="e" cm="1" vm="2">
        <f t="array" ref="E225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2250)))),_xlpm.c),3)))))))),COLUMNS(_xlpm.rs)-1)</f>
        <v>#VALUE!</v>
      </c>
      <c r="V2250" s="14">
        <v>1212034042064</v>
      </c>
    </row>
    <row r="2251" spans="1:22" x14ac:dyDescent="0.25">
      <c r="A2251" s="16" t="s">
        <v>2248</v>
      </c>
      <c r="B2251">
        <v>63025</v>
      </c>
      <c r="C2251">
        <v>2249</v>
      </c>
      <c r="D2251">
        <v>3268</v>
      </c>
      <c r="E2251" t="e" cm="1" vm="2">
        <f t="array" ref="E225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2251)))),_xlpm.c),3)))))))),COLUMNS(_xlpm.rs)-1)</f>
        <v>#VALUE!</v>
      </c>
      <c r="V2251" s="14">
        <v>1212034043063</v>
      </c>
    </row>
    <row r="2252" spans="1:22" x14ac:dyDescent="0.25">
      <c r="A2252" s="16" t="s">
        <v>2249</v>
      </c>
      <c r="B2252">
        <v>39042</v>
      </c>
      <c r="C2252">
        <v>2250</v>
      </c>
      <c r="D2252">
        <v>3269</v>
      </c>
      <c r="E2252" t="e" cm="1" vm="2">
        <f t="array" ref="E225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2252)))),_xlpm.c),3)))))))),COLUMNS(_xlpm.rs)-1)</f>
        <v>#VALUE!</v>
      </c>
      <c r="V2252" s="14">
        <v>1212034044062</v>
      </c>
    </row>
    <row r="2253" spans="1:22" x14ac:dyDescent="0.25">
      <c r="A2253" s="16" t="s">
        <v>2250</v>
      </c>
      <c r="B2253">
        <v>13069</v>
      </c>
      <c r="C2253">
        <v>2251</v>
      </c>
      <c r="D2253">
        <v>3270</v>
      </c>
      <c r="E2253" t="e" cm="1" vm="2">
        <f t="array" ref="E225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2253)))),_xlpm.c),3)))))))),COLUMNS(_xlpm.rs)-1)</f>
        <v>#VALUE!</v>
      </c>
      <c r="V2253" s="14">
        <v>1212034045061</v>
      </c>
    </row>
    <row r="2254" spans="1:22" x14ac:dyDescent="0.25">
      <c r="A2254" s="16" t="s">
        <v>2251</v>
      </c>
      <c r="B2254">
        <v>36067</v>
      </c>
      <c r="C2254">
        <v>2252</v>
      </c>
      <c r="D2254">
        <v>3271</v>
      </c>
      <c r="E2254" t="e" cm="1" vm="2">
        <f t="array" ref="E225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2254)))),_xlpm.c),3)))))))),COLUMNS(_xlpm.rs)-1)</f>
        <v>#VALUE!</v>
      </c>
      <c r="V2254" s="14">
        <v>1212034052054</v>
      </c>
    </row>
    <row r="2255" spans="1:22" x14ac:dyDescent="0.25">
      <c r="A2255" s="16" t="s">
        <v>2252</v>
      </c>
      <c r="B2255">
        <v>13046</v>
      </c>
      <c r="C2255">
        <v>2253</v>
      </c>
      <c r="D2255">
        <v>3272</v>
      </c>
      <c r="E2255" t="e" cm="1" vm="2">
        <f t="array" ref="E225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2255)))),_xlpm.c),3)))))))),COLUMNS(_xlpm.rs)-1)</f>
        <v>#VALUE!</v>
      </c>
      <c r="V2255" s="14">
        <v>1212034053053</v>
      </c>
    </row>
    <row r="2256" spans="1:22" x14ac:dyDescent="0.25">
      <c r="A2256" s="16" t="s">
        <v>2253</v>
      </c>
      <c r="B2256">
        <v>7051</v>
      </c>
      <c r="C2256">
        <v>2254</v>
      </c>
      <c r="D2256">
        <v>3273</v>
      </c>
      <c r="E2256" t="e" cm="1" vm="2">
        <f t="array" ref="E225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2256)))),_xlpm.c),3)))))))),COLUMNS(_xlpm.rs)-1)</f>
        <v>#VALUE!</v>
      </c>
      <c r="V2256" s="14">
        <v>1212034054052</v>
      </c>
    </row>
    <row r="2257" spans="1:22" x14ac:dyDescent="0.25">
      <c r="A2257" s="16" t="s">
        <v>2254</v>
      </c>
      <c r="B2257">
        <v>55001</v>
      </c>
      <c r="C2257">
        <v>2255</v>
      </c>
      <c r="D2257">
        <v>3274</v>
      </c>
      <c r="E2257" t="e" cm="1" vm="2">
        <f t="array" ref="E225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2257)))),_xlpm.c),3)))))))),COLUMNS(_xlpm.rs)-1)</f>
        <v>#VALUE!</v>
      </c>
      <c r="V2257" s="14">
        <v>1212035035070</v>
      </c>
    </row>
    <row r="2258" spans="1:22" x14ac:dyDescent="0.25">
      <c r="A2258" s="16" t="s">
        <v>2255</v>
      </c>
      <c r="B2258">
        <v>55031</v>
      </c>
      <c r="C2258">
        <v>2256</v>
      </c>
      <c r="D2258">
        <v>3275</v>
      </c>
      <c r="E2258" t="e" cm="1" vm="2">
        <f t="array" ref="E225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2258)))),_xlpm.c),3)))))))),COLUMNS(_xlpm.rs)-1)</f>
        <v>#VALUE!</v>
      </c>
      <c r="V2258" s="14">
        <v>1212035036069</v>
      </c>
    </row>
    <row r="2259" spans="1:22" x14ac:dyDescent="0.25">
      <c r="A2259" s="16" t="s">
        <v>2256</v>
      </c>
      <c r="B2259">
        <v>3053</v>
      </c>
      <c r="C2259">
        <v>2257</v>
      </c>
      <c r="D2259">
        <v>3276</v>
      </c>
      <c r="E2259" t="e" cm="1" vm="2">
        <f t="array" ref="E225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2259)))),_xlpm.c),3)))))))),COLUMNS(_xlpm.rs)-1)</f>
        <v>#VALUE!</v>
      </c>
      <c r="V2259" s="14">
        <v>1212035037068</v>
      </c>
    </row>
    <row r="2260" spans="1:22" x14ac:dyDescent="0.25">
      <c r="A2260" s="16" t="s">
        <v>2257</v>
      </c>
      <c r="B2260">
        <v>46019</v>
      </c>
      <c r="C2260">
        <v>2258</v>
      </c>
      <c r="D2260">
        <v>3277</v>
      </c>
      <c r="E2260" t="e" cm="1" vm="2">
        <f t="array" ref="E226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2260)))),_xlpm.c),3)))))))),COLUMNS(_xlpm.rs)-1)</f>
        <v>#VALUE!</v>
      </c>
      <c r="V2260" s="14">
        <v>1212035038067</v>
      </c>
    </row>
    <row r="2261" spans="1:22" x14ac:dyDescent="0.25">
      <c r="A2261" s="16" t="s">
        <v>2258</v>
      </c>
      <c r="B2261">
        <v>55016</v>
      </c>
      <c r="C2261">
        <v>2259</v>
      </c>
      <c r="D2261">
        <v>3278</v>
      </c>
      <c r="E2261" t="e" cm="1" vm="2">
        <f t="array" ref="E226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2261)))),_xlpm.c),3)))))))),COLUMNS(_xlpm.rs)-1)</f>
        <v>#VALUE!</v>
      </c>
      <c r="V2261" s="14">
        <v>1212035039066</v>
      </c>
    </row>
    <row r="2262" spans="1:22" x14ac:dyDescent="0.25">
      <c r="A2262" s="16" t="s">
        <v>2259</v>
      </c>
      <c r="B2262">
        <v>47042</v>
      </c>
      <c r="C2262">
        <v>2260</v>
      </c>
      <c r="D2262">
        <v>3279</v>
      </c>
      <c r="E2262" t="e" cm="1" vm="2">
        <f t="array" ref="E226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2262)))),_xlpm.c),3)))))))),COLUMNS(_xlpm.rs)-1)</f>
        <v>#VALUE!</v>
      </c>
      <c r="V2262" s="14">
        <v>1212035040065</v>
      </c>
    </row>
    <row r="2263" spans="1:22" x14ac:dyDescent="0.25">
      <c r="A2263" s="16" t="s">
        <v>2260</v>
      </c>
      <c r="B2263">
        <v>27062</v>
      </c>
      <c r="C2263">
        <v>2261</v>
      </c>
      <c r="D2263">
        <v>3280</v>
      </c>
      <c r="E2263" t="e" cm="1" vm="2">
        <f t="array" ref="E226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2263)))),_xlpm.c),3)))))))),COLUMNS(_xlpm.rs)-1)</f>
        <v>#VALUE!</v>
      </c>
      <c r="V2263" s="14">
        <v>1212035041064</v>
      </c>
    </row>
    <row r="2264" spans="1:22" x14ac:dyDescent="0.25">
      <c r="A2264" s="16" t="s">
        <v>2261</v>
      </c>
      <c r="B2264">
        <v>39041</v>
      </c>
      <c r="C2264">
        <v>2262</v>
      </c>
      <c r="D2264">
        <v>3281</v>
      </c>
      <c r="E2264" t="e" cm="1" vm="2">
        <f t="array" ref="E226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2264)))),_xlpm.c),3)))))))),COLUMNS(_xlpm.rs)-1)</f>
        <v>#VALUE!</v>
      </c>
      <c r="V2264" s="14">
        <v>1212035043062</v>
      </c>
    </row>
    <row r="2265" spans="1:22" x14ac:dyDescent="0.25">
      <c r="A2265" s="16" t="s">
        <v>2262</v>
      </c>
      <c r="B2265">
        <v>7017</v>
      </c>
      <c r="C2265">
        <v>2263</v>
      </c>
      <c r="D2265">
        <v>3282</v>
      </c>
      <c r="E2265" t="e" cm="1" vm="2">
        <f t="array" ref="E226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2265)))),_xlpm.c),3)))))))),COLUMNS(_xlpm.rs)-1)</f>
        <v>#VALUE!</v>
      </c>
      <c r="V2265" s="14">
        <v>1212035044061</v>
      </c>
    </row>
    <row r="2266" spans="1:22" x14ac:dyDescent="0.25">
      <c r="A2266" s="16" t="s">
        <v>2263</v>
      </c>
      <c r="B2266">
        <v>50051</v>
      </c>
      <c r="C2266">
        <v>2264</v>
      </c>
      <c r="D2266">
        <v>3283</v>
      </c>
      <c r="E2266" t="e" cm="1" vm="2">
        <f t="array" ref="E226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2266)))),_xlpm.c),3)))))))),COLUMNS(_xlpm.rs)-1)</f>
        <v>#VALUE!</v>
      </c>
      <c r="V2266" s="14">
        <v>1212035051054</v>
      </c>
    </row>
    <row r="2267" spans="1:22" x14ac:dyDescent="0.25">
      <c r="A2267" s="16" t="s">
        <v>2264</v>
      </c>
      <c r="B2267">
        <v>41049</v>
      </c>
      <c r="C2267">
        <v>2265</v>
      </c>
      <c r="D2267">
        <v>3284</v>
      </c>
      <c r="E2267" t="e" cm="1" vm="2">
        <f t="array" ref="E226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2267)))),_xlpm.c),3)))))))),COLUMNS(_xlpm.rs)-1)</f>
        <v>#VALUE!</v>
      </c>
      <c r="V2267" s="14">
        <v>1212035053052</v>
      </c>
    </row>
    <row r="2268" spans="1:22" x14ac:dyDescent="0.25">
      <c r="A2268" s="16" t="s">
        <v>2265</v>
      </c>
      <c r="B2268">
        <v>43017</v>
      </c>
      <c r="C2268">
        <v>2266</v>
      </c>
      <c r="D2268">
        <v>3285</v>
      </c>
      <c r="E2268" t="e" cm="1" vm="2">
        <f t="array" ref="E226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2268)))),_xlpm.c),3)))))))),COLUMNS(_xlpm.rs)-1)</f>
        <v>#VALUE!</v>
      </c>
      <c r="V2268" s="14">
        <v>1212035054051</v>
      </c>
    </row>
    <row r="2269" spans="1:22" x14ac:dyDescent="0.25">
      <c r="A2269" s="16" t="s">
        <v>2266</v>
      </c>
      <c r="B2269">
        <v>69001</v>
      </c>
      <c r="C2269">
        <v>2267</v>
      </c>
      <c r="D2269">
        <v>3286</v>
      </c>
      <c r="E2269" t="e" cm="1" vm="2">
        <f t="array" ref="E226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2269)))),_xlpm.c),3)))))))),COLUMNS(_xlpm.rs)-1)</f>
        <v>#VALUE!</v>
      </c>
      <c r="V2269" s="14">
        <v>1212035061044</v>
      </c>
    </row>
    <row r="2270" spans="1:22" x14ac:dyDescent="0.25">
      <c r="A2270" s="16" t="s">
        <v>2267</v>
      </c>
      <c r="B2270">
        <v>37021</v>
      </c>
      <c r="C2270">
        <v>2268</v>
      </c>
      <c r="D2270">
        <v>3287</v>
      </c>
      <c r="E2270" t="e" cm="1" vm="2">
        <f t="array" ref="E227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2270)))),_xlpm.c),3)))))))),COLUMNS(_xlpm.rs)-1)</f>
        <v>#VALUE!</v>
      </c>
      <c r="V2270" s="14">
        <v>1212036034070</v>
      </c>
    </row>
    <row r="2271" spans="1:22" x14ac:dyDescent="0.25">
      <c r="A2271" s="16" t="s">
        <v>2268</v>
      </c>
      <c r="B2271">
        <v>69029</v>
      </c>
      <c r="C2271">
        <v>2269</v>
      </c>
      <c r="D2271">
        <v>3288</v>
      </c>
      <c r="E2271" t="e" cm="1" vm="2">
        <f t="array" ref="E227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2271)))),_xlpm.c),3)))))))),COLUMNS(_xlpm.rs)-1)</f>
        <v>#VALUE!</v>
      </c>
      <c r="V2271" s="14">
        <v>1212036035069</v>
      </c>
    </row>
    <row r="2272" spans="1:22" x14ac:dyDescent="0.25">
      <c r="A2272" s="16" t="s">
        <v>2269</v>
      </c>
      <c r="B2272">
        <v>46067</v>
      </c>
      <c r="C2272">
        <v>2270</v>
      </c>
      <c r="D2272">
        <v>3289</v>
      </c>
      <c r="E2272" t="e" cm="1" vm="2">
        <f t="array" ref="E227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2272)))),_xlpm.c),3)))))))),COLUMNS(_xlpm.rs)-1)</f>
        <v>#VALUE!</v>
      </c>
      <c r="V2272" s="14">
        <v>1212036036068</v>
      </c>
    </row>
    <row r="2273" spans="1:22" x14ac:dyDescent="0.25">
      <c r="A2273" s="16" t="s">
        <v>2270</v>
      </c>
      <c r="B2273">
        <v>35009</v>
      </c>
      <c r="C2273">
        <v>2271</v>
      </c>
      <c r="D2273">
        <v>3290</v>
      </c>
      <c r="E2273" t="e" cm="1" vm="2">
        <f t="array" ref="E227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2273)))),_xlpm.c),3)))))))),COLUMNS(_xlpm.rs)-1)</f>
        <v>#VALUE!</v>
      </c>
      <c r="V2273" s="14">
        <v>1212036037067</v>
      </c>
    </row>
    <row r="2274" spans="1:22" x14ac:dyDescent="0.25">
      <c r="A2274" s="16" t="s">
        <v>2271</v>
      </c>
      <c r="B2274">
        <v>21054</v>
      </c>
      <c r="C2274">
        <v>2272</v>
      </c>
      <c r="D2274">
        <v>3291</v>
      </c>
      <c r="E2274" t="e" cm="1" vm="2">
        <f t="array" ref="E227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2274)))),_xlpm.c),3)))))))),COLUMNS(_xlpm.rs)-1)</f>
        <v>#VALUE!</v>
      </c>
      <c r="V2274" s="14">
        <v>1212036038066</v>
      </c>
    </row>
    <row r="2275" spans="1:22" x14ac:dyDescent="0.25">
      <c r="A2275" s="16" t="s">
        <v>2272</v>
      </c>
      <c r="B2275">
        <v>39046</v>
      </c>
      <c r="C2275">
        <v>2273</v>
      </c>
      <c r="D2275">
        <v>3292</v>
      </c>
      <c r="E2275" t="e" cm="1" vm="2">
        <f t="array" ref="E227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2275)))),_xlpm.c),3)))))))),COLUMNS(_xlpm.rs)-1)</f>
        <v>#VALUE!</v>
      </c>
      <c r="V2275" s="14">
        <v>1212036039065</v>
      </c>
    </row>
    <row r="2276" spans="1:22" x14ac:dyDescent="0.25">
      <c r="A2276" s="16" t="s">
        <v>2273</v>
      </c>
      <c r="B2276">
        <v>13067</v>
      </c>
      <c r="C2276">
        <v>2274</v>
      </c>
      <c r="D2276">
        <v>3293</v>
      </c>
      <c r="E2276" t="e" cm="1" vm="2">
        <f t="array" ref="E227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2276)))),_xlpm.c),3)))))))),COLUMNS(_xlpm.rs)-1)</f>
        <v>#VALUE!</v>
      </c>
      <c r="V2276" s="14">
        <v>1212036040064</v>
      </c>
    </row>
    <row r="2277" spans="1:22" x14ac:dyDescent="0.25">
      <c r="A2277" s="16" t="s">
        <v>2274</v>
      </c>
      <c r="B2277">
        <v>25043</v>
      </c>
      <c r="C2277">
        <v>2275</v>
      </c>
      <c r="D2277">
        <v>3294</v>
      </c>
      <c r="E2277" t="e" cm="1" vm="2">
        <f t="array" ref="E227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2277)))),_xlpm.c),3)))))))),COLUMNS(_xlpm.rs)-1)</f>
        <v>#VALUE!</v>
      </c>
      <c r="V2277" s="14">
        <v>1212036041063</v>
      </c>
    </row>
    <row r="2278" spans="1:22" x14ac:dyDescent="0.25">
      <c r="A2278" s="16" t="s">
        <v>2275</v>
      </c>
      <c r="B2278">
        <v>20045</v>
      </c>
      <c r="C2278">
        <v>2276</v>
      </c>
      <c r="D2278">
        <v>3295</v>
      </c>
      <c r="E2278" t="e" cm="1" vm="2">
        <f t="array" ref="E227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2278)))),_xlpm.c),3)))))))),COLUMNS(_xlpm.rs)-1)</f>
        <v>#VALUE!</v>
      </c>
      <c r="V2278" s="14">
        <v>1212036042062</v>
      </c>
    </row>
    <row r="2279" spans="1:22" x14ac:dyDescent="0.25">
      <c r="A2279" s="16" t="s">
        <v>2276</v>
      </c>
      <c r="B2279">
        <v>36021</v>
      </c>
      <c r="C2279">
        <v>2277</v>
      </c>
      <c r="D2279">
        <v>3296</v>
      </c>
      <c r="E2279" t="e" cm="1" vm="2">
        <f t="array" ref="E227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2279)))),_xlpm.c),3)))))))),COLUMNS(_xlpm.rs)-1)</f>
        <v>#VALUE!</v>
      </c>
      <c r="V2279" s="14">
        <v>1212036043061</v>
      </c>
    </row>
    <row r="2280" spans="1:22" x14ac:dyDescent="0.25">
      <c r="A2280" s="16" t="s">
        <v>2277</v>
      </c>
      <c r="B2280">
        <v>4043</v>
      </c>
      <c r="C2280">
        <v>2278</v>
      </c>
      <c r="D2280">
        <v>3297</v>
      </c>
      <c r="E2280" t="e" cm="1" vm="2">
        <f t="array" ref="E228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2280)))),_xlpm.c),3)))))))),COLUMNS(_xlpm.rs)-1)</f>
        <v>#VALUE!</v>
      </c>
      <c r="V2280" s="14">
        <v>1212036050054</v>
      </c>
    </row>
    <row r="2281" spans="1:22" x14ac:dyDescent="0.25">
      <c r="A2281" s="16" t="s">
        <v>2278</v>
      </c>
      <c r="B2281">
        <v>64023</v>
      </c>
      <c r="C2281">
        <v>2279</v>
      </c>
      <c r="D2281">
        <v>3298</v>
      </c>
      <c r="E2281" t="e" cm="1" vm="2">
        <f t="array" ref="E228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2281)))),_xlpm.c),3)))))))),COLUMNS(_xlpm.rs)-1)</f>
        <v>#VALUE!</v>
      </c>
      <c r="V2281" s="14">
        <v>1212036052052</v>
      </c>
    </row>
    <row r="2282" spans="1:22" x14ac:dyDescent="0.25">
      <c r="A2282" s="16" t="s">
        <v>2279</v>
      </c>
      <c r="B2282">
        <v>48061</v>
      </c>
      <c r="C2282">
        <v>2280</v>
      </c>
      <c r="D2282">
        <v>3299</v>
      </c>
      <c r="E2282" t="e" cm="1" vm="2">
        <f t="array" ref="E228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2282)))),_xlpm.c),3)))))))),COLUMNS(_xlpm.rs)-1)</f>
        <v>#VALUE!</v>
      </c>
      <c r="V2282" s="14">
        <v>1212036054050</v>
      </c>
    </row>
    <row r="2283" spans="1:22" x14ac:dyDescent="0.25">
      <c r="A2283" s="16" t="s">
        <v>2280</v>
      </c>
      <c r="B2283">
        <v>29038</v>
      </c>
      <c r="C2283">
        <v>2281</v>
      </c>
      <c r="D2283">
        <v>3300</v>
      </c>
      <c r="E2283" t="e" cm="1" vm="2">
        <f t="array" ref="E228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2283)))),_xlpm.c),3)))))))),COLUMNS(_xlpm.rs)-1)</f>
        <v>#VALUE!</v>
      </c>
      <c r="V2283" s="14">
        <v>1212037033070</v>
      </c>
    </row>
    <row r="2284" spans="1:22" x14ac:dyDescent="0.25">
      <c r="A2284" s="16" t="s">
        <v>2281</v>
      </c>
      <c r="B2284">
        <v>15057</v>
      </c>
      <c r="C2284">
        <v>2282</v>
      </c>
      <c r="D2284">
        <v>3301</v>
      </c>
      <c r="E2284" t="e" cm="1" vm="2">
        <f t="array" ref="E228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2284)))),_xlpm.c),3)))))))),COLUMNS(_xlpm.rs)-1)</f>
        <v>#VALUE!</v>
      </c>
      <c r="V2284" s="14">
        <v>1212037034069</v>
      </c>
    </row>
    <row r="2285" spans="1:22" x14ac:dyDescent="0.25">
      <c r="A2285" s="16" t="s">
        <v>2282</v>
      </c>
      <c r="B2285">
        <v>29065</v>
      </c>
      <c r="C2285">
        <v>2283</v>
      </c>
      <c r="D2285">
        <v>3302</v>
      </c>
      <c r="E2285" t="e" cm="1" vm="2">
        <f t="array" ref="E228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2285)))),_xlpm.c),3)))))))),COLUMNS(_xlpm.rs)-1)</f>
        <v>#VALUE!</v>
      </c>
      <c r="V2285" s="14">
        <v>1212037035068</v>
      </c>
    </row>
    <row r="2286" spans="1:22" x14ac:dyDescent="0.25">
      <c r="A2286" s="16" t="s">
        <v>2283</v>
      </c>
      <c r="B2286">
        <v>45028</v>
      </c>
      <c r="C2286">
        <v>2284</v>
      </c>
      <c r="D2286">
        <v>3303</v>
      </c>
      <c r="E2286" t="e" cm="1" vm="2">
        <f t="array" ref="E228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2286)))),_xlpm.c),3)))))))),COLUMNS(_xlpm.rs)-1)</f>
        <v>#VALUE!</v>
      </c>
      <c r="V2286" s="14">
        <v>1212037036067</v>
      </c>
    </row>
    <row r="2287" spans="1:22" x14ac:dyDescent="0.25">
      <c r="A2287" s="16" t="s">
        <v>2284</v>
      </c>
      <c r="B2287">
        <v>29011</v>
      </c>
      <c r="C2287">
        <v>2285</v>
      </c>
      <c r="D2287">
        <v>3304</v>
      </c>
      <c r="E2287" t="e" cm="1" vm="2">
        <f t="array" ref="E228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2287)))),_xlpm.c),3)))))))),COLUMNS(_xlpm.rs)-1)</f>
        <v>#VALUE!</v>
      </c>
      <c r="V2287" s="14">
        <v>1212037037066</v>
      </c>
    </row>
    <row r="2288" spans="1:22" x14ac:dyDescent="0.25">
      <c r="A2288" s="16" t="s">
        <v>2285</v>
      </c>
      <c r="B2288">
        <v>33069</v>
      </c>
      <c r="C2288">
        <v>2286</v>
      </c>
      <c r="D2288">
        <v>3305</v>
      </c>
      <c r="E2288" t="e" cm="1" vm="2">
        <f t="array" ref="E228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2288)))),_xlpm.c),3)))))))),COLUMNS(_xlpm.rs)-1)</f>
        <v>#VALUE!</v>
      </c>
      <c r="V2288" s="14">
        <v>1212037038065</v>
      </c>
    </row>
    <row r="2289" spans="1:22" x14ac:dyDescent="0.25">
      <c r="A2289" s="16" t="s">
        <v>2286</v>
      </c>
      <c r="B2289">
        <v>27043</v>
      </c>
      <c r="C2289">
        <v>2287</v>
      </c>
      <c r="D2289">
        <v>3306</v>
      </c>
      <c r="E2289" t="e" cm="1" vm="2">
        <f t="array" ref="E228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2289)))),_xlpm.c),3)))))))),COLUMNS(_xlpm.rs)-1)</f>
        <v>#VALUE!</v>
      </c>
      <c r="V2289" s="14">
        <v>1212037039064</v>
      </c>
    </row>
    <row r="2290" spans="1:22" x14ac:dyDescent="0.25">
      <c r="A2290" s="16" t="s">
        <v>2287</v>
      </c>
      <c r="B2290">
        <v>35052</v>
      </c>
      <c r="C2290">
        <v>2288</v>
      </c>
      <c r="D2290">
        <v>3307</v>
      </c>
      <c r="E2290" t="e" cm="1" vm="2">
        <f t="array" ref="E229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2290)))),_xlpm.c),3)))))))),COLUMNS(_xlpm.rs)-1)</f>
        <v>#VALUE!</v>
      </c>
      <c r="V2290" s="14">
        <v>1212037040063</v>
      </c>
    </row>
    <row r="2291" spans="1:22" x14ac:dyDescent="0.25">
      <c r="A2291" s="16" t="s">
        <v>2288</v>
      </c>
      <c r="B2291">
        <v>41069</v>
      </c>
      <c r="C2291">
        <v>2289</v>
      </c>
      <c r="D2291">
        <v>3308</v>
      </c>
      <c r="E2291" t="e" cm="1" vm="2">
        <f t="array" ref="E229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2291)))),_xlpm.c),3)))))))),COLUMNS(_xlpm.rs)-1)</f>
        <v>#VALUE!</v>
      </c>
      <c r="V2291" s="14">
        <v>1212037041062</v>
      </c>
    </row>
    <row r="2292" spans="1:22" x14ac:dyDescent="0.25">
      <c r="A2292" s="16" t="s">
        <v>2289</v>
      </c>
      <c r="B2292">
        <v>53033</v>
      </c>
      <c r="C2292">
        <v>2290</v>
      </c>
      <c r="D2292">
        <v>3309</v>
      </c>
      <c r="E2292" t="e" cm="1" vm="2">
        <f t="array" ref="E229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2292)))),_xlpm.c),3)))))))),COLUMNS(_xlpm.rs)-1)</f>
        <v>#VALUE!</v>
      </c>
      <c r="V2292" s="14">
        <v>1212037042061</v>
      </c>
    </row>
    <row r="2293" spans="1:22" x14ac:dyDescent="0.25">
      <c r="A2293" s="16" t="s">
        <v>2290</v>
      </c>
      <c r="B2293">
        <v>69019</v>
      </c>
      <c r="C2293">
        <v>2291</v>
      </c>
      <c r="D2293">
        <v>3310</v>
      </c>
      <c r="E2293" t="e" cm="1" vm="2">
        <f t="array" ref="E229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2293)))),_xlpm.c),3)))))))),COLUMNS(_xlpm.rs)-1)</f>
        <v>#VALUE!</v>
      </c>
      <c r="V2293" s="14">
        <v>1212037049054</v>
      </c>
    </row>
    <row r="2294" spans="1:22" x14ac:dyDescent="0.25">
      <c r="A2294" s="16" t="s">
        <v>2291</v>
      </c>
      <c r="B2294">
        <v>63003</v>
      </c>
      <c r="C2294">
        <v>2292</v>
      </c>
      <c r="D2294">
        <v>3311</v>
      </c>
      <c r="E2294" t="e" cm="1" vm="2">
        <f t="array" ref="E229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2294)))),_xlpm.c),3)))))))),COLUMNS(_xlpm.rs)-1)</f>
        <v>#VALUE!</v>
      </c>
      <c r="V2294" s="14">
        <v>1212037050053</v>
      </c>
    </row>
    <row r="2295" spans="1:22" x14ac:dyDescent="0.25">
      <c r="A2295" s="16" t="s">
        <v>2292</v>
      </c>
      <c r="B2295">
        <v>41040</v>
      </c>
      <c r="C2295">
        <v>2293</v>
      </c>
      <c r="D2295">
        <v>3312</v>
      </c>
      <c r="E2295" t="e" cm="1" vm="2">
        <f t="array" ref="E229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2295)))),_xlpm.c),3)))))))),COLUMNS(_xlpm.rs)-1)</f>
        <v>#VALUE!</v>
      </c>
      <c r="V2295" s="14">
        <v>1212037051052</v>
      </c>
    </row>
    <row r="2296" spans="1:22" x14ac:dyDescent="0.25">
      <c r="A2296" s="16" t="s">
        <v>2293</v>
      </c>
      <c r="B2296">
        <v>59016</v>
      </c>
      <c r="C2296">
        <v>2294</v>
      </c>
      <c r="D2296">
        <v>3313</v>
      </c>
      <c r="E2296" t="e" cm="1" vm="2">
        <f t="array" ref="E229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2296)))),_xlpm.c),3)))))))),COLUMNS(_xlpm.rs)-1)</f>
        <v>#VALUE!</v>
      </c>
      <c r="V2296" s="14">
        <v>1212037053050</v>
      </c>
    </row>
    <row r="2297" spans="1:22" x14ac:dyDescent="0.25">
      <c r="A2297" s="16" t="s">
        <v>2294</v>
      </c>
      <c r="B2297">
        <v>65011</v>
      </c>
      <c r="C2297">
        <v>2295</v>
      </c>
      <c r="D2297">
        <v>3314</v>
      </c>
      <c r="E2297" t="e" cm="1" vm="2">
        <f t="array" ref="E229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2297)))),_xlpm.c),3)))))))),COLUMNS(_xlpm.rs)-1)</f>
        <v>#VALUE!</v>
      </c>
      <c r="V2297" s="14">
        <v>1212038032070</v>
      </c>
    </row>
    <row r="2298" spans="1:22" x14ac:dyDescent="0.25">
      <c r="A2298" s="16" t="s">
        <v>2295</v>
      </c>
      <c r="B2298">
        <v>1015</v>
      </c>
      <c r="C2298">
        <v>2296</v>
      </c>
      <c r="D2298">
        <v>3315</v>
      </c>
      <c r="E2298" t="e" cm="1" vm="2">
        <f t="array" ref="E229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2298)))),_xlpm.c),3)))))))),COLUMNS(_xlpm.rs)-1)</f>
        <v>#VALUE!</v>
      </c>
      <c r="V2298" s="14">
        <v>1212038033069</v>
      </c>
    </row>
    <row r="2299" spans="1:22" x14ac:dyDescent="0.25">
      <c r="A2299" s="16" t="s">
        <v>2296</v>
      </c>
      <c r="B2299">
        <v>12059</v>
      </c>
      <c r="C2299">
        <v>2297</v>
      </c>
      <c r="D2299">
        <v>3316</v>
      </c>
      <c r="E2299" t="e" cm="1" vm="2">
        <f t="array" ref="E229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2299)))),_xlpm.c),3)))))))),COLUMNS(_xlpm.rs)-1)</f>
        <v>#VALUE!</v>
      </c>
      <c r="V2299" s="14">
        <v>1212038034068</v>
      </c>
    </row>
    <row r="2300" spans="1:22" x14ac:dyDescent="0.25">
      <c r="A2300" s="16" t="s">
        <v>2297</v>
      </c>
      <c r="B2300">
        <v>11057</v>
      </c>
      <c r="C2300">
        <v>2298</v>
      </c>
      <c r="D2300">
        <v>3317</v>
      </c>
      <c r="E2300" t="e" cm="1" vm="2">
        <f t="array" ref="E230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2300)))),_xlpm.c),3)))))))),COLUMNS(_xlpm.rs)-1)</f>
        <v>#VALUE!</v>
      </c>
      <c r="V2300" s="14">
        <v>1212038035067</v>
      </c>
    </row>
    <row r="2301" spans="1:22" x14ac:dyDescent="0.25">
      <c r="A2301" s="16" t="s">
        <v>2298</v>
      </c>
      <c r="B2301">
        <v>42035</v>
      </c>
      <c r="C2301">
        <v>2299</v>
      </c>
      <c r="D2301">
        <v>3318</v>
      </c>
      <c r="E2301" t="e" cm="1" vm="2">
        <f t="array" ref="E230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2301)))),_xlpm.c),3)))))))),COLUMNS(_xlpm.rs)-1)</f>
        <v>#VALUE!</v>
      </c>
      <c r="V2301" s="14">
        <v>1212038036066</v>
      </c>
    </row>
    <row r="2302" spans="1:22" x14ac:dyDescent="0.25">
      <c r="A2302" s="16" t="s">
        <v>2299</v>
      </c>
      <c r="B2302">
        <v>13059</v>
      </c>
      <c r="C2302">
        <v>2300</v>
      </c>
      <c r="D2302">
        <v>3319</v>
      </c>
      <c r="E2302" t="e" cm="1" vm="2">
        <f t="array" ref="E230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2302)))),_xlpm.c),3)))))))),COLUMNS(_xlpm.rs)-1)</f>
        <v>#VALUE!</v>
      </c>
      <c r="V2302" s="14">
        <v>1212038037065</v>
      </c>
    </row>
    <row r="2303" spans="1:22" x14ac:dyDescent="0.25">
      <c r="A2303" s="16" t="s">
        <v>2300</v>
      </c>
      <c r="B2303">
        <v>65049</v>
      </c>
      <c r="C2303">
        <v>2301</v>
      </c>
      <c r="D2303">
        <v>3320</v>
      </c>
      <c r="E2303" t="e" cm="1" vm="2">
        <f t="array" ref="E230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2303)))),_xlpm.c),3)))))))),COLUMNS(_xlpm.rs)-1)</f>
        <v>#VALUE!</v>
      </c>
      <c r="V2303" s="14">
        <v>1212038038064</v>
      </c>
    </row>
    <row r="2304" spans="1:22" x14ac:dyDescent="0.25">
      <c r="A2304" s="16" t="s">
        <v>2301</v>
      </c>
      <c r="B2304">
        <v>33051</v>
      </c>
      <c r="C2304">
        <v>2302</v>
      </c>
      <c r="D2304">
        <v>3321</v>
      </c>
      <c r="E2304" t="e" cm="1" vm="2">
        <f t="array" ref="E230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2304)))),_xlpm.c),3)))))))),COLUMNS(_xlpm.rs)-1)</f>
        <v>#VALUE!</v>
      </c>
      <c r="V2304" s="14">
        <v>1212038039063</v>
      </c>
    </row>
    <row r="2305" spans="1:22" x14ac:dyDescent="0.25">
      <c r="A2305" s="16" t="s">
        <v>2302</v>
      </c>
      <c r="B2305">
        <v>59030</v>
      </c>
      <c r="C2305">
        <v>2303</v>
      </c>
      <c r="D2305">
        <v>3322</v>
      </c>
      <c r="E2305" t="e" cm="1" vm="2">
        <f t="array" ref="E230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2305)))),_xlpm.c),3)))))))),COLUMNS(_xlpm.rs)-1)</f>
        <v>#VALUE!</v>
      </c>
      <c r="V2305" s="14">
        <v>1212038040062</v>
      </c>
    </row>
    <row r="2306" spans="1:22" x14ac:dyDescent="0.25">
      <c r="A2306" s="16" t="s">
        <v>2303</v>
      </c>
      <c r="B2306">
        <v>45048</v>
      </c>
      <c r="C2306">
        <v>2304</v>
      </c>
      <c r="D2306">
        <v>3323</v>
      </c>
      <c r="E2306" t="e" cm="1" vm="2">
        <f t="array" ref="E230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2306)))),_xlpm.c),3)))))))),COLUMNS(_xlpm.rs)-1)</f>
        <v>#VALUE!</v>
      </c>
      <c r="V2306" s="14">
        <v>1212038041061</v>
      </c>
    </row>
    <row r="2307" spans="1:22" x14ac:dyDescent="0.25">
      <c r="A2307" s="16" t="s">
        <v>2304</v>
      </c>
      <c r="B2307">
        <v>35058</v>
      </c>
      <c r="C2307">
        <v>2305</v>
      </c>
      <c r="D2307">
        <v>3324</v>
      </c>
      <c r="E2307" t="e" cm="1" vm="2">
        <f t="array" ref="E230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2307)))),_xlpm.c),3)))))))),COLUMNS(_xlpm.rs)-1)</f>
        <v>#VALUE!</v>
      </c>
      <c r="V2307" s="14">
        <v>1212038042060</v>
      </c>
    </row>
    <row r="2308" spans="1:22" x14ac:dyDescent="0.25">
      <c r="A2308" s="16" t="s">
        <v>2305</v>
      </c>
      <c r="B2308">
        <v>18037</v>
      </c>
      <c r="C2308">
        <v>2306</v>
      </c>
      <c r="D2308">
        <v>3325</v>
      </c>
      <c r="E2308" t="e" cm="1" vm="2">
        <f t="array" ref="E230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2308)))),_xlpm.c),3)))))))),COLUMNS(_xlpm.rs)-1)</f>
        <v>#VALUE!</v>
      </c>
      <c r="V2308" s="14">
        <v>1212038046056</v>
      </c>
    </row>
    <row r="2309" spans="1:22" x14ac:dyDescent="0.25">
      <c r="A2309" s="16" t="s">
        <v>2306</v>
      </c>
      <c r="B2309">
        <v>35067</v>
      </c>
      <c r="C2309">
        <v>2307</v>
      </c>
      <c r="D2309">
        <v>3326</v>
      </c>
      <c r="E2309" t="e" cm="1" vm="2">
        <f t="array" ref="E230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2309)))),_xlpm.c),3)))))))),COLUMNS(_xlpm.rs)-1)</f>
        <v>#VALUE!</v>
      </c>
      <c r="V2309" s="14">
        <v>1212038048054</v>
      </c>
    </row>
    <row r="2310" spans="1:22" x14ac:dyDescent="0.25">
      <c r="A2310" s="16" t="s">
        <v>2307</v>
      </c>
      <c r="B2310">
        <v>43055</v>
      </c>
      <c r="C2310">
        <v>2308</v>
      </c>
      <c r="D2310">
        <v>3327</v>
      </c>
      <c r="E2310" t="e" cm="1" vm="2">
        <f t="array" ref="E231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2310)))),_xlpm.c),3)))))))),COLUMNS(_xlpm.rs)-1)</f>
        <v>#VALUE!</v>
      </c>
      <c r="V2310" s="14">
        <v>1212038049053</v>
      </c>
    </row>
    <row r="2311" spans="1:22" x14ac:dyDescent="0.25">
      <c r="A2311" s="16" t="s">
        <v>2308</v>
      </c>
      <c r="B2311">
        <v>17065</v>
      </c>
      <c r="C2311">
        <v>2309</v>
      </c>
      <c r="D2311">
        <v>3328</v>
      </c>
      <c r="E2311" t="e" cm="1" vm="2">
        <f t="array" ref="E231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2311)))),_xlpm.c),3)))))))),COLUMNS(_xlpm.rs)-1)</f>
        <v>#VALUE!</v>
      </c>
      <c r="V2311" s="14">
        <v>1212038050052</v>
      </c>
    </row>
    <row r="2312" spans="1:22" x14ac:dyDescent="0.25">
      <c r="A2312" s="16" t="s">
        <v>2309</v>
      </c>
      <c r="B2312">
        <v>29053</v>
      </c>
      <c r="C2312">
        <v>2310</v>
      </c>
      <c r="D2312">
        <v>3329</v>
      </c>
      <c r="E2312" t="e" cm="1" vm="2">
        <f t="array" ref="E231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2312)))),_xlpm.c),3)))))))),COLUMNS(_xlpm.rs)-1)</f>
        <v>#VALUE!</v>
      </c>
      <c r="V2312" s="14">
        <v>1212038052050</v>
      </c>
    </row>
    <row r="2313" spans="1:22" x14ac:dyDescent="0.25">
      <c r="A2313" s="16" t="s">
        <v>2310</v>
      </c>
      <c r="B2313">
        <v>9067</v>
      </c>
      <c r="C2313">
        <v>2311</v>
      </c>
      <c r="D2313">
        <v>3330</v>
      </c>
      <c r="E2313" t="e" cm="1" vm="2">
        <f t="array" ref="E231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2313)))),_xlpm.c),3)))))))),COLUMNS(_xlpm.rs)-1)</f>
        <v>#VALUE!</v>
      </c>
      <c r="V2313" s="14">
        <v>1212038056046</v>
      </c>
    </row>
    <row r="2314" spans="1:22" x14ac:dyDescent="0.25">
      <c r="A2314" s="16" t="s">
        <v>2311</v>
      </c>
      <c r="B2314">
        <v>38059</v>
      </c>
      <c r="C2314">
        <v>2312</v>
      </c>
      <c r="D2314">
        <v>3331</v>
      </c>
      <c r="E2314" t="e" cm="1" vm="2">
        <f t="array" ref="E231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2314)))),_xlpm.c),3)))))))),COLUMNS(_xlpm.rs)-1)</f>
        <v>#VALUE!</v>
      </c>
      <c r="V2314" s="14">
        <v>1212039031070</v>
      </c>
    </row>
    <row r="2315" spans="1:22" x14ac:dyDescent="0.25">
      <c r="A2315" s="16" t="s">
        <v>2312</v>
      </c>
      <c r="B2315">
        <v>35017</v>
      </c>
      <c r="C2315">
        <v>2313</v>
      </c>
      <c r="D2315">
        <v>3332</v>
      </c>
      <c r="E2315" t="e" cm="1" vm="2">
        <f t="array" ref="E231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2315)))),_xlpm.c),3)))))))),COLUMNS(_xlpm.rs)-1)</f>
        <v>#VALUE!</v>
      </c>
      <c r="V2315" s="14">
        <v>1212039032069</v>
      </c>
    </row>
    <row r="2316" spans="1:22" x14ac:dyDescent="0.25">
      <c r="A2316" s="16" t="s">
        <v>2313</v>
      </c>
      <c r="B2316">
        <v>1055</v>
      </c>
      <c r="C2316">
        <v>2314</v>
      </c>
      <c r="D2316">
        <v>3333</v>
      </c>
      <c r="E2316" t="e" cm="1" vm="2">
        <f t="array" ref="E231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2316)))),_xlpm.c),3)))))))),COLUMNS(_xlpm.rs)-1)</f>
        <v>#VALUE!</v>
      </c>
      <c r="V2316" s="14">
        <v>1212039033068</v>
      </c>
    </row>
    <row r="2317" spans="1:22" x14ac:dyDescent="0.25">
      <c r="A2317" s="16" t="s">
        <v>2314</v>
      </c>
      <c r="B2317">
        <v>68023</v>
      </c>
      <c r="C2317">
        <v>2315</v>
      </c>
      <c r="D2317">
        <v>3334</v>
      </c>
      <c r="E2317" t="e" cm="1" vm="2">
        <f t="array" ref="E231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2317)))),_xlpm.c),3)))))))),COLUMNS(_xlpm.rs)-1)</f>
        <v>#VALUE!</v>
      </c>
      <c r="V2317" s="14">
        <v>1212039034067</v>
      </c>
    </row>
    <row r="2318" spans="1:22" x14ac:dyDescent="0.25">
      <c r="A2318" s="16" t="s">
        <v>2315</v>
      </c>
      <c r="B2318">
        <v>67009</v>
      </c>
      <c r="C2318">
        <v>2316</v>
      </c>
      <c r="D2318">
        <v>3335</v>
      </c>
      <c r="E2318" t="e" cm="1" vm="2">
        <f t="array" ref="E231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2318)))),_xlpm.c),3)))))))),COLUMNS(_xlpm.rs)-1)</f>
        <v>#VALUE!</v>
      </c>
      <c r="V2318" s="14">
        <v>1212039035066</v>
      </c>
    </row>
    <row r="2319" spans="1:22" x14ac:dyDescent="0.25">
      <c r="A2319" s="16" t="s">
        <v>2316</v>
      </c>
      <c r="B2319">
        <v>39063</v>
      </c>
      <c r="C2319">
        <v>2317</v>
      </c>
      <c r="D2319">
        <v>3336</v>
      </c>
      <c r="E2319" t="e" cm="1" vm="2">
        <f t="array" ref="E231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2319)))),_xlpm.c),3)))))))),COLUMNS(_xlpm.rs)-1)</f>
        <v>#VALUE!</v>
      </c>
      <c r="V2319" s="14">
        <v>1212039036065</v>
      </c>
    </row>
    <row r="2320" spans="1:22" x14ac:dyDescent="0.25">
      <c r="A2320" s="16" t="s">
        <v>2317</v>
      </c>
      <c r="B2320">
        <v>30039</v>
      </c>
      <c r="C2320">
        <v>2318</v>
      </c>
      <c r="D2320">
        <v>3337</v>
      </c>
      <c r="E2320" t="e" cm="1" vm="2">
        <f t="array" ref="E232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2320)))),_xlpm.c),3)))))))),COLUMNS(_xlpm.rs)-1)</f>
        <v>#VALUE!</v>
      </c>
      <c r="V2320" s="14">
        <v>1212039037064</v>
      </c>
    </row>
    <row r="2321" spans="1:22" x14ac:dyDescent="0.25">
      <c r="A2321" s="16" t="s">
        <v>2318</v>
      </c>
      <c r="B2321">
        <v>68007</v>
      </c>
      <c r="C2321">
        <v>2319</v>
      </c>
      <c r="D2321">
        <v>3338</v>
      </c>
      <c r="E2321" t="e" cm="1" vm="2">
        <f t="array" ref="E232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2321)))),_xlpm.c),3)))))))),COLUMNS(_xlpm.rs)-1)</f>
        <v>#VALUE!</v>
      </c>
      <c r="V2321" s="14">
        <v>1212039038063</v>
      </c>
    </row>
    <row r="2322" spans="1:22" x14ac:dyDescent="0.25">
      <c r="A2322" s="16" t="s">
        <v>2319</v>
      </c>
      <c r="B2322">
        <v>24053</v>
      </c>
      <c r="C2322">
        <v>2320</v>
      </c>
      <c r="D2322">
        <v>3339</v>
      </c>
      <c r="E2322" t="e" cm="1" vm="2">
        <f t="array" ref="E232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2322)))),_xlpm.c),3)))))))),COLUMNS(_xlpm.rs)-1)</f>
        <v>#VALUE!</v>
      </c>
      <c r="V2322" s="14">
        <v>1212039039062</v>
      </c>
    </row>
    <row r="2323" spans="1:22" x14ac:dyDescent="0.25">
      <c r="A2323" s="16" t="s">
        <v>2320</v>
      </c>
      <c r="B2323">
        <v>69017</v>
      </c>
      <c r="C2323">
        <v>2321</v>
      </c>
      <c r="D2323">
        <v>3340</v>
      </c>
      <c r="E2323" t="e" cm="1" vm="2">
        <f t="array" ref="E232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2323)))),_xlpm.c),3)))))))),COLUMNS(_xlpm.rs)-1)</f>
        <v>#VALUE!</v>
      </c>
      <c r="V2323" s="14">
        <v>1212039040061</v>
      </c>
    </row>
    <row r="2324" spans="1:22" x14ac:dyDescent="0.25">
      <c r="A2324" s="16" t="s">
        <v>2321</v>
      </c>
      <c r="B2324">
        <v>41054</v>
      </c>
      <c r="C2324">
        <v>2322</v>
      </c>
      <c r="D2324">
        <v>3341</v>
      </c>
      <c r="E2324" t="e" cm="1" vm="2">
        <f t="array" ref="E232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2324)))),_xlpm.c),3)))))))),COLUMNS(_xlpm.rs)-1)</f>
        <v>#VALUE!</v>
      </c>
      <c r="V2324" s="14">
        <v>1212039042059</v>
      </c>
    </row>
    <row r="2325" spans="1:22" x14ac:dyDescent="0.25">
      <c r="A2325" s="16" t="s">
        <v>2322</v>
      </c>
      <c r="B2325">
        <v>41043</v>
      </c>
      <c r="C2325">
        <v>2323</v>
      </c>
      <c r="D2325">
        <v>3342</v>
      </c>
      <c r="E2325" t="e" cm="1" vm="2">
        <f t="array" ref="E232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2325)))),_xlpm.c),3)))))))),COLUMNS(_xlpm.rs)-1)</f>
        <v>#VALUE!</v>
      </c>
      <c r="V2325" s="14">
        <v>1212039046055</v>
      </c>
    </row>
    <row r="2326" spans="1:22" x14ac:dyDescent="0.25">
      <c r="A2326" s="16" t="s">
        <v>2323</v>
      </c>
      <c r="B2326">
        <v>51064</v>
      </c>
      <c r="C2326">
        <v>2324</v>
      </c>
      <c r="D2326">
        <v>3343</v>
      </c>
      <c r="E2326" t="e" cm="1" vm="2">
        <f t="array" ref="E232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2326)))),_xlpm.c),3)))))))),COLUMNS(_xlpm.rs)-1)</f>
        <v>#VALUE!</v>
      </c>
      <c r="V2326" s="14">
        <v>1212039047054</v>
      </c>
    </row>
    <row r="2327" spans="1:22" x14ac:dyDescent="0.25">
      <c r="A2327" s="16" t="s">
        <v>2324</v>
      </c>
      <c r="B2327">
        <v>27048</v>
      </c>
      <c r="C2327">
        <v>2325</v>
      </c>
      <c r="D2327">
        <v>3344</v>
      </c>
      <c r="E2327" t="e" cm="1" vm="2">
        <f t="array" ref="E232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2327)))),_xlpm.c),3)))))))),COLUMNS(_xlpm.rs)-1)</f>
        <v>#VALUE!</v>
      </c>
      <c r="V2327" s="14">
        <v>1212039048053</v>
      </c>
    </row>
    <row r="2328" spans="1:22" x14ac:dyDescent="0.25">
      <c r="A2328" s="16" t="s">
        <v>2325</v>
      </c>
      <c r="B2328">
        <v>39035</v>
      </c>
      <c r="C2328">
        <v>2326</v>
      </c>
      <c r="D2328">
        <v>3345</v>
      </c>
      <c r="E2328" t="e" cm="1" vm="2">
        <f t="array" ref="E232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2328)))),_xlpm.c),3)))))))),COLUMNS(_xlpm.rs)-1)</f>
        <v>#VALUE!</v>
      </c>
      <c r="V2328" s="14">
        <v>1212039049052</v>
      </c>
    </row>
    <row r="2329" spans="1:22" x14ac:dyDescent="0.25">
      <c r="A2329" s="16" t="s">
        <v>2326</v>
      </c>
      <c r="B2329">
        <v>59039</v>
      </c>
      <c r="C2329">
        <v>2327</v>
      </c>
      <c r="D2329">
        <v>3346</v>
      </c>
      <c r="E2329" t="e" cm="1" vm="2">
        <f t="array" ref="E232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2329)))),_xlpm.c),3)))))))),COLUMNS(_xlpm.rs)-1)</f>
        <v>#VALUE!</v>
      </c>
      <c r="V2329" s="14">
        <v>1212039050051</v>
      </c>
    </row>
    <row r="2330" spans="1:22" x14ac:dyDescent="0.25">
      <c r="A2330" s="16" t="s">
        <v>2327</v>
      </c>
      <c r="B2330">
        <v>41065</v>
      </c>
      <c r="C2330">
        <v>2328</v>
      </c>
      <c r="D2330">
        <v>3347</v>
      </c>
      <c r="E2330" t="e" cm="1" vm="2">
        <f t="array" ref="E233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2330)))),_xlpm.c),3)))))))),COLUMNS(_xlpm.rs)-1)</f>
        <v>#VALUE!</v>
      </c>
      <c r="V2330" s="14">
        <v>1212039051050</v>
      </c>
    </row>
    <row r="2331" spans="1:22" x14ac:dyDescent="0.25">
      <c r="A2331" s="16" t="s">
        <v>2328</v>
      </c>
      <c r="B2331">
        <v>42031</v>
      </c>
      <c r="C2331">
        <v>2329</v>
      </c>
      <c r="D2331">
        <v>3348</v>
      </c>
      <c r="E2331" t="e" cm="1" vm="2">
        <f t="array" ref="E233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2331)))),_xlpm.c),3)))))))),COLUMNS(_xlpm.rs)-1)</f>
        <v>#VALUE!</v>
      </c>
      <c r="V2331" s="14">
        <v>1212039055046</v>
      </c>
    </row>
    <row r="2332" spans="1:22" x14ac:dyDescent="0.25">
      <c r="A2332" s="16" t="s">
        <v>2329</v>
      </c>
      <c r="B2332">
        <v>3055</v>
      </c>
      <c r="C2332">
        <v>2330</v>
      </c>
      <c r="D2332">
        <v>3349</v>
      </c>
      <c r="E2332" t="e" cm="1" vm="2">
        <f t="array" ref="E233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2332)))),_xlpm.c),3)))))))),COLUMNS(_xlpm.rs)-1)</f>
        <v>#VALUE!</v>
      </c>
      <c r="V2332" s="14">
        <v>1212040030070</v>
      </c>
    </row>
    <row r="2333" spans="1:22" x14ac:dyDescent="0.25">
      <c r="A2333" s="16" t="s">
        <v>2330</v>
      </c>
      <c r="B2333">
        <v>65031</v>
      </c>
      <c r="C2333">
        <v>2331</v>
      </c>
      <c r="D2333">
        <v>3350</v>
      </c>
      <c r="E2333" t="e" cm="1" vm="2">
        <f t="array" ref="E233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2333)))),_xlpm.c),3)))))))),COLUMNS(_xlpm.rs)-1)</f>
        <v>#VALUE!</v>
      </c>
      <c r="V2333" s="14">
        <v>1212040031069</v>
      </c>
    </row>
    <row r="2334" spans="1:22" x14ac:dyDescent="0.25">
      <c r="A2334" s="16" t="s">
        <v>2331</v>
      </c>
      <c r="B2334">
        <v>33055</v>
      </c>
      <c r="C2334">
        <v>2332</v>
      </c>
      <c r="D2334">
        <v>3351</v>
      </c>
      <c r="E2334" t="e" cm="1" vm="2">
        <f t="array" ref="E233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2334)))),_xlpm.c),3)))))))),COLUMNS(_xlpm.rs)-1)</f>
        <v>#VALUE!</v>
      </c>
      <c r="V2334" s="14">
        <v>1212040032068</v>
      </c>
    </row>
    <row r="2335" spans="1:22" x14ac:dyDescent="0.25">
      <c r="A2335" s="16" t="s">
        <v>2332</v>
      </c>
      <c r="B2335">
        <v>27036</v>
      </c>
      <c r="C2335">
        <v>2333</v>
      </c>
      <c r="D2335">
        <v>3352</v>
      </c>
      <c r="E2335" t="e" cm="1" vm="2">
        <f t="array" ref="E233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2335)))),_xlpm.c),3)))))))),COLUMNS(_xlpm.rs)-1)</f>
        <v>#VALUE!</v>
      </c>
      <c r="V2335" s="14">
        <v>1212040033067</v>
      </c>
    </row>
    <row r="2336" spans="1:22" x14ac:dyDescent="0.25">
      <c r="A2336" s="16" t="s">
        <v>2333</v>
      </c>
      <c r="B2336">
        <v>8053</v>
      </c>
      <c r="C2336">
        <v>2334</v>
      </c>
      <c r="D2336">
        <v>3353</v>
      </c>
      <c r="E2336" t="e" cm="1" vm="2">
        <f t="array" ref="E233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2336)))),_xlpm.c),3)))))))),COLUMNS(_xlpm.rs)-1)</f>
        <v>#VALUE!</v>
      </c>
      <c r="V2336" s="14">
        <v>1212040034066</v>
      </c>
    </row>
    <row r="2337" spans="1:22" x14ac:dyDescent="0.25">
      <c r="A2337" s="16" t="s">
        <v>2334</v>
      </c>
      <c r="B2337">
        <v>47054</v>
      </c>
      <c r="C2337">
        <v>2335</v>
      </c>
      <c r="D2337">
        <v>3354</v>
      </c>
      <c r="E2337" t="e" cm="1" vm="2">
        <f t="array" ref="E233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2337)))),_xlpm.c),3)))))))),COLUMNS(_xlpm.rs)-1)</f>
        <v>#VALUE!</v>
      </c>
      <c r="V2337" s="14">
        <v>1212040035065</v>
      </c>
    </row>
    <row r="2338" spans="1:22" x14ac:dyDescent="0.25">
      <c r="A2338" s="16" t="s">
        <v>2335</v>
      </c>
      <c r="B2338">
        <v>22047</v>
      </c>
      <c r="C2338">
        <v>2336</v>
      </c>
      <c r="D2338">
        <v>3355</v>
      </c>
      <c r="E2338" t="e" cm="1" vm="2">
        <f t="array" ref="E233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2338)))),_xlpm.c),3)))))))),COLUMNS(_xlpm.rs)-1)</f>
        <v>#VALUE!</v>
      </c>
      <c r="V2338" s="14">
        <v>1212040036064</v>
      </c>
    </row>
    <row r="2339" spans="1:22" x14ac:dyDescent="0.25">
      <c r="A2339" s="16" t="s">
        <v>2336</v>
      </c>
      <c r="B2339">
        <v>61026</v>
      </c>
      <c r="C2339">
        <v>2337</v>
      </c>
      <c r="D2339">
        <v>3356</v>
      </c>
      <c r="E2339" t="e" cm="1" vm="2">
        <f t="array" ref="E233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2339)))),_xlpm.c),3)))))))),COLUMNS(_xlpm.rs)-1)</f>
        <v>#VALUE!</v>
      </c>
      <c r="V2339" s="14">
        <v>1212040037063</v>
      </c>
    </row>
    <row r="2340" spans="1:22" x14ac:dyDescent="0.25">
      <c r="A2340" s="16" t="s">
        <v>2337</v>
      </c>
      <c r="B2340">
        <v>40067</v>
      </c>
      <c r="C2340">
        <v>2338</v>
      </c>
      <c r="D2340">
        <v>3357</v>
      </c>
      <c r="E2340" t="e" cm="1" vm="2">
        <f t="array" ref="E234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2340)))),_xlpm.c),3)))))))),COLUMNS(_xlpm.rs)-1)</f>
        <v>#VALUE!</v>
      </c>
      <c r="V2340" s="14">
        <v>1212040038062</v>
      </c>
    </row>
    <row r="2341" spans="1:22" x14ac:dyDescent="0.25">
      <c r="A2341" s="16" t="s">
        <v>2338</v>
      </c>
      <c r="B2341">
        <v>48037</v>
      </c>
      <c r="C2341">
        <v>2339</v>
      </c>
      <c r="D2341">
        <v>3358</v>
      </c>
      <c r="E2341" t="e" cm="1" vm="2">
        <f t="array" ref="E234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2341)))),_xlpm.c),3)))))))),COLUMNS(_xlpm.rs)-1)</f>
        <v>#VALUE!</v>
      </c>
      <c r="V2341" s="14">
        <v>1212040039061</v>
      </c>
    </row>
    <row r="2342" spans="1:22" x14ac:dyDescent="0.25">
      <c r="A2342" s="16" t="s">
        <v>2339</v>
      </c>
      <c r="B2342">
        <v>20051</v>
      </c>
      <c r="C2342">
        <v>2340</v>
      </c>
      <c r="D2342">
        <v>3359</v>
      </c>
      <c r="E2342" t="e" cm="1" vm="2">
        <f t="array" ref="E234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2342)))),_xlpm.c),3)))))))),COLUMNS(_xlpm.rs)-1)</f>
        <v>#VALUE!</v>
      </c>
      <c r="V2342" s="14">
        <v>1212040040060</v>
      </c>
    </row>
    <row r="2343" spans="1:22" x14ac:dyDescent="0.25">
      <c r="A2343" s="16" t="s">
        <v>2340</v>
      </c>
      <c r="B2343">
        <v>45025</v>
      </c>
      <c r="C2343">
        <v>2341</v>
      </c>
      <c r="D2343">
        <v>3360</v>
      </c>
      <c r="E2343" t="e" cm="1" vm="2">
        <f t="array" ref="E234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2343)))),_xlpm.c),3)))))))),COLUMNS(_xlpm.rs)-1)</f>
        <v>#VALUE!</v>
      </c>
      <c r="V2343" s="14">
        <v>1212040042058</v>
      </c>
    </row>
    <row r="2344" spans="1:22" x14ac:dyDescent="0.25">
      <c r="A2344" s="16" t="s">
        <v>2341</v>
      </c>
      <c r="B2344">
        <v>13054</v>
      </c>
      <c r="C2344">
        <v>2342</v>
      </c>
      <c r="D2344">
        <v>3361</v>
      </c>
      <c r="E2344" t="e" cm="1" vm="2">
        <f t="array" ref="E234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2344)))),_xlpm.c),3)))))))),COLUMNS(_xlpm.rs)-1)</f>
        <v>#VALUE!</v>
      </c>
      <c r="V2344" s="14">
        <v>1212040046054</v>
      </c>
    </row>
    <row r="2345" spans="1:22" x14ac:dyDescent="0.25">
      <c r="A2345" s="16" t="s">
        <v>2342</v>
      </c>
      <c r="B2345">
        <v>64035</v>
      </c>
      <c r="C2345">
        <v>2343</v>
      </c>
      <c r="D2345">
        <v>3362</v>
      </c>
      <c r="E2345" t="e" cm="1" vm="2">
        <f t="array" ref="E234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2345)))),_xlpm.c),3)))))))),COLUMNS(_xlpm.rs)-1)</f>
        <v>#VALUE!</v>
      </c>
      <c r="V2345" s="14">
        <v>1212040047053</v>
      </c>
    </row>
    <row r="2346" spans="1:22" x14ac:dyDescent="0.25">
      <c r="A2346" s="16" t="s">
        <v>2343</v>
      </c>
      <c r="B2346">
        <v>43000</v>
      </c>
      <c r="C2346">
        <v>2344</v>
      </c>
      <c r="D2346">
        <v>3363</v>
      </c>
      <c r="E2346" t="e" cm="1" vm="2">
        <f t="array" ref="E234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2346)))),_xlpm.c),3)))))))),COLUMNS(_xlpm.rs)-1)</f>
        <v>#VALUE!</v>
      </c>
      <c r="V2346" s="14">
        <v>1212040048052</v>
      </c>
    </row>
    <row r="2347" spans="1:22" x14ac:dyDescent="0.25">
      <c r="A2347" s="16" t="s">
        <v>2344</v>
      </c>
      <c r="B2347">
        <v>64047</v>
      </c>
      <c r="C2347">
        <v>2345</v>
      </c>
      <c r="D2347">
        <v>3364</v>
      </c>
      <c r="E2347" t="e" cm="1" vm="2">
        <f t="array" ref="E234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2347)))),_xlpm.c),3)))))))),COLUMNS(_xlpm.rs)-1)</f>
        <v>#VALUE!</v>
      </c>
      <c r="V2347" s="14">
        <v>1212040050050</v>
      </c>
    </row>
    <row r="2348" spans="1:22" x14ac:dyDescent="0.25">
      <c r="A2348" s="16" t="s">
        <v>2345</v>
      </c>
      <c r="B2348">
        <v>61011</v>
      </c>
      <c r="C2348">
        <v>2346</v>
      </c>
      <c r="D2348">
        <v>3365</v>
      </c>
      <c r="E2348" t="e" cm="1" vm="2">
        <f t="array" ref="E234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2348)))),_xlpm.c),3)))))))),COLUMNS(_xlpm.rs)-1)</f>
        <v>#VALUE!</v>
      </c>
      <c r="V2348" s="14">
        <v>1212040051049</v>
      </c>
    </row>
    <row r="2349" spans="1:22" x14ac:dyDescent="0.25">
      <c r="A2349" s="16" t="s">
        <v>2346</v>
      </c>
      <c r="B2349">
        <v>67028</v>
      </c>
      <c r="C2349">
        <v>2347</v>
      </c>
      <c r="D2349">
        <v>3366</v>
      </c>
      <c r="E2349" t="e" cm="1" vm="2">
        <f t="array" ref="E234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2349)))),_xlpm.c),3)))))))),COLUMNS(_xlpm.rs)-1)</f>
        <v>#VALUE!</v>
      </c>
      <c r="V2349" s="14">
        <v>1212040054046</v>
      </c>
    </row>
    <row r="2350" spans="1:22" x14ac:dyDescent="0.25">
      <c r="A2350" s="16" t="s">
        <v>2347</v>
      </c>
      <c r="B2350">
        <v>37014</v>
      </c>
      <c r="C2350">
        <v>2348</v>
      </c>
      <c r="D2350">
        <v>3367</v>
      </c>
      <c r="E2350" t="e" cm="1" vm="2">
        <f t="array" ref="E235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2350)))),_xlpm.c),3)))))))),COLUMNS(_xlpm.rs)-1)</f>
        <v>#VALUE!</v>
      </c>
      <c r="V2350" s="14">
        <v>1212041029070</v>
      </c>
    </row>
    <row r="2351" spans="1:22" x14ac:dyDescent="0.25">
      <c r="A2351" s="16" t="s">
        <v>2348</v>
      </c>
      <c r="B2351">
        <v>41017</v>
      </c>
      <c r="C2351">
        <v>2349</v>
      </c>
      <c r="D2351">
        <v>3368</v>
      </c>
      <c r="E2351" t="e" cm="1" vm="2">
        <f t="array" ref="E235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2351)))),_xlpm.c),3)))))))),COLUMNS(_xlpm.rs)-1)</f>
        <v>#VALUE!</v>
      </c>
      <c r="V2351" s="14">
        <v>1212041030069</v>
      </c>
    </row>
    <row r="2352" spans="1:22" x14ac:dyDescent="0.25">
      <c r="A2352" s="16" t="s">
        <v>2349</v>
      </c>
      <c r="B2352">
        <v>51049</v>
      </c>
      <c r="C2352">
        <v>2350</v>
      </c>
      <c r="D2352">
        <v>3369</v>
      </c>
      <c r="E2352" t="e" cm="1" vm="2">
        <f t="array" ref="E235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2352)))),_xlpm.c),3)))))))),COLUMNS(_xlpm.rs)-1)</f>
        <v>#VALUE!</v>
      </c>
      <c r="V2352" s="14">
        <v>1212041031068</v>
      </c>
    </row>
    <row r="2353" spans="1:22" x14ac:dyDescent="0.25">
      <c r="A2353" s="16" t="s">
        <v>2350</v>
      </c>
      <c r="B2353">
        <v>35051</v>
      </c>
      <c r="C2353">
        <v>2351</v>
      </c>
      <c r="D2353">
        <v>3370</v>
      </c>
      <c r="E2353" t="e" cm="1" vm="2">
        <f t="array" ref="E235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2353)))),_xlpm.c),3)))))))),COLUMNS(_xlpm.rs)-1)</f>
        <v>#VALUE!</v>
      </c>
      <c r="V2353" s="14">
        <v>1212041032067</v>
      </c>
    </row>
    <row r="2354" spans="1:22" x14ac:dyDescent="0.25">
      <c r="A2354" s="16" t="s">
        <v>2351</v>
      </c>
      <c r="B2354">
        <v>65005</v>
      </c>
      <c r="C2354">
        <v>2352</v>
      </c>
      <c r="D2354">
        <v>3371</v>
      </c>
      <c r="E2354" t="e" cm="1" vm="2">
        <f t="array" ref="E235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2354)))),_xlpm.c),3)))))))),COLUMNS(_xlpm.rs)-1)</f>
        <v>#VALUE!</v>
      </c>
      <c r="V2354" s="14">
        <v>1212041033066</v>
      </c>
    </row>
    <row r="2355" spans="1:22" x14ac:dyDescent="0.25">
      <c r="A2355" s="16" t="s">
        <v>2352</v>
      </c>
      <c r="B2355">
        <v>67017</v>
      </c>
      <c r="C2355">
        <v>2353</v>
      </c>
      <c r="D2355">
        <v>3372</v>
      </c>
      <c r="E2355" t="e" cm="1" vm="2">
        <f t="array" ref="E235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2355)))),_xlpm.c),3)))))))),COLUMNS(_xlpm.rs)-1)</f>
        <v>#VALUE!</v>
      </c>
      <c r="V2355" s="14">
        <v>1212041034065</v>
      </c>
    </row>
    <row r="2356" spans="1:22" x14ac:dyDescent="0.25">
      <c r="A2356" s="16" t="s">
        <v>2353</v>
      </c>
      <c r="B2356">
        <v>49043</v>
      </c>
      <c r="C2356">
        <v>2354</v>
      </c>
      <c r="D2356">
        <v>3373</v>
      </c>
      <c r="E2356" t="e" cm="1" vm="2">
        <f t="array" ref="E235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2356)))),_xlpm.c),3)))))))),COLUMNS(_xlpm.rs)-1)</f>
        <v>#VALUE!</v>
      </c>
      <c r="V2356" s="14">
        <v>1212041035064</v>
      </c>
    </row>
    <row r="2357" spans="1:22" x14ac:dyDescent="0.25">
      <c r="A2357" s="16" t="s">
        <v>2354</v>
      </c>
      <c r="B2357">
        <v>35059</v>
      </c>
      <c r="C2357">
        <v>2355</v>
      </c>
      <c r="D2357">
        <v>3374</v>
      </c>
      <c r="E2357" t="e" cm="1" vm="2">
        <f t="array" ref="E235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2357)))),_xlpm.c),3)))))))),COLUMNS(_xlpm.rs)-1)</f>
        <v>#VALUE!</v>
      </c>
      <c r="V2357" s="14">
        <v>1212041036063</v>
      </c>
    </row>
    <row r="2358" spans="1:22" x14ac:dyDescent="0.25">
      <c r="A2358" s="16" t="s">
        <v>2355</v>
      </c>
      <c r="B2358">
        <v>9024</v>
      </c>
      <c r="C2358">
        <v>2356</v>
      </c>
      <c r="D2358">
        <v>3375</v>
      </c>
      <c r="E2358" t="e" cm="1" vm="2">
        <f t="array" ref="E235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2358)))),_xlpm.c),3)))))))),COLUMNS(_xlpm.rs)-1)</f>
        <v>#VALUE!</v>
      </c>
      <c r="V2358" s="14">
        <v>1212041037062</v>
      </c>
    </row>
    <row r="2359" spans="1:22" x14ac:dyDescent="0.25">
      <c r="A2359" s="16" t="s">
        <v>2356</v>
      </c>
      <c r="B2359">
        <v>37012</v>
      </c>
      <c r="C2359">
        <v>2357</v>
      </c>
      <c r="D2359">
        <v>3376</v>
      </c>
      <c r="E2359" t="e" cm="1" vm="2">
        <f t="array" ref="E235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2359)))),_xlpm.c),3)))))))),COLUMNS(_xlpm.rs)-1)</f>
        <v>#VALUE!</v>
      </c>
      <c r="V2359" s="14">
        <v>1212041038061</v>
      </c>
    </row>
    <row r="2360" spans="1:22" x14ac:dyDescent="0.25">
      <c r="A2360" s="16" t="s">
        <v>2357</v>
      </c>
      <c r="B2360">
        <v>19063</v>
      </c>
      <c r="C2360">
        <v>2358</v>
      </c>
      <c r="D2360">
        <v>3377</v>
      </c>
      <c r="E2360" t="e" cm="1" vm="2">
        <f t="array" ref="E236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2360)))),_xlpm.c),3)))))))),COLUMNS(_xlpm.rs)-1)</f>
        <v>#VALUE!</v>
      </c>
      <c r="V2360" s="14">
        <v>1212041039060</v>
      </c>
    </row>
    <row r="2361" spans="1:22" x14ac:dyDescent="0.25">
      <c r="A2361" s="16" t="s">
        <v>2358</v>
      </c>
      <c r="B2361">
        <v>21050</v>
      </c>
      <c r="C2361">
        <v>2359</v>
      </c>
      <c r="D2361">
        <v>3378</v>
      </c>
      <c r="E2361" t="e" cm="1" vm="2">
        <f t="array" ref="E236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2361)))),_xlpm.c),3)))))))),COLUMNS(_xlpm.rs)-1)</f>
        <v>#VALUE!</v>
      </c>
      <c r="V2361" s="14">
        <v>1212041042057</v>
      </c>
    </row>
    <row r="2362" spans="1:22" x14ac:dyDescent="0.25">
      <c r="A2362" s="16" t="s">
        <v>2359</v>
      </c>
      <c r="B2362">
        <v>11070</v>
      </c>
      <c r="C2362">
        <v>2360</v>
      </c>
      <c r="D2362">
        <v>3379</v>
      </c>
      <c r="E2362" t="e" cm="1" vm="2">
        <f t="array" ref="E236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2362)))),_xlpm.c),3)))))))),COLUMNS(_xlpm.rs)-1)</f>
        <v>#VALUE!</v>
      </c>
      <c r="V2362" s="14">
        <v>1212041045054</v>
      </c>
    </row>
    <row r="2363" spans="1:22" x14ac:dyDescent="0.25">
      <c r="A2363" s="16" t="s">
        <v>2360</v>
      </c>
      <c r="B2363">
        <v>45046</v>
      </c>
      <c r="C2363">
        <v>2361</v>
      </c>
      <c r="D2363">
        <v>3380</v>
      </c>
      <c r="E2363" t="e" cm="1" vm="2">
        <f t="array" ref="E236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2363)))),_xlpm.c),3)))))))),COLUMNS(_xlpm.rs)-1)</f>
        <v>#VALUE!</v>
      </c>
      <c r="V2363" s="14">
        <v>1212041047052</v>
      </c>
    </row>
    <row r="2364" spans="1:22" x14ac:dyDescent="0.25">
      <c r="A2364" s="16" t="s">
        <v>2361</v>
      </c>
      <c r="B2364">
        <v>35007</v>
      </c>
      <c r="C2364">
        <v>2362</v>
      </c>
      <c r="D2364">
        <v>3381</v>
      </c>
      <c r="E2364" t="e" cm="1" vm="2">
        <f t="array" ref="E236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2364)))),_xlpm.c),3)))))))),COLUMNS(_xlpm.rs)-1)</f>
        <v>#VALUE!</v>
      </c>
      <c r="V2364" s="14">
        <v>1212041048051</v>
      </c>
    </row>
    <row r="2365" spans="1:22" x14ac:dyDescent="0.25">
      <c r="A2365" s="16" t="s">
        <v>2362</v>
      </c>
      <c r="B2365">
        <v>1042</v>
      </c>
      <c r="C2365">
        <v>2363</v>
      </c>
      <c r="D2365">
        <v>3382</v>
      </c>
      <c r="E2365" t="e" cm="1" vm="2">
        <f t="array" ref="E236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2365)))),_xlpm.c),3)))))))),COLUMNS(_xlpm.rs)-1)</f>
        <v>#VALUE!</v>
      </c>
      <c r="V2365" s="14">
        <v>1212041049050</v>
      </c>
    </row>
    <row r="2366" spans="1:22" x14ac:dyDescent="0.25">
      <c r="A2366" s="16" t="s">
        <v>2363</v>
      </c>
      <c r="B2366">
        <v>47001</v>
      </c>
      <c r="C2366">
        <v>2364</v>
      </c>
      <c r="D2366">
        <v>3383</v>
      </c>
      <c r="E2366" t="e" cm="1" vm="2">
        <f t="array" ref="E236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2366)))),_xlpm.c),3)))))))),COLUMNS(_xlpm.rs)-1)</f>
        <v>#VALUE!</v>
      </c>
      <c r="V2366" s="14">
        <v>1212041050049</v>
      </c>
    </row>
    <row r="2367" spans="1:22" x14ac:dyDescent="0.25">
      <c r="A2367" s="16" t="s">
        <v>2364</v>
      </c>
      <c r="B2367">
        <v>51017</v>
      </c>
      <c r="C2367">
        <v>2365</v>
      </c>
      <c r="D2367">
        <v>3384</v>
      </c>
      <c r="E2367" t="e" cm="1" vm="2">
        <f t="array" ref="E236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2367)))),_xlpm.c),3)))))))),COLUMNS(_xlpm.rs)-1)</f>
        <v>#VALUE!</v>
      </c>
      <c r="V2367" s="14">
        <v>1212041053046</v>
      </c>
    </row>
    <row r="2368" spans="1:22" x14ac:dyDescent="0.25">
      <c r="A2368" s="16" t="s">
        <v>2365</v>
      </c>
      <c r="B2368">
        <v>16063</v>
      </c>
      <c r="C2368">
        <v>2366</v>
      </c>
      <c r="D2368">
        <v>3385</v>
      </c>
      <c r="E2368" t="e" cm="1" vm="2">
        <f t="array" ref="E236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2368)))),_xlpm.c),3)))))))),COLUMNS(_xlpm.rs)-1)</f>
        <v>#VALUE!</v>
      </c>
      <c r="V2368" s="14">
        <v>1212042028070</v>
      </c>
    </row>
    <row r="2369" spans="1:22" x14ac:dyDescent="0.25">
      <c r="A2369" s="16" t="s">
        <v>2366</v>
      </c>
      <c r="B2369">
        <v>67013</v>
      </c>
      <c r="C2369">
        <v>2367</v>
      </c>
      <c r="D2369">
        <v>3386</v>
      </c>
      <c r="E2369" t="e" cm="1" vm="2">
        <f t="array" ref="E236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2369)))),_xlpm.c),3)))))))),COLUMNS(_xlpm.rs)-1)</f>
        <v>#VALUE!</v>
      </c>
      <c r="V2369" s="14">
        <v>1212042029069</v>
      </c>
    </row>
    <row r="2370" spans="1:22" x14ac:dyDescent="0.25">
      <c r="A2370" s="16" t="s">
        <v>2367</v>
      </c>
      <c r="B2370">
        <v>11065</v>
      </c>
      <c r="C2370">
        <v>2368</v>
      </c>
      <c r="D2370">
        <v>3387</v>
      </c>
      <c r="E2370" t="e" cm="1" vm="2">
        <f t="array" ref="E237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2370)))),_xlpm.c),3)))))))),COLUMNS(_xlpm.rs)-1)</f>
        <v>#VALUE!</v>
      </c>
      <c r="V2370" s="14">
        <v>1212042030068</v>
      </c>
    </row>
    <row r="2371" spans="1:22" x14ac:dyDescent="0.25">
      <c r="A2371" s="16" t="s">
        <v>2368</v>
      </c>
      <c r="B2371">
        <v>33033</v>
      </c>
      <c r="C2371">
        <v>2369</v>
      </c>
      <c r="D2371">
        <v>3388</v>
      </c>
      <c r="E2371" t="e" cm="1" vm="2">
        <f t="array" ref="E237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2371)))),_xlpm.c),3)))))))),COLUMNS(_xlpm.rs)-1)</f>
        <v>#VALUE!</v>
      </c>
      <c r="V2371" s="14">
        <v>1212042031067</v>
      </c>
    </row>
    <row r="2372" spans="1:22" x14ac:dyDescent="0.25">
      <c r="A2372" s="16" t="s">
        <v>2369</v>
      </c>
      <c r="B2372">
        <v>20041</v>
      </c>
      <c r="C2372">
        <v>2370</v>
      </c>
      <c r="D2372">
        <v>3389</v>
      </c>
      <c r="E2372" t="e" cm="1" vm="2">
        <f t="array" ref="E237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2372)))),_xlpm.c),3)))))))),COLUMNS(_xlpm.rs)-1)</f>
        <v>#VALUE!</v>
      </c>
      <c r="V2372" s="14">
        <v>1212042032066</v>
      </c>
    </row>
    <row r="2373" spans="1:22" x14ac:dyDescent="0.25">
      <c r="A2373" s="16" t="s">
        <v>2370</v>
      </c>
      <c r="B2373">
        <v>59009</v>
      </c>
      <c r="C2373">
        <v>2371</v>
      </c>
      <c r="D2373">
        <v>3390</v>
      </c>
      <c r="E2373" t="e" cm="1" vm="2">
        <f t="array" ref="E237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2373)))),_xlpm.c),3)))))))),COLUMNS(_xlpm.rs)-1)</f>
        <v>#VALUE!</v>
      </c>
      <c r="V2373" s="14">
        <v>1212042033065</v>
      </c>
    </row>
    <row r="2374" spans="1:22" x14ac:dyDescent="0.25">
      <c r="A2374" s="16" t="s">
        <v>2371</v>
      </c>
      <c r="B2374">
        <v>22065</v>
      </c>
      <c r="C2374">
        <v>2372</v>
      </c>
      <c r="D2374">
        <v>3391</v>
      </c>
      <c r="E2374" t="e" cm="1" vm="2">
        <f t="array" ref="E237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2374)))),_xlpm.c),3)))))))),COLUMNS(_xlpm.rs)-1)</f>
        <v>#VALUE!</v>
      </c>
      <c r="V2374" s="14">
        <v>1212042034064</v>
      </c>
    </row>
    <row r="2375" spans="1:22" x14ac:dyDescent="0.25">
      <c r="A2375" s="16" t="s">
        <v>2372</v>
      </c>
      <c r="B2375">
        <v>5069</v>
      </c>
      <c r="C2375">
        <v>2373</v>
      </c>
      <c r="D2375">
        <v>3392</v>
      </c>
      <c r="E2375" t="e" cm="1" vm="2">
        <f t="array" ref="E237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2375)))),_xlpm.c),3)))))))),COLUMNS(_xlpm.rs)-1)</f>
        <v>#VALUE!</v>
      </c>
      <c r="V2375" s="14">
        <v>1212042035063</v>
      </c>
    </row>
    <row r="2376" spans="1:22" x14ac:dyDescent="0.25">
      <c r="A2376" s="16" t="s">
        <v>2373</v>
      </c>
      <c r="B2376">
        <v>29067</v>
      </c>
      <c r="C2376">
        <v>2374</v>
      </c>
      <c r="D2376">
        <v>3393</v>
      </c>
      <c r="E2376" t="e" cm="1" vm="2">
        <f t="array" ref="E237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2376)))),_xlpm.c),3)))))))),COLUMNS(_xlpm.rs)-1)</f>
        <v>#VALUE!</v>
      </c>
      <c r="V2376" s="14">
        <v>1212042036062</v>
      </c>
    </row>
    <row r="2377" spans="1:22" x14ac:dyDescent="0.25">
      <c r="A2377" s="16" t="s">
        <v>2374</v>
      </c>
      <c r="B2377">
        <v>31033</v>
      </c>
      <c r="C2377">
        <v>2375</v>
      </c>
      <c r="D2377">
        <v>3394</v>
      </c>
      <c r="E2377" t="e" cm="1" vm="2">
        <f t="array" ref="E237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2377)))),_xlpm.c),3)))))))),COLUMNS(_xlpm.rs)-1)</f>
        <v>#VALUE!</v>
      </c>
      <c r="V2377" s="14">
        <v>1212042037061</v>
      </c>
    </row>
    <row r="2378" spans="1:22" x14ac:dyDescent="0.25">
      <c r="A2378" s="16" t="s">
        <v>2375</v>
      </c>
      <c r="B2378">
        <v>47017</v>
      </c>
      <c r="C2378">
        <v>2376</v>
      </c>
      <c r="D2378">
        <v>3395</v>
      </c>
      <c r="E2378" t="e" cm="1" vm="2">
        <f t="array" ref="E237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2378)))),_xlpm.c),3)))))))),COLUMNS(_xlpm.rs)-1)</f>
        <v>#VALUE!</v>
      </c>
      <c r="V2378" s="14">
        <v>1212042038060</v>
      </c>
    </row>
    <row r="2379" spans="1:22" x14ac:dyDescent="0.25">
      <c r="A2379" s="16" t="s">
        <v>2376</v>
      </c>
      <c r="B2379">
        <v>22063</v>
      </c>
      <c r="C2379">
        <v>2377</v>
      </c>
      <c r="D2379">
        <v>3396</v>
      </c>
      <c r="E2379" t="e" cm="1" vm="2">
        <f t="array" ref="E237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2379)))),_xlpm.c),3)))))))),COLUMNS(_xlpm.rs)-1)</f>
        <v>#VALUE!</v>
      </c>
      <c r="V2379" s="14">
        <v>1212042040058</v>
      </c>
    </row>
    <row r="2380" spans="1:22" x14ac:dyDescent="0.25">
      <c r="A2380" s="16" t="s">
        <v>2377</v>
      </c>
      <c r="B2380">
        <v>33021</v>
      </c>
      <c r="C2380">
        <v>2378</v>
      </c>
      <c r="D2380">
        <v>3397</v>
      </c>
      <c r="E2380" t="e" cm="1" vm="2">
        <f t="array" ref="E238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2380)))),_xlpm.c),3)))))))),COLUMNS(_xlpm.rs)-1)</f>
        <v>#VALUE!</v>
      </c>
      <c r="V2380" s="14">
        <v>1212042042056</v>
      </c>
    </row>
    <row r="2381" spans="1:22" x14ac:dyDescent="0.25">
      <c r="A2381" s="16" t="s">
        <v>2378</v>
      </c>
      <c r="B2381">
        <v>31050</v>
      </c>
      <c r="C2381">
        <v>2379</v>
      </c>
      <c r="D2381">
        <v>3398</v>
      </c>
      <c r="E2381" t="e" cm="1" vm="2">
        <f t="array" ref="E238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2381)))),_xlpm.c),3)))))))),COLUMNS(_xlpm.rs)-1)</f>
        <v>#VALUE!</v>
      </c>
      <c r="V2381" s="14">
        <v>1212042043055</v>
      </c>
    </row>
    <row r="2382" spans="1:22" x14ac:dyDescent="0.25">
      <c r="A2382" s="16" t="s">
        <v>2379</v>
      </c>
      <c r="B2382">
        <v>17068</v>
      </c>
      <c r="C2382">
        <v>2380</v>
      </c>
      <c r="D2382">
        <v>3399</v>
      </c>
      <c r="E2382" t="e" cm="1" vm="2">
        <f t="array" ref="E238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2382)))),_xlpm.c),3)))))))),COLUMNS(_xlpm.rs)-1)</f>
        <v>#VALUE!</v>
      </c>
      <c r="V2382" s="14">
        <v>1212042044054</v>
      </c>
    </row>
    <row r="2383" spans="1:22" x14ac:dyDescent="0.25">
      <c r="A2383" s="16" t="s">
        <v>2380</v>
      </c>
      <c r="B2383">
        <v>21056</v>
      </c>
      <c r="C2383">
        <v>2381</v>
      </c>
      <c r="D2383">
        <v>3400</v>
      </c>
      <c r="E2383" t="e" cm="1" vm="2">
        <f t="array" ref="E238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2383)))),_xlpm.c),3)))))))),COLUMNS(_xlpm.rs)-1)</f>
        <v>#VALUE!</v>
      </c>
      <c r="V2383" s="14">
        <v>1212042046052</v>
      </c>
    </row>
    <row r="2384" spans="1:22" x14ac:dyDescent="0.25">
      <c r="A2384" s="16" t="s">
        <v>2381</v>
      </c>
      <c r="B2384">
        <v>7069</v>
      </c>
      <c r="C2384">
        <v>2382</v>
      </c>
      <c r="D2384">
        <v>3401</v>
      </c>
      <c r="E2384" t="e" cm="1" vm="2">
        <f t="array" ref="E238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2384)))),_xlpm.c),3)))))))),COLUMNS(_xlpm.rs)-1)</f>
        <v>#VALUE!</v>
      </c>
      <c r="V2384" s="14">
        <v>1212042048050</v>
      </c>
    </row>
    <row r="2385" spans="1:22" x14ac:dyDescent="0.25">
      <c r="A2385" s="16" t="s">
        <v>2382</v>
      </c>
      <c r="B2385">
        <v>23060</v>
      </c>
      <c r="C2385">
        <v>2383</v>
      </c>
      <c r="D2385">
        <v>3402</v>
      </c>
      <c r="E2385" t="e" cm="1" vm="2">
        <f t="array" ref="E238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2385)))),_xlpm.c),3)))))))),COLUMNS(_xlpm.rs)-1)</f>
        <v>#VALUE!</v>
      </c>
      <c r="V2385" s="14">
        <v>1212042049049</v>
      </c>
    </row>
    <row r="2386" spans="1:22" x14ac:dyDescent="0.25">
      <c r="A2386" s="16" t="s">
        <v>2383</v>
      </c>
      <c r="B2386">
        <v>43062</v>
      </c>
      <c r="C2386">
        <v>2384</v>
      </c>
      <c r="D2386">
        <v>3403</v>
      </c>
      <c r="E2386" t="e" cm="1" vm="2">
        <f t="array" ref="E238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2386)))),_xlpm.c),3)))))))),COLUMNS(_xlpm.rs)-1)</f>
        <v>#VALUE!</v>
      </c>
      <c r="V2386" s="14">
        <v>1212042050048</v>
      </c>
    </row>
    <row r="2387" spans="1:22" x14ac:dyDescent="0.25">
      <c r="A2387" s="16" t="s">
        <v>2384</v>
      </c>
      <c r="B2387">
        <v>43033</v>
      </c>
      <c r="C2387">
        <v>2385</v>
      </c>
      <c r="D2387">
        <v>3404</v>
      </c>
      <c r="E2387" t="e" cm="1" vm="2">
        <f t="array" ref="E238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2387)))),_xlpm.c),3)))))))),COLUMNS(_xlpm.rs)-1)</f>
        <v>#VALUE!</v>
      </c>
      <c r="V2387" s="14">
        <v>1212042052046</v>
      </c>
    </row>
    <row r="2388" spans="1:22" x14ac:dyDescent="0.25">
      <c r="A2388" s="16" t="s">
        <v>2385</v>
      </c>
      <c r="B2388">
        <v>17069</v>
      </c>
      <c r="C2388">
        <v>2386</v>
      </c>
      <c r="D2388">
        <v>3405</v>
      </c>
      <c r="E2388" t="e" cm="1" vm="2">
        <f t="array" ref="E238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2388)))),_xlpm.c),3)))))))),COLUMNS(_xlpm.rs)-1)</f>
        <v>#VALUE!</v>
      </c>
      <c r="V2388" s="14">
        <v>1212043027070</v>
      </c>
    </row>
    <row r="2389" spans="1:22" x14ac:dyDescent="0.25">
      <c r="A2389" s="16" t="s">
        <v>2386</v>
      </c>
      <c r="B2389">
        <v>67001</v>
      </c>
      <c r="C2389">
        <v>2387</v>
      </c>
      <c r="D2389">
        <v>3406</v>
      </c>
      <c r="E2389" t="e" cm="1" vm="2">
        <f t="array" ref="E238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2389)))),_xlpm.c),3)))))))),COLUMNS(_xlpm.rs)-1)</f>
        <v>#VALUE!</v>
      </c>
      <c r="V2389" s="14">
        <v>1212043028069</v>
      </c>
    </row>
    <row r="2390" spans="1:22" x14ac:dyDescent="0.25">
      <c r="A2390" s="16" t="s">
        <v>2387</v>
      </c>
      <c r="B2390">
        <v>39033</v>
      </c>
      <c r="C2390">
        <v>2388</v>
      </c>
      <c r="D2390">
        <v>3407</v>
      </c>
      <c r="E2390" t="e" cm="1" vm="2">
        <f t="array" ref="E239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2390)))),_xlpm.c),3)))))))),COLUMNS(_xlpm.rs)-1)</f>
        <v>#VALUE!</v>
      </c>
      <c r="V2390" s="14">
        <v>1212043029068</v>
      </c>
    </row>
    <row r="2391" spans="1:22" x14ac:dyDescent="0.25">
      <c r="A2391" s="16" t="s">
        <v>2388</v>
      </c>
      <c r="B2391">
        <v>61015</v>
      </c>
      <c r="C2391">
        <v>2389</v>
      </c>
      <c r="D2391">
        <v>3408</v>
      </c>
      <c r="E2391" t="e" cm="1" vm="2">
        <f t="array" ref="E239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2391)))),_xlpm.c),3)))))))),COLUMNS(_xlpm.rs)-1)</f>
        <v>#VALUE!</v>
      </c>
      <c r="V2391" s="14">
        <v>1212043030067</v>
      </c>
    </row>
    <row r="2392" spans="1:22" x14ac:dyDescent="0.25">
      <c r="A2392" s="16" t="s">
        <v>2389</v>
      </c>
      <c r="B2392">
        <v>29047</v>
      </c>
      <c r="C2392">
        <v>2390</v>
      </c>
      <c r="D2392">
        <v>3409</v>
      </c>
      <c r="E2392" t="e" cm="1" vm="2">
        <f t="array" ref="E239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2392)))),_xlpm.c),3)))))))),COLUMNS(_xlpm.rs)-1)</f>
        <v>#VALUE!</v>
      </c>
      <c r="V2392" s="14">
        <v>1212043031066</v>
      </c>
    </row>
    <row r="2393" spans="1:22" x14ac:dyDescent="0.25">
      <c r="A2393" s="16" t="s">
        <v>2390</v>
      </c>
      <c r="B2393">
        <v>10011</v>
      </c>
      <c r="C2393">
        <v>2391</v>
      </c>
      <c r="D2393">
        <v>3410</v>
      </c>
      <c r="E2393" t="e" cm="1" vm="2">
        <f t="array" ref="E239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2393)))),_xlpm.c),3)))))))),COLUMNS(_xlpm.rs)-1)</f>
        <v>#VALUE!</v>
      </c>
      <c r="V2393" s="14">
        <v>1212043032065</v>
      </c>
    </row>
    <row r="2394" spans="1:22" x14ac:dyDescent="0.25">
      <c r="A2394" s="16" t="s">
        <v>2391</v>
      </c>
      <c r="B2394">
        <v>31036</v>
      </c>
      <c r="C2394">
        <v>2392</v>
      </c>
      <c r="D2394">
        <v>3411</v>
      </c>
      <c r="E2394" t="e" cm="1" vm="2">
        <f t="array" ref="E239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2394)))),_xlpm.c),3)))))))),COLUMNS(_xlpm.rs)-1)</f>
        <v>#VALUE!</v>
      </c>
      <c r="V2394" s="14">
        <v>1212043033064</v>
      </c>
    </row>
    <row r="2395" spans="1:22" x14ac:dyDescent="0.25">
      <c r="A2395" s="16" t="s">
        <v>2392</v>
      </c>
      <c r="B2395">
        <v>49022</v>
      </c>
      <c r="C2395">
        <v>2393</v>
      </c>
      <c r="D2395">
        <v>3412</v>
      </c>
      <c r="E2395" t="e" cm="1" vm="2">
        <f t="array" ref="E239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2395)))),_xlpm.c),3)))))))),COLUMNS(_xlpm.rs)-1)</f>
        <v>#VALUE!</v>
      </c>
      <c r="V2395" s="14">
        <v>1212043034063</v>
      </c>
    </row>
    <row r="2396" spans="1:22" x14ac:dyDescent="0.25">
      <c r="A2396" s="16" t="s">
        <v>2393</v>
      </c>
      <c r="B2396">
        <v>25063</v>
      </c>
      <c r="C2396">
        <v>2394</v>
      </c>
      <c r="D2396">
        <v>3413</v>
      </c>
      <c r="E2396" t="e" cm="1" vm="2">
        <f t="array" ref="E239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2396)))),_xlpm.c),3)))))))),COLUMNS(_xlpm.rs)-1)</f>
        <v>#VALUE!</v>
      </c>
      <c r="V2396" s="14">
        <v>1212043036061</v>
      </c>
    </row>
    <row r="2397" spans="1:22" x14ac:dyDescent="0.25">
      <c r="A2397" s="16" t="s">
        <v>2394</v>
      </c>
      <c r="B2397">
        <v>12065</v>
      </c>
      <c r="C2397">
        <v>2395</v>
      </c>
      <c r="D2397">
        <v>3414</v>
      </c>
      <c r="E2397" t="e" cm="1" vm="2">
        <f t="array" ref="E239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2397)))),_xlpm.c),3)))))))),COLUMNS(_xlpm.rs)-1)</f>
        <v>#VALUE!</v>
      </c>
      <c r="V2397" s="14">
        <v>1212043037060</v>
      </c>
    </row>
    <row r="2398" spans="1:22" x14ac:dyDescent="0.25">
      <c r="A2398" s="16" t="s">
        <v>2395</v>
      </c>
      <c r="B2398">
        <v>33047</v>
      </c>
      <c r="C2398">
        <v>2396</v>
      </c>
      <c r="D2398">
        <v>3415</v>
      </c>
      <c r="E2398" t="e" cm="1" vm="2">
        <f t="array" ref="E239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2398)))),_xlpm.c),3)))))))),COLUMNS(_xlpm.rs)-1)</f>
        <v>#VALUE!</v>
      </c>
      <c r="V2398" s="14">
        <v>1212043038059</v>
      </c>
    </row>
    <row r="2399" spans="1:22" x14ac:dyDescent="0.25">
      <c r="A2399" s="16" t="s">
        <v>2396</v>
      </c>
      <c r="B2399">
        <v>23065</v>
      </c>
      <c r="C2399">
        <v>2397</v>
      </c>
      <c r="D2399">
        <v>3416</v>
      </c>
      <c r="E2399" t="e" cm="1" vm="2">
        <f t="array" ref="E239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2399)))),_xlpm.c),3)))))))),COLUMNS(_xlpm.rs)-1)</f>
        <v>#VALUE!</v>
      </c>
      <c r="V2399" s="14">
        <v>1212043039058</v>
      </c>
    </row>
    <row r="2400" spans="1:22" x14ac:dyDescent="0.25">
      <c r="A2400" s="16" t="s">
        <v>2397</v>
      </c>
      <c r="B2400">
        <v>17033</v>
      </c>
      <c r="C2400">
        <v>2398</v>
      </c>
      <c r="D2400">
        <v>3417</v>
      </c>
      <c r="E2400" t="e" cm="1" vm="2">
        <f t="array" ref="E240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2400)))),_xlpm.c),3)))))))),COLUMNS(_xlpm.rs)-1)</f>
        <v>#VALUE!</v>
      </c>
      <c r="V2400" s="14">
        <v>1212043041056</v>
      </c>
    </row>
    <row r="2401" spans="1:22" x14ac:dyDescent="0.25">
      <c r="A2401" s="16" t="s">
        <v>2398</v>
      </c>
      <c r="B2401">
        <v>31043</v>
      </c>
      <c r="C2401">
        <v>2399</v>
      </c>
      <c r="D2401">
        <v>3418</v>
      </c>
      <c r="E2401" t="e" cm="1" vm="2">
        <f t="array" ref="E240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2401)))),_xlpm.c),3)))))))),COLUMNS(_xlpm.rs)-1)</f>
        <v>#VALUE!</v>
      </c>
      <c r="V2401" s="14">
        <v>1212043042055</v>
      </c>
    </row>
    <row r="2402" spans="1:22" x14ac:dyDescent="0.25">
      <c r="A2402" s="16" t="s">
        <v>2399</v>
      </c>
      <c r="B2402">
        <v>49001</v>
      </c>
      <c r="C2402">
        <v>2400</v>
      </c>
      <c r="D2402">
        <v>3419</v>
      </c>
      <c r="E2402" t="e" cm="1" vm="2">
        <f t="array" ref="E240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2402)))),_xlpm.c),3)))))))),COLUMNS(_xlpm.rs)-1)</f>
        <v>#VALUE!</v>
      </c>
      <c r="V2402" s="14">
        <v>1212043043054</v>
      </c>
    </row>
    <row r="2403" spans="1:22" x14ac:dyDescent="0.25">
      <c r="A2403" s="16" t="s">
        <v>2400</v>
      </c>
      <c r="B2403">
        <v>59036</v>
      </c>
      <c r="C2403">
        <v>2401</v>
      </c>
      <c r="D2403">
        <v>3420</v>
      </c>
      <c r="E2403" t="e" cm="1" vm="2">
        <f t="array" ref="E240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2403)))),_xlpm.c),3)))))))),COLUMNS(_xlpm.rs)-1)</f>
        <v>#VALUE!</v>
      </c>
      <c r="V2403" s="14">
        <v>1212043044053</v>
      </c>
    </row>
    <row r="2404" spans="1:22" x14ac:dyDescent="0.25">
      <c r="A2404" s="16" t="s">
        <v>2401</v>
      </c>
      <c r="B2404">
        <v>31042</v>
      </c>
      <c r="C2404">
        <v>2402</v>
      </c>
      <c r="D2404">
        <v>3421</v>
      </c>
      <c r="E2404" t="e" cm="1" vm="2">
        <f t="array" ref="E240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2404)))),_xlpm.c),3)))))))),COLUMNS(_xlpm.rs)-1)</f>
        <v>#VALUE!</v>
      </c>
      <c r="V2404" s="14">
        <v>1212043045052</v>
      </c>
    </row>
    <row r="2405" spans="1:22" x14ac:dyDescent="0.25">
      <c r="A2405" s="16" t="s">
        <v>2402</v>
      </c>
      <c r="B2405">
        <v>57028</v>
      </c>
      <c r="C2405">
        <v>2403</v>
      </c>
      <c r="D2405">
        <v>3422</v>
      </c>
      <c r="E2405" t="e" cm="1" vm="2">
        <f t="array" ref="E240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2405)))),_xlpm.c),3)))))))),COLUMNS(_xlpm.rs)-1)</f>
        <v>#VALUE!</v>
      </c>
      <c r="V2405" s="14">
        <v>1212043046051</v>
      </c>
    </row>
    <row r="2406" spans="1:22" x14ac:dyDescent="0.25">
      <c r="A2406" s="16" t="s">
        <v>2403</v>
      </c>
      <c r="B2406">
        <v>37031</v>
      </c>
      <c r="C2406">
        <v>2404</v>
      </c>
      <c r="D2406">
        <v>3423</v>
      </c>
      <c r="E2406" t="e" cm="1" vm="2">
        <f t="array" ref="E240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2406)))),_xlpm.c),3)))))))),COLUMNS(_xlpm.rs)-1)</f>
        <v>#VALUE!</v>
      </c>
      <c r="V2406" s="14">
        <v>1212043048049</v>
      </c>
    </row>
    <row r="2407" spans="1:22" x14ac:dyDescent="0.25">
      <c r="A2407" s="16" t="s">
        <v>2404</v>
      </c>
      <c r="B2407">
        <v>55017</v>
      </c>
      <c r="C2407">
        <v>2405</v>
      </c>
      <c r="D2407">
        <v>3424</v>
      </c>
      <c r="E2407" t="e" cm="1" vm="2">
        <f t="array" ref="E240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2407)))),_xlpm.c),3)))))))),COLUMNS(_xlpm.rs)-1)</f>
        <v>#VALUE!</v>
      </c>
      <c r="V2407" s="14">
        <v>1212043050047</v>
      </c>
    </row>
    <row r="2408" spans="1:22" x14ac:dyDescent="0.25">
      <c r="A2408" s="16" t="s">
        <v>2405</v>
      </c>
      <c r="B2408">
        <v>45044</v>
      </c>
      <c r="C2408">
        <v>2406</v>
      </c>
      <c r="D2408">
        <v>3425</v>
      </c>
      <c r="E2408" t="e" cm="1" vm="2">
        <f t="array" ref="E240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2408)))),_xlpm.c),3)))))))),COLUMNS(_xlpm.rs)-1)</f>
        <v>#VALUE!</v>
      </c>
      <c r="V2408" s="14">
        <v>1212043052045</v>
      </c>
    </row>
    <row r="2409" spans="1:22" x14ac:dyDescent="0.25">
      <c r="A2409" s="16" t="s">
        <v>2406</v>
      </c>
      <c r="B2409">
        <v>25062</v>
      </c>
      <c r="C2409">
        <v>2407</v>
      </c>
      <c r="D2409">
        <v>3426</v>
      </c>
      <c r="E2409" t="e" cm="1" vm="2">
        <f t="array" ref="E240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2409)))),_xlpm.c),3)))))))),COLUMNS(_xlpm.rs)-1)</f>
        <v>#VALUE!</v>
      </c>
      <c r="V2409" s="14">
        <v>1212044026070</v>
      </c>
    </row>
    <row r="2410" spans="1:22" x14ac:dyDescent="0.25">
      <c r="A2410" s="16" t="s">
        <v>2407</v>
      </c>
      <c r="B2410">
        <v>51045</v>
      </c>
      <c r="C2410">
        <v>2408</v>
      </c>
      <c r="D2410">
        <v>3427</v>
      </c>
      <c r="E2410" t="e" cm="1" vm="2">
        <f t="array" ref="E241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2410)))),_xlpm.c),3)))))))),COLUMNS(_xlpm.rs)-1)</f>
        <v>#VALUE!</v>
      </c>
      <c r="V2410" s="14">
        <v>1212044027069</v>
      </c>
    </row>
    <row r="2411" spans="1:22" x14ac:dyDescent="0.25">
      <c r="A2411" s="16" t="s">
        <v>2408</v>
      </c>
      <c r="B2411">
        <v>21055</v>
      </c>
      <c r="C2411">
        <v>2409</v>
      </c>
      <c r="D2411">
        <v>3428</v>
      </c>
      <c r="E2411" t="e" cm="1" vm="2">
        <f t="array" ref="E241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2411)))),_xlpm.c),3)))))))),COLUMNS(_xlpm.rs)-1)</f>
        <v>#VALUE!</v>
      </c>
      <c r="V2411" s="14">
        <v>1212044028068</v>
      </c>
    </row>
    <row r="2412" spans="1:22" x14ac:dyDescent="0.25">
      <c r="A2412" s="16" t="s">
        <v>2409</v>
      </c>
      <c r="B2412">
        <v>51029</v>
      </c>
      <c r="C2412">
        <v>2410</v>
      </c>
      <c r="D2412">
        <v>3429</v>
      </c>
      <c r="E2412" t="e" cm="1" vm="2">
        <f t="array" ref="E241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2412)))),_xlpm.c),3)))))))),COLUMNS(_xlpm.rs)-1)</f>
        <v>#VALUE!</v>
      </c>
      <c r="V2412" s="14">
        <v>1212044029067</v>
      </c>
    </row>
    <row r="2413" spans="1:22" x14ac:dyDescent="0.25">
      <c r="A2413" s="16" t="s">
        <v>2410</v>
      </c>
      <c r="B2413">
        <v>64019</v>
      </c>
      <c r="C2413">
        <v>2411</v>
      </c>
      <c r="D2413">
        <v>3430</v>
      </c>
      <c r="E2413" t="e" cm="1" vm="2">
        <f t="array" ref="E241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2413)))),_xlpm.c),3)))))))),COLUMNS(_xlpm.rs)-1)</f>
        <v>#VALUE!</v>
      </c>
      <c r="V2413" s="14">
        <v>1212044030066</v>
      </c>
    </row>
    <row r="2414" spans="1:22" x14ac:dyDescent="0.25">
      <c r="A2414" s="16" t="s">
        <v>2411</v>
      </c>
      <c r="B2414">
        <v>27055</v>
      </c>
      <c r="C2414">
        <v>2412</v>
      </c>
      <c r="D2414">
        <v>3431</v>
      </c>
      <c r="E2414" t="e" cm="1" vm="2">
        <f t="array" ref="E241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2414)))),_xlpm.c),3)))))))),COLUMNS(_xlpm.rs)-1)</f>
        <v>#VALUE!</v>
      </c>
      <c r="V2414" s="14">
        <v>1212044031065</v>
      </c>
    </row>
    <row r="2415" spans="1:22" x14ac:dyDescent="0.25">
      <c r="A2415" s="16" t="s">
        <v>2412</v>
      </c>
      <c r="B2415">
        <v>41061</v>
      </c>
      <c r="C2415">
        <v>2413</v>
      </c>
      <c r="D2415">
        <v>3432</v>
      </c>
      <c r="E2415" t="e" cm="1" vm="2">
        <f t="array" ref="E241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2415)))),_xlpm.c),3)))))))),COLUMNS(_xlpm.rs)-1)</f>
        <v>#VALUE!</v>
      </c>
      <c r="V2415" s="14">
        <v>1212044032064</v>
      </c>
    </row>
    <row r="2416" spans="1:22" x14ac:dyDescent="0.25">
      <c r="A2416" s="16" t="s">
        <v>2413</v>
      </c>
      <c r="B2416">
        <v>65004</v>
      </c>
      <c r="C2416">
        <v>2414</v>
      </c>
      <c r="D2416">
        <v>3433</v>
      </c>
      <c r="E2416" t="e" cm="1" vm="2">
        <f t="array" ref="E241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2416)))),_xlpm.c),3)))))))),COLUMNS(_xlpm.rs)-1)</f>
        <v>#VALUE!</v>
      </c>
      <c r="V2416" s="14">
        <v>1212044033063</v>
      </c>
    </row>
    <row r="2417" spans="1:22" x14ac:dyDescent="0.25">
      <c r="A2417" s="16" t="s">
        <v>2414</v>
      </c>
      <c r="B2417">
        <v>26055</v>
      </c>
      <c r="C2417">
        <v>2415</v>
      </c>
      <c r="D2417">
        <v>3434</v>
      </c>
      <c r="E2417" t="e" cm="1" vm="2">
        <f t="array" ref="E241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2417)))),_xlpm.c),3)))))))),COLUMNS(_xlpm.rs)-1)</f>
        <v>#VALUE!</v>
      </c>
      <c r="V2417" s="14">
        <v>1212044034062</v>
      </c>
    </row>
    <row r="2418" spans="1:22" x14ac:dyDescent="0.25">
      <c r="A2418" s="16" t="s">
        <v>2415</v>
      </c>
      <c r="B2418">
        <v>37041</v>
      </c>
      <c r="C2418">
        <v>2416</v>
      </c>
      <c r="D2418">
        <v>3435</v>
      </c>
      <c r="E2418" t="e" cm="1" vm="2">
        <f t="array" ref="E241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2418)))),_xlpm.c),3)))))))),COLUMNS(_xlpm.rs)-1)</f>
        <v>#VALUE!</v>
      </c>
      <c r="V2418" s="14">
        <v>1212044035061</v>
      </c>
    </row>
    <row r="2419" spans="1:22" x14ac:dyDescent="0.25">
      <c r="A2419" s="16" t="s">
        <v>2416</v>
      </c>
      <c r="B2419">
        <v>38031</v>
      </c>
      <c r="C2419">
        <v>2417</v>
      </c>
      <c r="D2419">
        <v>3436</v>
      </c>
      <c r="E2419" t="e" cm="1" vm="2">
        <f t="array" ref="E241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2419)))),_xlpm.c),3)))))))),COLUMNS(_xlpm.rs)-1)</f>
        <v>#VALUE!</v>
      </c>
      <c r="V2419" s="14">
        <v>1212044036060</v>
      </c>
    </row>
    <row r="2420" spans="1:22" x14ac:dyDescent="0.25">
      <c r="A2420" s="16" t="s">
        <v>2417</v>
      </c>
      <c r="B2420">
        <v>25046</v>
      </c>
      <c r="C2420">
        <v>2418</v>
      </c>
      <c r="D2420">
        <v>3437</v>
      </c>
      <c r="E2420" t="e" cm="1" vm="2">
        <f t="array" ref="E242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2420)))),_xlpm.c),3)))))))),COLUMNS(_xlpm.rs)-1)</f>
        <v>#VALUE!</v>
      </c>
      <c r="V2420" s="14">
        <v>1212044038058</v>
      </c>
    </row>
    <row r="2421" spans="1:22" x14ac:dyDescent="0.25">
      <c r="A2421" s="16" t="s">
        <v>2418</v>
      </c>
      <c r="B2421">
        <v>57020</v>
      </c>
      <c r="C2421">
        <v>2419</v>
      </c>
      <c r="D2421">
        <v>3438</v>
      </c>
      <c r="E2421" t="e" cm="1" vm="2">
        <f t="array" ref="E242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2421)))),_xlpm.c),3)))))))),COLUMNS(_xlpm.rs)-1)</f>
        <v>#VALUE!</v>
      </c>
      <c r="V2421" s="14">
        <v>1212044039057</v>
      </c>
    </row>
    <row r="2422" spans="1:22" x14ac:dyDescent="0.25">
      <c r="A2422" s="16" t="s">
        <v>2419</v>
      </c>
      <c r="B2422">
        <v>33032</v>
      </c>
      <c r="C2422">
        <v>2420</v>
      </c>
      <c r="D2422">
        <v>3439</v>
      </c>
      <c r="E2422" t="e" cm="1" vm="2">
        <f t="array" ref="E242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2422)))),_xlpm.c),3)))))))),COLUMNS(_xlpm.rs)-1)</f>
        <v>#VALUE!</v>
      </c>
      <c r="V2422" s="14">
        <v>1212044040056</v>
      </c>
    </row>
    <row r="2423" spans="1:22" x14ac:dyDescent="0.25">
      <c r="A2423" s="16" t="s">
        <v>2420</v>
      </c>
      <c r="B2423">
        <v>63051</v>
      </c>
      <c r="C2423">
        <v>2421</v>
      </c>
      <c r="D2423">
        <v>3440</v>
      </c>
      <c r="E2423" t="e" cm="1" vm="2">
        <f t="array" ref="E242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2423)))),_xlpm.c),3)))))))),COLUMNS(_xlpm.rs)-1)</f>
        <v>#VALUE!</v>
      </c>
      <c r="V2423" s="14">
        <v>1212044042054</v>
      </c>
    </row>
    <row r="2424" spans="1:22" x14ac:dyDescent="0.25">
      <c r="A2424" s="16" t="s">
        <v>2421</v>
      </c>
      <c r="B2424">
        <v>19045</v>
      </c>
      <c r="C2424">
        <v>2422</v>
      </c>
      <c r="D2424">
        <v>3441</v>
      </c>
      <c r="E2424" t="e" cm="1" vm="2">
        <f t="array" ref="E242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2424)))),_xlpm.c),3)))))))),COLUMNS(_xlpm.rs)-1)</f>
        <v>#VALUE!</v>
      </c>
      <c r="V2424" s="14">
        <v>1212044044052</v>
      </c>
    </row>
    <row r="2425" spans="1:22" x14ac:dyDescent="0.25">
      <c r="A2425" s="16" t="s">
        <v>2422</v>
      </c>
      <c r="B2425">
        <v>39052</v>
      </c>
      <c r="C2425">
        <v>2423</v>
      </c>
      <c r="D2425">
        <v>3442</v>
      </c>
      <c r="E2425" t="e" cm="1" vm="2">
        <f t="array" ref="E242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2425)))),_xlpm.c),3)))))))),COLUMNS(_xlpm.rs)-1)</f>
        <v>#VALUE!</v>
      </c>
      <c r="V2425" s="14">
        <v>1212044046050</v>
      </c>
    </row>
    <row r="2426" spans="1:22" x14ac:dyDescent="0.25">
      <c r="A2426" s="16" t="s">
        <v>2423</v>
      </c>
      <c r="B2426">
        <v>27007</v>
      </c>
      <c r="C2426">
        <v>2424</v>
      </c>
      <c r="D2426">
        <v>3443</v>
      </c>
      <c r="E2426" t="e" cm="1" vm="2">
        <f t="array" ref="E242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2426)))),_xlpm.c),3)))))))),COLUMNS(_xlpm.rs)-1)</f>
        <v>#VALUE!</v>
      </c>
      <c r="V2426" s="14">
        <v>1212044048048</v>
      </c>
    </row>
    <row r="2427" spans="1:22" x14ac:dyDescent="0.25">
      <c r="A2427" s="16" t="s">
        <v>2424</v>
      </c>
      <c r="B2427">
        <v>9049</v>
      </c>
      <c r="C2427">
        <v>2425</v>
      </c>
      <c r="D2427">
        <v>3444</v>
      </c>
      <c r="E2427" t="e" cm="1" vm="2">
        <f t="array" ref="E242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2427)))),_xlpm.c),3)))))))),COLUMNS(_xlpm.rs)-1)</f>
        <v>#VALUE!</v>
      </c>
      <c r="V2427" s="14">
        <v>1212044050046</v>
      </c>
    </row>
    <row r="2428" spans="1:22" x14ac:dyDescent="0.25">
      <c r="A2428" s="16" t="s">
        <v>2425</v>
      </c>
      <c r="B2428">
        <v>22057</v>
      </c>
      <c r="C2428">
        <v>2426</v>
      </c>
      <c r="D2428">
        <v>3445</v>
      </c>
      <c r="E2428" t="e" cm="1" vm="2">
        <f t="array" ref="E242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2428)))),_xlpm.c),3)))))))),COLUMNS(_xlpm.rs)-1)</f>
        <v>#VALUE!</v>
      </c>
      <c r="V2428" s="14">
        <v>1212044051045</v>
      </c>
    </row>
    <row r="2429" spans="1:22" x14ac:dyDescent="0.25">
      <c r="A2429" s="16" t="s">
        <v>2426</v>
      </c>
      <c r="B2429">
        <v>55024</v>
      </c>
      <c r="C2429">
        <v>2427</v>
      </c>
      <c r="D2429">
        <v>3446</v>
      </c>
      <c r="E2429" t="e" cm="1" vm="2">
        <f t="array" ref="E242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2429)))),_xlpm.c),3)))))))),COLUMNS(_xlpm.rs)-1)</f>
        <v>#VALUE!</v>
      </c>
      <c r="V2429" s="14">
        <v>1212044052044</v>
      </c>
    </row>
    <row r="2430" spans="1:22" x14ac:dyDescent="0.25">
      <c r="A2430" s="16" t="s">
        <v>2427</v>
      </c>
      <c r="B2430">
        <v>37043</v>
      </c>
      <c r="C2430">
        <v>2428</v>
      </c>
      <c r="D2430">
        <v>3447</v>
      </c>
      <c r="E2430" t="e" cm="1" vm="2">
        <f t="array" ref="E243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2430)))),_xlpm.c),3)))))))),COLUMNS(_xlpm.rs)-1)</f>
        <v>#VALUE!</v>
      </c>
      <c r="V2430" s="14">
        <v>1212044053043</v>
      </c>
    </row>
    <row r="2431" spans="1:22" x14ac:dyDescent="0.25">
      <c r="A2431" s="16" t="s">
        <v>2428</v>
      </c>
      <c r="B2431">
        <v>44021</v>
      </c>
      <c r="C2431">
        <v>2429</v>
      </c>
      <c r="D2431">
        <v>3448</v>
      </c>
      <c r="E2431" t="e" cm="1" vm="2">
        <f t="array" ref="E243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2431)))),_xlpm.c),3)))))))),COLUMNS(_xlpm.rs)-1)</f>
        <v>#VALUE!</v>
      </c>
      <c r="V2431" s="14">
        <v>1212045025070</v>
      </c>
    </row>
    <row r="2432" spans="1:22" x14ac:dyDescent="0.25">
      <c r="A2432" s="16" t="s">
        <v>2429</v>
      </c>
      <c r="B2432">
        <v>5054</v>
      </c>
      <c r="C2432">
        <v>2430</v>
      </c>
      <c r="D2432">
        <v>3449</v>
      </c>
      <c r="E2432" t="e" cm="1" vm="2">
        <f t="array" ref="E243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2432)))),_xlpm.c),3)))))))),COLUMNS(_xlpm.rs)-1)</f>
        <v>#VALUE!</v>
      </c>
      <c r="V2432" s="14">
        <v>1212045026069</v>
      </c>
    </row>
    <row r="2433" spans="1:22" x14ac:dyDescent="0.25">
      <c r="A2433" s="16" t="s">
        <v>2430</v>
      </c>
      <c r="B2433">
        <v>31069</v>
      </c>
      <c r="C2433">
        <v>2431</v>
      </c>
      <c r="D2433">
        <v>3450</v>
      </c>
      <c r="E2433" t="e" cm="1" vm="2">
        <f t="array" ref="E243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2433)))),_xlpm.c),3)))))))),COLUMNS(_xlpm.rs)-1)</f>
        <v>#VALUE!</v>
      </c>
      <c r="V2433" s="14">
        <v>1212045027068</v>
      </c>
    </row>
    <row r="2434" spans="1:22" x14ac:dyDescent="0.25">
      <c r="A2434" s="16" t="s">
        <v>2431</v>
      </c>
      <c r="B2434">
        <v>48027</v>
      </c>
      <c r="C2434">
        <v>2432</v>
      </c>
      <c r="E2434" t="e" cm="1" vm="2">
        <f t="array" ref="E243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2434)))),_xlpm.c),3)))))))),COLUMNS(_xlpm.rs)-1)</f>
        <v>#VALUE!</v>
      </c>
      <c r="V2434" s="14">
        <v>1212045028067</v>
      </c>
    </row>
    <row r="2435" spans="1:22" x14ac:dyDescent="0.25">
      <c r="A2435" s="16" t="s">
        <v>2432</v>
      </c>
      <c r="B2435">
        <v>5061</v>
      </c>
      <c r="C2435">
        <v>2433</v>
      </c>
      <c r="E2435" t="e" cm="1" vm="2">
        <f t="array" ref="E243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2435)))),_xlpm.c),3)))))))),COLUMNS(_xlpm.rs)-1)</f>
        <v>#VALUE!</v>
      </c>
      <c r="V2435" s="14">
        <v>1212045029066</v>
      </c>
    </row>
    <row r="2436" spans="1:22" x14ac:dyDescent="0.25">
      <c r="A2436" s="16" t="s">
        <v>2433</v>
      </c>
      <c r="B2436">
        <v>67007</v>
      </c>
      <c r="C2436">
        <v>2434</v>
      </c>
      <c r="E2436" t="e" cm="1" vm="2">
        <f t="array" ref="E243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2436)))),_xlpm.c),3)))))))),COLUMNS(_xlpm.rs)-1)</f>
        <v>#VALUE!</v>
      </c>
      <c r="V2436" s="14">
        <v>1212045030065</v>
      </c>
    </row>
    <row r="2437" spans="1:22" x14ac:dyDescent="0.25">
      <c r="A2437" s="16" t="s">
        <v>2434</v>
      </c>
      <c r="B2437">
        <v>47040</v>
      </c>
      <c r="C2437">
        <v>2435</v>
      </c>
      <c r="E2437" t="e" cm="1" vm="2">
        <f t="array" ref="E243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2437)))),_xlpm.c),3)))))))),COLUMNS(_xlpm.rs)-1)</f>
        <v>#VALUE!</v>
      </c>
      <c r="V2437" s="14">
        <v>1212045031064</v>
      </c>
    </row>
    <row r="2438" spans="1:22" x14ac:dyDescent="0.25">
      <c r="A2438" s="16" t="s">
        <v>2435</v>
      </c>
      <c r="B2438">
        <v>55007</v>
      </c>
      <c r="C2438">
        <v>2436</v>
      </c>
      <c r="E2438" t="e" cm="1" vm="2">
        <f t="array" ref="E243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2438)))),_xlpm.c),3)))))))),COLUMNS(_xlpm.rs)-1)</f>
        <v>#VALUE!</v>
      </c>
      <c r="V2438" s="14">
        <v>1212045032063</v>
      </c>
    </row>
    <row r="2439" spans="1:22" x14ac:dyDescent="0.25">
      <c r="A2439" s="16" t="s">
        <v>2436</v>
      </c>
      <c r="B2439">
        <v>67030</v>
      </c>
      <c r="C2439">
        <v>2437</v>
      </c>
      <c r="E2439" t="e" cm="1" vm="2">
        <f t="array" ref="E243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2439)))),_xlpm.c),3)))))))),COLUMNS(_xlpm.rs)-1)</f>
        <v>#VALUE!</v>
      </c>
      <c r="V2439" s="14">
        <v>1212045033062</v>
      </c>
    </row>
    <row r="2440" spans="1:22" x14ac:dyDescent="0.25">
      <c r="A2440" s="16" t="s">
        <v>2437</v>
      </c>
      <c r="B2440">
        <v>36017</v>
      </c>
      <c r="C2440">
        <v>2438</v>
      </c>
      <c r="E2440" t="e" cm="1" vm="2">
        <f t="array" ref="E244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2440)))),_xlpm.c),3)))))))),COLUMNS(_xlpm.rs)-1)</f>
        <v>#VALUE!</v>
      </c>
      <c r="V2440" s="14">
        <v>1212045034061</v>
      </c>
    </row>
    <row r="2441" spans="1:22" x14ac:dyDescent="0.25">
      <c r="A2441" s="16" t="s">
        <v>2438</v>
      </c>
      <c r="B2441">
        <v>36027</v>
      </c>
      <c r="C2441">
        <v>2439</v>
      </c>
      <c r="E2441" t="e" cm="1" vm="2">
        <f t="array" ref="E244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2441)))),_xlpm.c),3)))))))),COLUMNS(_xlpm.rs)-1)</f>
        <v>#VALUE!</v>
      </c>
      <c r="V2441" s="14">
        <v>1212045035060</v>
      </c>
    </row>
    <row r="2442" spans="1:22" x14ac:dyDescent="0.25">
      <c r="A2442" s="16" t="s">
        <v>2439</v>
      </c>
      <c r="B2442">
        <v>45016</v>
      </c>
      <c r="C2442">
        <v>2440</v>
      </c>
      <c r="E2442" t="e" cm="1" vm="2">
        <f t="array" ref="E244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2442)))),_xlpm.c),3)))))))),COLUMNS(_xlpm.rs)-1)</f>
        <v>#VALUE!</v>
      </c>
      <c r="V2442" s="14">
        <v>1212045036059</v>
      </c>
    </row>
    <row r="2443" spans="1:22" x14ac:dyDescent="0.25">
      <c r="A2443" s="16" t="s">
        <v>2440</v>
      </c>
      <c r="B2443">
        <v>32021</v>
      </c>
      <c r="C2443">
        <v>2441</v>
      </c>
      <c r="E2443" t="e" cm="1" vm="2">
        <f t="array" ref="E244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2443)))),_xlpm.c),3)))))))),COLUMNS(_xlpm.rs)-1)</f>
        <v>#VALUE!</v>
      </c>
      <c r="V2443" s="14">
        <v>1212045037058</v>
      </c>
    </row>
    <row r="2444" spans="1:22" x14ac:dyDescent="0.25">
      <c r="A2444" s="16" t="s">
        <v>2441</v>
      </c>
      <c r="B2444">
        <v>56037</v>
      </c>
      <c r="C2444">
        <v>2442</v>
      </c>
      <c r="E2444" t="e" cm="1" vm="2">
        <f t="array" ref="E244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2444)))),_xlpm.c),3)))))))),COLUMNS(_xlpm.rs)-1)</f>
        <v>#VALUE!</v>
      </c>
      <c r="V2444" s="14">
        <v>1212045038057</v>
      </c>
    </row>
    <row r="2445" spans="1:22" x14ac:dyDescent="0.25">
      <c r="A2445" s="16" t="s">
        <v>2442</v>
      </c>
      <c r="B2445">
        <v>3037</v>
      </c>
      <c r="C2445">
        <v>2443</v>
      </c>
      <c r="E2445" t="e" cm="1" vm="2">
        <f t="array" ref="E244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2445)))),_xlpm.c),3)))))))),COLUMNS(_xlpm.rs)-1)</f>
        <v>#VALUE!</v>
      </c>
      <c r="V2445" s="14">
        <v>1212045040055</v>
      </c>
    </row>
    <row r="2446" spans="1:22" x14ac:dyDescent="0.25">
      <c r="A2446" s="16" t="s">
        <v>2443</v>
      </c>
      <c r="B2446">
        <v>3043</v>
      </c>
      <c r="C2446">
        <v>2444</v>
      </c>
      <c r="E2446" t="e" cm="1" vm="2">
        <f t="array" ref="E244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2446)))),_xlpm.c),3)))))))),COLUMNS(_xlpm.rs)-1)</f>
        <v>#VALUE!</v>
      </c>
      <c r="V2446" s="14">
        <v>1212045041054</v>
      </c>
    </row>
    <row r="2447" spans="1:22" x14ac:dyDescent="0.25">
      <c r="A2447" s="16" t="s">
        <v>2444</v>
      </c>
      <c r="B2447">
        <v>23017</v>
      </c>
      <c r="C2447">
        <v>2445</v>
      </c>
      <c r="E2447" t="e" cm="1" vm="2">
        <f t="array" ref="E244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2447)))),_xlpm.c),3)))))))),COLUMNS(_xlpm.rs)-1)</f>
        <v>#VALUE!</v>
      </c>
      <c r="V2447" s="14">
        <v>1212045043052</v>
      </c>
    </row>
    <row r="2448" spans="1:22" x14ac:dyDescent="0.25">
      <c r="A2448" s="16" t="s">
        <v>2445</v>
      </c>
      <c r="B2448">
        <v>56005</v>
      </c>
      <c r="C2448">
        <v>2446</v>
      </c>
      <c r="E2448" t="e" cm="1" vm="2">
        <f t="array" ref="E244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2448)))),_xlpm.c),3)))))))),COLUMNS(_xlpm.rs)-1)</f>
        <v>#VALUE!</v>
      </c>
      <c r="V2448" s="14">
        <v>1212045045050</v>
      </c>
    </row>
    <row r="2449" spans="1:22" x14ac:dyDescent="0.25">
      <c r="A2449" s="16" t="s">
        <v>2446</v>
      </c>
      <c r="B2449">
        <v>42055</v>
      </c>
      <c r="C2449">
        <v>2447</v>
      </c>
      <c r="E2449" t="e" cm="1" vm="2">
        <f t="array" ref="E244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2449)))),_xlpm.c),3)))))))),COLUMNS(_xlpm.rs)-1)</f>
        <v>#VALUE!</v>
      </c>
      <c r="V2449" s="14">
        <v>1212045046049</v>
      </c>
    </row>
    <row r="2450" spans="1:22" x14ac:dyDescent="0.25">
      <c r="A2450" s="16" t="s">
        <v>2447</v>
      </c>
      <c r="B2450">
        <v>9059</v>
      </c>
      <c r="C2450">
        <v>2448</v>
      </c>
      <c r="E2450" t="e" cm="1" vm="2">
        <f t="array" ref="E245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2450)))),_xlpm.c),3)))))))),COLUMNS(_xlpm.rs)-1)</f>
        <v>#VALUE!</v>
      </c>
      <c r="V2450" s="14">
        <v>1212045047048</v>
      </c>
    </row>
    <row r="2451" spans="1:22" x14ac:dyDescent="0.25">
      <c r="A2451" s="16" t="s">
        <v>2448</v>
      </c>
      <c r="B2451">
        <v>37049</v>
      </c>
      <c r="C2451">
        <v>2449</v>
      </c>
      <c r="E2451" t="e" cm="1" vm="2">
        <f t="array" ref="E245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2451)))),_xlpm.c),3)))))))),COLUMNS(_xlpm.rs)-1)</f>
        <v>#VALUE!</v>
      </c>
      <c r="V2451" s="14">
        <v>1212045049046</v>
      </c>
    </row>
    <row r="2452" spans="1:22" x14ac:dyDescent="0.25">
      <c r="A2452" s="16" t="s">
        <v>2449</v>
      </c>
      <c r="B2452">
        <v>13061</v>
      </c>
      <c r="C2452">
        <v>2450</v>
      </c>
      <c r="E2452" t="e" cm="1" vm="2">
        <f t="array" ref="E245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2452)))),_xlpm.c),3)))))))),COLUMNS(_xlpm.rs)-1)</f>
        <v>#VALUE!</v>
      </c>
      <c r="V2452" s="14">
        <v>1212045050045</v>
      </c>
    </row>
    <row r="2453" spans="1:22" x14ac:dyDescent="0.25">
      <c r="A2453" s="16" t="s">
        <v>2450</v>
      </c>
      <c r="B2453">
        <v>18053</v>
      </c>
      <c r="C2453">
        <v>2451</v>
      </c>
      <c r="E2453" t="e" cm="1" vm="2">
        <f t="array" ref="E245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2453)))),_xlpm.c),3)))))))),COLUMNS(_xlpm.rs)-1)</f>
        <v>#VALUE!</v>
      </c>
      <c r="V2453" s="14">
        <v>1212045051044</v>
      </c>
    </row>
    <row r="2454" spans="1:22" x14ac:dyDescent="0.25">
      <c r="A2454" s="16" t="s">
        <v>2451</v>
      </c>
      <c r="B2454">
        <v>12064</v>
      </c>
      <c r="C2454">
        <v>2452</v>
      </c>
      <c r="E2454" t="e" cm="1" vm="2">
        <f t="array" ref="E245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2454)))),_xlpm.c),3)))))))),COLUMNS(_xlpm.rs)-1)</f>
        <v>#VALUE!</v>
      </c>
      <c r="V2454" s="14">
        <v>1212045052043</v>
      </c>
    </row>
    <row r="2455" spans="1:22" x14ac:dyDescent="0.25">
      <c r="A2455" s="16" t="s">
        <v>2452</v>
      </c>
      <c r="B2455">
        <v>68014</v>
      </c>
      <c r="C2455">
        <v>2453</v>
      </c>
      <c r="E2455" t="e" cm="1" vm="2">
        <f t="array" ref="E245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2455)))),_xlpm.c),3)))))))),COLUMNS(_xlpm.rs)-1)</f>
        <v>#VALUE!</v>
      </c>
      <c r="V2455" s="14">
        <v>1212045053042</v>
      </c>
    </row>
    <row r="2456" spans="1:22" x14ac:dyDescent="0.25">
      <c r="A2456" s="16" t="s">
        <v>2453</v>
      </c>
      <c r="B2456">
        <v>14045</v>
      </c>
      <c r="C2456">
        <v>2454</v>
      </c>
      <c r="E2456" t="e" cm="1" vm="2">
        <f t="array" ref="E245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2456)))),_xlpm.c),3)))))))),COLUMNS(_xlpm.rs)-1)</f>
        <v>#VALUE!</v>
      </c>
      <c r="V2456" s="14">
        <v>1212046024070</v>
      </c>
    </row>
    <row r="2457" spans="1:22" x14ac:dyDescent="0.25">
      <c r="A2457" s="16" t="s">
        <v>2454</v>
      </c>
      <c r="B2457">
        <v>22066</v>
      </c>
      <c r="C2457">
        <v>2455</v>
      </c>
      <c r="E2457" t="e" cm="1" vm="2">
        <f t="array" ref="E245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2457)))),_xlpm.c),3)))))))),COLUMNS(_xlpm.rs)-1)</f>
        <v>#VALUE!</v>
      </c>
      <c r="V2457" s="14">
        <v>1212046025069</v>
      </c>
    </row>
    <row r="2458" spans="1:22" x14ac:dyDescent="0.25">
      <c r="A2458" s="16" t="s">
        <v>2455</v>
      </c>
      <c r="B2458">
        <v>6046</v>
      </c>
      <c r="C2458">
        <v>2456</v>
      </c>
      <c r="E2458" t="e" cm="1" vm="2">
        <f t="array" ref="E245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2458)))),_xlpm.c),3)))))))),COLUMNS(_xlpm.rs)-1)</f>
        <v>#VALUE!</v>
      </c>
      <c r="V2458" s="14">
        <v>1212046026068</v>
      </c>
    </row>
    <row r="2459" spans="1:22" x14ac:dyDescent="0.25">
      <c r="A2459" s="16" t="s">
        <v>2456</v>
      </c>
      <c r="B2459">
        <v>32020</v>
      </c>
      <c r="C2459">
        <v>2457</v>
      </c>
      <c r="E2459" t="e" cm="1" vm="2">
        <f t="array" ref="E245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2459)))),_xlpm.c),3)))))))),COLUMNS(_xlpm.rs)-1)</f>
        <v>#VALUE!</v>
      </c>
      <c r="V2459" s="14">
        <v>1212046027067</v>
      </c>
    </row>
    <row r="2460" spans="1:22" x14ac:dyDescent="0.25">
      <c r="A2460" s="16" t="s">
        <v>2457</v>
      </c>
      <c r="B2460">
        <v>14032</v>
      </c>
      <c r="C2460">
        <v>2458</v>
      </c>
      <c r="E2460" t="e" cm="1" vm="2">
        <f t="array" ref="E246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2460)))),_xlpm.c),3)))))))),COLUMNS(_xlpm.rs)-1)</f>
        <v>#VALUE!</v>
      </c>
      <c r="V2460" s="14">
        <v>1212046028066</v>
      </c>
    </row>
    <row r="2461" spans="1:22" x14ac:dyDescent="0.25">
      <c r="A2461" s="16" t="s">
        <v>2458</v>
      </c>
      <c r="B2461">
        <v>28034</v>
      </c>
      <c r="C2461">
        <v>2459</v>
      </c>
      <c r="E2461" t="e" cm="1" vm="2">
        <f t="array" ref="E246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2461)))),_xlpm.c),3)))))))),COLUMNS(_xlpm.rs)-1)</f>
        <v>#VALUE!</v>
      </c>
      <c r="V2461" s="14">
        <v>1212046029065</v>
      </c>
    </row>
    <row r="2462" spans="1:22" x14ac:dyDescent="0.25">
      <c r="A2462" s="16" t="s">
        <v>2459</v>
      </c>
      <c r="B2462">
        <v>44008</v>
      </c>
      <c r="C2462">
        <v>2460</v>
      </c>
      <c r="E2462" t="e" cm="1" vm="2">
        <f t="array" ref="E246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2462)))),_xlpm.c),3)))))))),COLUMNS(_xlpm.rs)-1)</f>
        <v>#VALUE!</v>
      </c>
      <c r="V2462" s="14">
        <v>1212046030064</v>
      </c>
    </row>
    <row r="2463" spans="1:22" x14ac:dyDescent="0.25">
      <c r="A2463" s="16" t="s">
        <v>2460</v>
      </c>
      <c r="B2463">
        <v>16</v>
      </c>
      <c r="C2463">
        <v>2461</v>
      </c>
      <c r="E2463" t="e" cm="1" vm="2">
        <f t="array" ref="E246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2463)))),_xlpm.c),3)))))))),COLUMNS(_xlpm.rs)-1)</f>
        <v>#VALUE!</v>
      </c>
      <c r="V2463" s="14">
        <v>1212046031063</v>
      </c>
    </row>
    <row r="2464" spans="1:22" x14ac:dyDescent="0.25">
      <c r="A2464" s="16" t="s">
        <v>2461</v>
      </c>
      <c r="B2464">
        <v>58008</v>
      </c>
      <c r="C2464">
        <v>2462</v>
      </c>
      <c r="E2464" t="e" cm="1" vm="2">
        <f t="array" ref="E246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2464)))),_xlpm.c),3)))))))),COLUMNS(_xlpm.rs)-1)</f>
        <v>#VALUE!</v>
      </c>
      <c r="V2464" s="14">
        <v>1212046032062</v>
      </c>
    </row>
    <row r="2465" spans="1:22" x14ac:dyDescent="0.25">
      <c r="A2465" s="16" t="s">
        <v>2462</v>
      </c>
      <c r="B2465">
        <v>12020</v>
      </c>
      <c r="C2465">
        <v>2463</v>
      </c>
      <c r="E2465" t="e" cm="1" vm="2">
        <f t="array" ref="E246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2465)))),_xlpm.c),3)))))))),COLUMNS(_xlpm.rs)-1)</f>
        <v>#VALUE!</v>
      </c>
      <c r="V2465" s="14">
        <v>1212046033061</v>
      </c>
    </row>
    <row r="2466" spans="1:22" x14ac:dyDescent="0.25">
      <c r="A2466" s="16" t="s">
        <v>2463</v>
      </c>
      <c r="B2466">
        <v>42027</v>
      </c>
      <c r="C2466">
        <v>2464</v>
      </c>
      <c r="E2466" t="e" cm="1" vm="2">
        <f t="array" ref="E246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2466)))),_xlpm.c),3)))))))),COLUMNS(_xlpm.rs)-1)</f>
        <v>#VALUE!</v>
      </c>
      <c r="V2466" s="14">
        <v>1212046034060</v>
      </c>
    </row>
    <row r="2467" spans="1:22" x14ac:dyDescent="0.25">
      <c r="A2467" s="16" t="s">
        <v>2464</v>
      </c>
      <c r="B2467">
        <v>51026</v>
      </c>
      <c r="C2467">
        <v>2465</v>
      </c>
      <c r="E2467" t="e" cm="1" vm="2">
        <f t="array" ref="E246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2467)))),_xlpm.c),3)))))))),COLUMNS(_xlpm.rs)-1)</f>
        <v>#VALUE!</v>
      </c>
      <c r="V2467" s="14">
        <v>1212046035059</v>
      </c>
    </row>
    <row r="2468" spans="1:22" x14ac:dyDescent="0.25">
      <c r="A2468" s="16" t="s">
        <v>2465</v>
      </c>
      <c r="B2468">
        <v>7058</v>
      </c>
      <c r="C2468">
        <v>2466</v>
      </c>
      <c r="E2468" t="e" cm="1" vm="2">
        <f t="array" ref="E246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2468)))),_xlpm.c),3)))))))),COLUMNS(_xlpm.rs)-1)</f>
        <v>#VALUE!</v>
      </c>
      <c r="V2468" s="14">
        <v>1212046036058</v>
      </c>
    </row>
    <row r="2469" spans="1:22" x14ac:dyDescent="0.25">
      <c r="A2469" s="16" t="s">
        <v>2466</v>
      </c>
      <c r="B2469">
        <v>68018</v>
      </c>
      <c r="C2469">
        <v>2467</v>
      </c>
      <c r="E2469" t="e" cm="1" vm="2">
        <f t="array" ref="E246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2469)))),_xlpm.c),3)))))))),COLUMNS(_xlpm.rs)-1)</f>
        <v>#VALUE!</v>
      </c>
      <c r="V2469" s="14">
        <v>1212046037057</v>
      </c>
    </row>
    <row r="2470" spans="1:22" x14ac:dyDescent="0.25">
      <c r="A2470" s="16" t="s">
        <v>2467</v>
      </c>
      <c r="B2470">
        <v>6044</v>
      </c>
      <c r="C2470">
        <v>2468</v>
      </c>
      <c r="E2470" t="e" cm="1" vm="2">
        <f t="array" ref="E247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2470)))),_xlpm.c),3)))))))),COLUMNS(_xlpm.rs)-1)</f>
        <v>#VALUE!</v>
      </c>
      <c r="V2470" s="14">
        <v>1212046038056</v>
      </c>
    </row>
    <row r="2471" spans="1:22" x14ac:dyDescent="0.25">
      <c r="A2471" s="16" t="s">
        <v>2468</v>
      </c>
      <c r="B2471">
        <v>17050</v>
      </c>
      <c r="C2471">
        <v>2469</v>
      </c>
      <c r="E2471" t="e" cm="1" vm="2">
        <f t="array" ref="E247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2471)))),_xlpm.c),3)))))))),COLUMNS(_xlpm.rs)-1)</f>
        <v>#VALUE!</v>
      </c>
      <c r="V2471" s="14">
        <v>1212046039055</v>
      </c>
    </row>
    <row r="2472" spans="1:22" x14ac:dyDescent="0.25">
      <c r="A2472" s="16" t="s">
        <v>2469</v>
      </c>
      <c r="B2472">
        <v>64060</v>
      </c>
      <c r="C2472">
        <v>2470</v>
      </c>
      <c r="E2472" t="e" cm="1" vm="2">
        <f t="array" ref="E247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2472)))),_xlpm.c),3)))))))),COLUMNS(_xlpm.rs)-1)</f>
        <v>#VALUE!</v>
      </c>
      <c r="V2472" s="14">
        <v>1212046040054</v>
      </c>
    </row>
    <row r="2473" spans="1:22" x14ac:dyDescent="0.25">
      <c r="A2473" s="16" t="s">
        <v>2470</v>
      </c>
      <c r="B2473">
        <v>2050</v>
      </c>
      <c r="C2473">
        <v>2471</v>
      </c>
      <c r="E2473" t="e" cm="1" vm="2">
        <f t="array" ref="E247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2473)))),_xlpm.c),3)))))))),COLUMNS(_xlpm.rs)-1)</f>
        <v>#VALUE!</v>
      </c>
      <c r="V2473" s="14">
        <v>1212046042052</v>
      </c>
    </row>
    <row r="2474" spans="1:22" x14ac:dyDescent="0.25">
      <c r="A2474" s="16" t="s">
        <v>2471</v>
      </c>
      <c r="B2474">
        <v>30015</v>
      </c>
      <c r="C2474">
        <v>2472</v>
      </c>
      <c r="E2474" t="e" cm="1" vm="2">
        <f t="array" ref="E247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2474)))),_xlpm.c),3)))))))),COLUMNS(_xlpm.rs)-1)</f>
        <v>#VALUE!</v>
      </c>
      <c r="V2474" s="14">
        <v>1212046044050</v>
      </c>
    </row>
    <row r="2475" spans="1:22" x14ac:dyDescent="0.25">
      <c r="A2475" s="16" t="s">
        <v>2472</v>
      </c>
      <c r="B2475">
        <v>58036</v>
      </c>
      <c r="C2475">
        <v>2473</v>
      </c>
      <c r="E2475" t="e" cm="1" vm="2">
        <f t="array" ref="E247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2475)))),_xlpm.c),3)))))))),COLUMNS(_xlpm.rs)-1)</f>
        <v>#VALUE!</v>
      </c>
      <c r="V2475" s="14">
        <v>1212046046048</v>
      </c>
    </row>
    <row r="2476" spans="1:22" x14ac:dyDescent="0.25">
      <c r="A2476" s="16" t="s">
        <v>2473</v>
      </c>
      <c r="B2476">
        <v>52014</v>
      </c>
      <c r="C2476">
        <v>2474</v>
      </c>
      <c r="E2476" t="e" cm="1" vm="2">
        <f t="array" ref="E247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2476)))),_xlpm.c),3)))))))),COLUMNS(_xlpm.rs)-1)</f>
        <v>#VALUE!</v>
      </c>
      <c r="V2476" s="14">
        <v>1212046047047</v>
      </c>
    </row>
    <row r="2477" spans="1:22" x14ac:dyDescent="0.25">
      <c r="A2477" s="16" t="s">
        <v>2474</v>
      </c>
      <c r="B2477">
        <v>5032</v>
      </c>
      <c r="C2477">
        <v>2475</v>
      </c>
      <c r="E2477" t="e" cm="1" vm="2">
        <f t="array" ref="E247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2477)))),_xlpm.c),3)))))))),COLUMNS(_xlpm.rs)-1)</f>
        <v>#VALUE!</v>
      </c>
      <c r="V2477" s="14">
        <v>1212046048046</v>
      </c>
    </row>
    <row r="2478" spans="1:22" x14ac:dyDescent="0.25">
      <c r="A2478" s="16" t="s">
        <v>2475</v>
      </c>
      <c r="B2478">
        <v>4054</v>
      </c>
      <c r="C2478">
        <v>2476</v>
      </c>
      <c r="E2478" t="e" cm="1" vm="2">
        <f t="array" ref="E247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2478)))),_xlpm.c),3)))))))),COLUMNS(_xlpm.rs)-1)</f>
        <v>#VALUE!</v>
      </c>
      <c r="V2478" s="14">
        <v>1212046050044</v>
      </c>
    </row>
    <row r="2479" spans="1:22" x14ac:dyDescent="0.25">
      <c r="A2479" s="16" t="s">
        <v>2476</v>
      </c>
      <c r="B2479">
        <v>8052</v>
      </c>
      <c r="C2479">
        <v>2477</v>
      </c>
      <c r="E2479" t="e" cm="1" vm="2">
        <f t="array" ref="E247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2479)))),_xlpm.c),3)))))))),COLUMNS(_xlpm.rs)-1)</f>
        <v>#VALUE!</v>
      </c>
      <c r="V2479" s="14">
        <v>1212046052042</v>
      </c>
    </row>
    <row r="2480" spans="1:22" x14ac:dyDescent="0.25">
      <c r="A2480" s="16" t="s">
        <v>2477</v>
      </c>
      <c r="B2480">
        <v>62017</v>
      </c>
      <c r="C2480">
        <v>2478</v>
      </c>
      <c r="E2480" t="e" cm="1" vm="2">
        <f t="array" ref="E248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2480)))),_xlpm.c),3)))))))),COLUMNS(_xlpm.rs)-1)</f>
        <v>#VALUE!</v>
      </c>
      <c r="V2480" s="14">
        <v>1212046053041</v>
      </c>
    </row>
    <row r="2481" spans="1:22" x14ac:dyDescent="0.25">
      <c r="A2481" s="16" t="s">
        <v>2478</v>
      </c>
      <c r="B2481">
        <v>11034</v>
      </c>
      <c r="C2481">
        <v>2479</v>
      </c>
      <c r="E2481" t="e" cm="1" vm="2">
        <f t="array" ref="E248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2481)))),_xlpm.c),3)))))))),COLUMNS(_xlpm.rs)-1)</f>
        <v>#VALUE!</v>
      </c>
      <c r="V2481" s="14">
        <v>1212047023070</v>
      </c>
    </row>
    <row r="2482" spans="1:22" x14ac:dyDescent="0.25">
      <c r="A2482" s="16" t="s">
        <v>2479</v>
      </c>
      <c r="B2482">
        <v>27026</v>
      </c>
      <c r="C2482">
        <v>2480</v>
      </c>
      <c r="E2482" t="e" cm="1" vm="2">
        <f t="array" ref="E248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2482)))),_xlpm.c),3)))))))),COLUMNS(_xlpm.rs)-1)</f>
        <v>#VALUE!</v>
      </c>
      <c r="V2482" s="14">
        <v>1212047024069</v>
      </c>
    </row>
    <row r="2483" spans="1:22" x14ac:dyDescent="0.25">
      <c r="A2483" s="16" t="s">
        <v>2480</v>
      </c>
      <c r="B2483">
        <v>63010</v>
      </c>
      <c r="C2483">
        <v>2481</v>
      </c>
      <c r="E2483" t="e" cm="1" vm="2">
        <f t="array" ref="E248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2483)))),_xlpm.c),3)))))))),COLUMNS(_xlpm.rs)-1)</f>
        <v>#VALUE!</v>
      </c>
      <c r="V2483" s="14">
        <v>1212047025068</v>
      </c>
    </row>
    <row r="2484" spans="1:22" x14ac:dyDescent="0.25">
      <c r="A2484" s="16" t="s">
        <v>2481</v>
      </c>
      <c r="B2484">
        <v>32009</v>
      </c>
      <c r="C2484">
        <v>2482</v>
      </c>
      <c r="E2484" t="e" cm="1" vm="2">
        <f t="array" ref="E248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2484)))),_xlpm.c),3)))))))),COLUMNS(_xlpm.rs)-1)</f>
        <v>#VALUE!</v>
      </c>
      <c r="V2484" s="14">
        <v>1212047026067</v>
      </c>
    </row>
    <row r="2485" spans="1:22" x14ac:dyDescent="0.25">
      <c r="A2485" s="16" t="s">
        <v>2482</v>
      </c>
      <c r="B2485">
        <v>57002</v>
      </c>
      <c r="C2485">
        <v>2483</v>
      </c>
      <c r="E2485" t="e" cm="1" vm="2">
        <f t="array" ref="E248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2485)))),_xlpm.c),3)))))))),COLUMNS(_xlpm.rs)-1)</f>
        <v>#VALUE!</v>
      </c>
      <c r="V2485" s="14">
        <v>1212047027066</v>
      </c>
    </row>
    <row r="2486" spans="1:22" x14ac:dyDescent="0.25">
      <c r="A2486" s="16" t="s">
        <v>2483</v>
      </c>
      <c r="B2486">
        <v>47060</v>
      </c>
      <c r="C2486">
        <v>2484</v>
      </c>
      <c r="E2486" t="e" cm="1" vm="2">
        <f t="array" ref="E248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2486)))),_xlpm.c),3)))))))),COLUMNS(_xlpm.rs)-1)</f>
        <v>#VALUE!</v>
      </c>
      <c r="V2486" s="14">
        <v>1212047028065</v>
      </c>
    </row>
    <row r="2487" spans="1:22" x14ac:dyDescent="0.25">
      <c r="A2487" s="16" t="s">
        <v>2484</v>
      </c>
      <c r="B2487">
        <v>29022</v>
      </c>
      <c r="C2487">
        <v>2485</v>
      </c>
      <c r="E2487" t="e" cm="1" vm="2">
        <f t="array" ref="E248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2487)))),_xlpm.c),3)))))))),COLUMNS(_xlpm.rs)-1)</f>
        <v>#VALUE!</v>
      </c>
      <c r="V2487" s="14">
        <v>1212047029064</v>
      </c>
    </row>
    <row r="2488" spans="1:22" x14ac:dyDescent="0.25">
      <c r="A2488" s="16" t="s">
        <v>2485</v>
      </c>
      <c r="B2488">
        <v>17040</v>
      </c>
      <c r="C2488">
        <v>2486</v>
      </c>
      <c r="E2488" t="e" cm="1" vm="2">
        <f t="array" ref="E248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2488)))),_xlpm.c),3)))))))),COLUMNS(_xlpm.rs)-1)</f>
        <v>#VALUE!</v>
      </c>
      <c r="V2488" s="14">
        <v>1212047030063</v>
      </c>
    </row>
    <row r="2489" spans="1:22" x14ac:dyDescent="0.25">
      <c r="A2489" s="16" t="s">
        <v>2486</v>
      </c>
      <c r="B2489">
        <v>66024</v>
      </c>
      <c r="C2489">
        <v>2487</v>
      </c>
      <c r="E2489" t="e" cm="1" vm="2">
        <f t="array" ref="E248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2489)))),_xlpm.c),3)))))))),COLUMNS(_xlpm.rs)-1)</f>
        <v>#VALUE!</v>
      </c>
      <c r="V2489" s="14">
        <v>1212047031062</v>
      </c>
    </row>
    <row r="2490" spans="1:22" x14ac:dyDescent="0.25">
      <c r="A2490" s="16" t="s">
        <v>2487</v>
      </c>
      <c r="B2490">
        <v>64034</v>
      </c>
      <c r="C2490">
        <v>2488</v>
      </c>
      <c r="E2490" t="e" cm="1" vm="2">
        <f t="array" ref="E249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2490)))),_xlpm.c),3)))))))),COLUMNS(_xlpm.rs)-1)</f>
        <v>#VALUE!</v>
      </c>
      <c r="V2490" s="14">
        <v>1212047032061</v>
      </c>
    </row>
    <row r="2491" spans="1:22" x14ac:dyDescent="0.25">
      <c r="A2491" s="16" t="s">
        <v>2488</v>
      </c>
      <c r="B2491">
        <v>68006</v>
      </c>
      <c r="C2491">
        <v>2489</v>
      </c>
      <c r="E2491" t="e" cm="1" vm="2">
        <f t="array" ref="E249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2491)))),_xlpm.c),3)))))))),COLUMNS(_xlpm.rs)-1)</f>
        <v>#VALUE!</v>
      </c>
      <c r="V2491" s="14">
        <v>1212047033060</v>
      </c>
    </row>
    <row r="2492" spans="1:22" x14ac:dyDescent="0.25">
      <c r="A2492" s="16" t="s">
        <v>2489</v>
      </c>
      <c r="B2492">
        <v>40036</v>
      </c>
      <c r="C2492">
        <v>2490</v>
      </c>
      <c r="E2492" t="e" cm="1" vm="2">
        <f t="array" ref="E249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2492)))),_xlpm.c),3)))))))),COLUMNS(_xlpm.rs)-1)</f>
        <v>#VALUE!</v>
      </c>
      <c r="V2492" s="14">
        <v>1212047034059</v>
      </c>
    </row>
    <row r="2493" spans="1:22" x14ac:dyDescent="0.25">
      <c r="A2493" s="16" t="s">
        <v>2490</v>
      </c>
      <c r="B2493">
        <v>27014</v>
      </c>
      <c r="C2493">
        <v>2491</v>
      </c>
      <c r="E2493" t="e" cm="1" vm="2">
        <f t="array" ref="E249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2493)))),_xlpm.c),3)))))))),COLUMNS(_xlpm.rs)-1)</f>
        <v>#VALUE!</v>
      </c>
      <c r="V2493" s="14">
        <v>1212047035058</v>
      </c>
    </row>
    <row r="2494" spans="1:22" x14ac:dyDescent="0.25">
      <c r="A2494" s="16" t="s">
        <v>2491</v>
      </c>
      <c r="B2494">
        <v>56017</v>
      </c>
      <c r="C2494">
        <v>2492</v>
      </c>
      <c r="E2494" t="e" cm="1" vm="2">
        <f t="array" ref="E249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2494)))),_xlpm.c),3)))))))),COLUMNS(_xlpm.rs)-1)</f>
        <v>#VALUE!</v>
      </c>
      <c r="V2494" s="14">
        <v>1212047036057</v>
      </c>
    </row>
    <row r="2495" spans="1:22" x14ac:dyDescent="0.25">
      <c r="A2495" s="16" t="s">
        <v>2492</v>
      </c>
      <c r="B2495">
        <v>50026</v>
      </c>
      <c r="C2495">
        <v>2493</v>
      </c>
      <c r="E2495" t="e" cm="1" vm="2">
        <f t="array" ref="E249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2495)))),_xlpm.c),3)))))))),COLUMNS(_xlpm.rs)-1)</f>
        <v>#VALUE!</v>
      </c>
      <c r="V2495" s="14">
        <v>1212047037056</v>
      </c>
    </row>
    <row r="2496" spans="1:22" x14ac:dyDescent="0.25">
      <c r="A2496" s="16" t="s">
        <v>2493</v>
      </c>
      <c r="B2496">
        <v>20024</v>
      </c>
      <c r="C2496">
        <v>2494</v>
      </c>
      <c r="E2496" t="e" cm="1" vm="2">
        <f t="array" ref="E249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2496)))),_xlpm.c),3)))))))),COLUMNS(_xlpm.rs)-1)</f>
        <v>#VALUE!</v>
      </c>
      <c r="V2496" s="14">
        <v>1212047038055</v>
      </c>
    </row>
    <row r="2497" spans="1:22" x14ac:dyDescent="0.25">
      <c r="A2497" s="16" t="s">
        <v>2494</v>
      </c>
      <c r="B2497">
        <v>26010</v>
      </c>
      <c r="C2497">
        <v>2495</v>
      </c>
      <c r="E2497" t="e" cm="1" vm="2">
        <f t="array" ref="E249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2497)))),_xlpm.c),3)))))))),COLUMNS(_xlpm.rs)-1)</f>
        <v>#VALUE!</v>
      </c>
      <c r="V2497" s="14">
        <v>1212047039054</v>
      </c>
    </row>
    <row r="2498" spans="1:22" x14ac:dyDescent="0.25">
      <c r="A2498" s="16" t="s">
        <v>2495</v>
      </c>
      <c r="B2498">
        <v>1054</v>
      </c>
      <c r="C2498">
        <v>2496</v>
      </c>
      <c r="E2498" t="e" cm="1" vm="2">
        <f t="array" ref="E249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2498)))),_xlpm.c),3)))))))),COLUMNS(_xlpm.rs)-1)</f>
        <v>#VALUE!</v>
      </c>
      <c r="V2498" s="14">
        <v>1212047040053</v>
      </c>
    </row>
    <row r="2499" spans="1:22" x14ac:dyDescent="0.25">
      <c r="A2499" s="16" t="s">
        <v>2496</v>
      </c>
      <c r="B2499">
        <v>40061</v>
      </c>
      <c r="C2499">
        <v>2497</v>
      </c>
      <c r="E2499" t="e" cm="1" vm="2">
        <f t="array" ref="E249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2499)))),_xlpm.c),3)))))))),COLUMNS(_xlpm.rs)-1)</f>
        <v>#VALUE!</v>
      </c>
      <c r="V2499" s="14">
        <v>1212047041052</v>
      </c>
    </row>
    <row r="2500" spans="1:22" x14ac:dyDescent="0.25">
      <c r="A2500" s="16" t="s">
        <v>2497</v>
      </c>
      <c r="B2500">
        <v>42014</v>
      </c>
      <c r="C2500">
        <v>2498</v>
      </c>
      <c r="E2500" t="e" cm="1" vm="2">
        <f t="array" ref="E250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2500)))),_xlpm.c),3)))))))),COLUMNS(_xlpm.rs)-1)</f>
        <v>#VALUE!</v>
      </c>
      <c r="V2500" s="14">
        <v>1212047042051</v>
      </c>
    </row>
    <row r="2501" spans="1:22" x14ac:dyDescent="0.25">
      <c r="A2501" s="16" t="s">
        <v>2498</v>
      </c>
      <c r="B2501">
        <v>66047</v>
      </c>
      <c r="C2501">
        <v>2499</v>
      </c>
      <c r="E2501" t="e" cm="1" vm="2">
        <f t="array" ref="E250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2501)))),_xlpm.c),3)))))))),COLUMNS(_xlpm.rs)-1)</f>
        <v>#VALUE!</v>
      </c>
      <c r="V2501" s="14">
        <v>1212047043050</v>
      </c>
    </row>
    <row r="2502" spans="1:22" x14ac:dyDescent="0.25">
      <c r="A2502" s="16" t="s">
        <v>2499</v>
      </c>
      <c r="B2502">
        <v>11066</v>
      </c>
      <c r="C2502">
        <v>2500</v>
      </c>
      <c r="E2502" t="e" cm="1" vm="2">
        <f t="array" ref="E250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2502)))),_xlpm.c),3)))))))),COLUMNS(_xlpm.rs)-1)</f>
        <v>#VALUE!</v>
      </c>
      <c r="V2502" s="14">
        <v>1212047044049</v>
      </c>
    </row>
    <row r="2503" spans="1:22" x14ac:dyDescent="0.25">
      <c r="A2503" s="16" t="s">
        <v>2500</v>
      </c>
      <c r="B2503">
        <v>52013</v>
      </c>
      <c r="C2503">
        <v>2501</v>
      </c>
      <c r="E2503" t="e" cm="1" vm="2">
        <f t="array" ref="E250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2503)))),_xlpm.c),3)))))))),COLUMNS(_xlpm.rs)-1)</f>
        <v>#VALUE!</v>
      </c>
      <c r="V2503" s="14">
        <v>1212047045048</v>
      </c>
    </row>
    <row r="2504" spans="1:22" x14ac:dyDescent="0.25">
      <c r="A2504" s="16" t="s">
        <v>2501</v>
      </c>
      <c r="B2504">
        <v>56049</v>
      </c>
      <c r="C2504">
        <v>2502</v>
      </c>
      <c r="E2504" t="e" cm="1" vm="2">
        <f t="array" ref="E250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2504)))),_xlpm.c),3)))))))),COLUMNS(_xlpm.rs)-1)</f>
        <v>#VALUE!</v>
      </c>
      <c r="V2504" s="14">
        <v>1212047046047</v>
      </c>
    </row>
    <row r="2505" spans="1:22" x14ac:dyDescent="0.25">
      <c r="A2505" s="16" t="s">
        <v>2502</v>
      </c>
      <c r="B2505">
        <v>18025</v>
      </c>
      <c r="C2505">
        <v>2503</v>
      </c>
      <c r="E2505" t="e" cm="1" vm="2">
        <f t="array" ref="E250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2505)))),_xlpm.c),3)))))))),COLUMNS(_xlpm.rs)-1)</f>
        <v>#VALUE!</v>
      </c>
      <c r="V2505" s="14">
        <v>1212047047046</v>
      </c>
    </row>
    <row r="2506" spans="1:22" x14ac:dyDescent="0.25">
      <c r="A2506" s="16" t="s">
        <v>2503</v>
      </c>
      <c r="B2506">
        <v>29028</v>
      </c>
      <c r="C2506">
        <v>2504</v>
      </c>
      <c r="E2506" t="e" cm="1" vm="2">
        <f t="array" ref="E250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2506)))),_xlpm.c),3)))))))),COLUMNS(_xlpm.rs)-1)</f>
        <v>#VALUE!</v>
      </c>
      <c r="V2506" s="14">
        <v>1212047048045</v>
      </c>
    </row>
    <row r="2507" spans="1:22" x14ac:dyDescent="0.25">
      <c r="A2507" s="16" t="s">
        <v>2504</v>
      </c>
      <c r="B2507">
        <v>44035</v>
      </c>
      <c r="C2507">
        <v>2505</v>
      </c>
      <c r="E2507" t="e" cm="1" vm="2">
        <f t="array" ref="E250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2507)))),_xlpm.c),3)))))))),COLUMNS(_xlpm.rs)-1)</f>
        <v>#VALUE!</v>
      </c>
      <c r="V2507" s="14">
        <v>1212047049044</v>
      </c>
    </row>
    <row r="2508" spans="1:22" x14ac:dyDescent="0.25">
      <c r="A2508" s="16" t="s">
        <v>2505</v>
      </c>
      <c r="B2508">
        <v>1032</v>
      </c>
      <c r="C2508">
        <v>2506</v>
      </c>
      <c r="E2508" t="e" cm="1" vm="2">
        <f t="array" ref="E250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2508)))),_xlpm.c),3)))))))),COLUMNS(_xlpm.rs)-1)</f>
        <v>#VALUE!</v>
      </c>
      <c r="V2508" s="14">
        <v>1212047050043</v>
      </c>
    </row>
    <row r="2509" spans="1:22" x14ac:dyDescent="0.25">
      <c r="A2509" s="16" t="s">
        <v>2506</v>
      </c>
      <c r="B2509">
        <v>30060</v>
      </c>
      <c r="C2509">
        <v>2507</v>
      </c>
      <c r="E2509" t="e" cm="1" vm="2">
        <f t="array" ref="E250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2509)))),_xlpm.c),3)))))))),COLUMNS(_xlpm.rs)-1)</f>
        <v>#VALUE!</v>
      </c>
      <c r="V2509" s="14">
        <v>1212047051042</v>
      </c>
    </row>
    <row r="2510" spans="1:22" x14ac:dyDescent="0.25">
      <c r="A2510" s="16" t="s">
        <v>2507</v>
      </c>
      <c r="B2510">
        <v>2021</v>
      </c>
      <c r="C2510">
        <v>2508</v>
      </c>
      <c r="E2510" t="e" cm="1" vm="2">
        <f t="array" ref="E251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2510)))),_xlpm.c),3)))))))),COLUMNS(_xlpm.rs)-1)</f>
        <v>#VALUE!</v>
      </c>
      <c r="V2510" s="14">
        <v>1212047052041</v>
      </c>
    </row>
    <row r="2511" spans="1:22" x14ac:dyDescent="0.25">
      <c r="A2511" s="16" t="s">
        <v>2508</v>
      </c>
      <c r="B2511">
        <v>4040</v>
      </c>
      <c r="C2511">
        <v>2509</v>
      </c>
      <c r="E2511" t="e" cm="1" vm="2">
        <f t="array" ref="E251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2511)))),_xlpm.c),3)))))))),COLUMNS(_xlpm.rs)-1)</f>
        <v>#VALUE!</v>
      </c>
      <c r="V2511" s="14">
        <v>1212048022070</v>
      </c>
    </row>
    <row r="2512" spans="1:22" x14ac:dyDescent="0.25">
      <c r="A2512" s="16" t="s">
        <v>2509</v>
      </c>
      <c r="B2512">
        <v>12054</v>
      </c>
      <c r="C2512">
        <v>2510</v>
      </c>
      <c r="E2512" t="e" cm="1" vm="2">
        <f t="array" ref="E251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2512)))),_xlpm.c),3)))))))),COLUMNS(_xlpm.rs)-1)</f>
        <v>#VALUE!</v>
      </c>
      <c r="V2512" s="14">
        <v>1212048023069</v>
      </c>
    </row>
    <row r="2513" spans="1:22" x14ac:dyDescent="0.25">
      <c r="A2513" s="16" t="s">
        <v>2510</v>
      </c>
      <c r="B2513">
        <v>60046</v>
      </c>
      <c r="C2513">
        <v>2511</v>
      </c>
      <c r="E2513" t="e" cm="1" vm="2">
        <f t="array" ref="E251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2513)))),_xlpm.c),3)))))))),COLUMNS(_xlpm.rs)-1)</f>
        <v>#VALUE!</v>
      </c>
      <c r="V2513" s="14">
        <v>1212048024068</v>
      </c>
    </row>
    <row r="2514" spans="1:22" x14ac:dyDescent="0.25">
      <c r="A2514" s="16" t="s">
        <v>2511</v>
      </c>
      <c r="B2514">
        <v>6038</v>
      </c>
      <c r="C2514">
        <v>2512</v>
      </c>
      <c r="E2514" t="e" cm="1" vm="2">
        <f t="array" ref="E251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2514)))),_xlpm.c),3)))))))),COLUMNS(_xlpm.rs)-1)</f>
        <v>#VALUE!</v>
      </c>
      <c r="V2514" s="14">
        <v>1212048025067</v>
      </c>
    </row>
    <row r="2515" spans="1:22" x14ac:dyDescent="0.25">
      <c r="A2515" s="16" t="s">
        <v>2512</v>
      </c>
      <c r="B2515">
        <v>6024</v>
      </c>
      <c r="C2515">
        <v>2513</v>
      </c>
      <c r="E2515" t="e" cm="1" vm="2">
        <f t="array" ref="E251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2515)))),_xlpm.c),3)))))))),COLUMNS(_xlpm.rs)-1)</f>
        <v>#VALUE!</v>
      </c>
      <c r="V2515" s="14">
        <v>1212048026066</v>
      </c>
    </row>
    <row r="2516" spans="1:22" x14ac:dyDescent="0.25">
      <c r="A2516" s="16" t="s">
        <v>2513</v>
      </c>
      <c r="B2516">
        <v>56</v>
      </c>
      <c r="C2516">
        <v>2514</v>
      </c>
      <c r="E2516" t="e" cm="1" vm="2">
        <f t="array" ref="E251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2516)))),_xlpm.c),3)))))))),COLUMNS(_xlpm.rs)-1)</f>
        <v>#VALUE!</v>
      </c>
      <c r="V2516" s="14">
        <v>1212048027065</v>
      </c>
    </row>
    <row r="2517" spans="1:22" x14ac:dyDescent="0.25">
      <c r="A2517" s="16" t="s">
        <v>2514</v>
      </c>
      <c r="B2517">
        <v>52030</v>
      </c>
      <c r="C2517">
        <v>2515</v>
      </c>
      <c r="E2517" t="e" cm="1" vm="2">
        <f t="array" ref="E251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2517)))),_xlpm.c),3)))))))),COLUMNS(_xlpm.rs)-1)</f>
        <v>#VALUE!</v>
      </c>
      <c r="V2517" s="14">
        <v>1212048028064</v>
      </c>
    </row>
    <row r="2518" spans="1:22" x14ac:dyDescent="0.25">
      <c r="A2518" s="16" t="s">
        <v>2515</v>
      </c>
      <c r="B2518">
        <v>4062</v>
      </c>
      <c r="C2518">
        <v>2516</v>
      </c>
      <c r="E2518" t="e" cm="1" vm="2">
        <f t="array" ref="E251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2518)))),_xlpm.c),3)))))))),COLUMNS(_xlpm.rs)-1)</f>
        <v>#VALUE!</v>
      </c>
      <c r="V2518" s="14">
        <v>1212048029063</v>
      </c>
    </row>
    <row r="2519" spans="1:22" x14ac:dyDescent="0.25">
      <c r="A2519" s="16" t="s">
        <v>2516</v>
      </c>
      <c r="B2519">
        <v>31004</v>
      </c>
      <c r="C2519">
        <v>2517</v>
      </c>
      <c r="E2519" t="e" cm="1" vm="2">
        <f t="array" ref="E251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2519)))),_xlpm.c),3)))))))),COLUMNS(_xlpm.rs)-1)</f>
        <v>#VALUE!</v>
      </c>
      <c r="V2519" s="14">
        <v>1212048030062</v>
      </c>
    </row>
    <row r="2520" spans="1:22" x14ac:dyDescent="0.25">
      <c r="A2520" s="16" t="s">
        <v>2517</v>
      </c>
      <c r="B2520">
        <v>12040</v>
      </c>
      <c r="C2520">
        <v>2518</v>
      </c>
      <c r="E2520" t="e" cm="1" vm="2">
        <f t="array" ref="E252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2520)))),_xlpm.c),3)))))))),COLUMNS(_xlpm.rs)-1)</f>
        <v>#VALUE!</v>
      </c>
      <c r="V2520" s="14">
        <v>1212048031061</v>
      </c>
    </row>
    <row r="2521" spans="1:22" x14ac:dyDescent="0.25">
      <c r="A2521" s="16" t="s">
        <v>2518</v>
      </c>
      <c r="B2521">
        <v>3010</v>
      </c>
      <c r="C2521">
        <v>2519</v>
      </c>
      <c r="E2521" t="e" cm="1" vm="2">
        <f t="array" ref="E252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2521)))),_xlpm.c),3)))))))),COLUMNS(_xlpm.rs)-1)</f>
        <v>#VALUE!</v>
      </c>
      <c r="V2521" s="14">
        <v>1212048032060</v>
      </c>
    </row>
    <row r="2522" spans="1:22" x14ac:dyDescent="0.25">
      <c r="A2522" s="16" t="s">
        <v>2519</v>
      </c>
      <c r="B2522">
        <v>44</v>
      </c>
      <c r="C2522">
        <v>2520</v>
      </c>
      <c r="E2522" t="e" cm="1" vm="2">
        <f t="array" ref="E252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2522)))),_xlpm.c),3)))))))),COLUMNS(_xlpm.rs)-1)</f>
        <v>#VALUE!</v>
      </c>
      <c r="V2522" s="14">
        <v>1212048033059</v>
      </c>
    </row>
    <row r="2523" spans="1:22" x14ac:dyDescent="0.25">
      <c r="A2523" s="16" t="s">
        <v>2520</v>
      </c>
      <c r="B2523">
        <v>38056</v>
      </c>
      <c r="C2523">
        <v>2521</v>
      </c>
      <c r="E2523" t="e" cm="1" vm="2">
        <f t="array" ref="E252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2523)))),_xlpm.c),3)))))))),COLUMNS(_xlpm.rs)-1)</f>
        <v>#VALUE!</v>
      </c>
      <c r="V2523" s="14">
        <v>1212048034058</v>
      </c>
    </row>
    <row r="2524" spans="1:22" x14ac:dyDescent="0.25">
      <c r="A2524" s="16" t="s">
        <v>2521</v>
      </c>
      <c r="B2524">
        <v>46017</v>
      </c>
      <c r="C2524">
        <v>2522</v>
      </c>
      <c r="E2524" t="e" cm="1" vm="2">
        <f t="array" ref="E252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2524)))),_xlpm.c),3)))))))),COLUMNS(_xlpm.rs)-1)</f>
        <v>#VALUE!</v>
      </c>
      <c r="V2524" s="14">
        <v>1212048036056</v>
      </c>
    </row>
    <row r="2525" spans="1:22" x14ac:dyDescent="0.25">
      <c r="A2525" s="16" t="s">
        <v>2522</v>
      </c>
      <c r="B2525">
        <v>53008</v>
      </c>
      <c r="C2525">
        <v>2523</v>
      </c>
      <c r="E2525" t="e" cm="1" vm="2">
        <f t="array" ref="E252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2525)))),_xlpm.c),3)))))))),COLUMNS(_xlpm.rs)-1)</f>
        <v>#VALUE!</v>
      </c>
      <c r="V2525" s="14">
        <v>1212048037055</v>
      </c>
    </row>
    <row r="2526" spans="1:22" x14ac:dyDescent="0.25">
      <c r="A2526" s="16" t="s">
        <v>2523</v>
      </c>
      <c r="B2526">
        <v>49066</v>
      </c>
      <c r="C2526">
        <v>2524</v>
      </c>
      <c r="E2526" t="e" cm="1" vm="2">
        <f t="array" ref="E252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2526)))),_xlpm.c),3)))))))),COLUMNS(_xlpm.rs)-1)</f>
        <v>#VALUE!</v>
      </c>
      <c r="V2526" s="14">
        <v>1212048038054</v>
      </c>
    </row>
    <row r="2527" spans="1:22" x14ac:dyDescent="0.25">
      <c r="A2527" s="16" t="s">
        <v>2524</v>
      </c>
      <c r="B2527">
        <v>22069</v>
      </c>
      <c r="C2527">
        <v>2525</v>
      </c>
      <c r="E2527" t="e" cm="1" vm="2">
        <f t="array" ref="E252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2527)))),_xlpm.c),3)))))))),COLUMNS(_xlpm.rs)-1)</f>
        <v>#VALUE!</v>
      </c>
      <c r="V2527" s="14">
        <v>1212048040052</v>
      </c>
    </row>
    <row r="2528" spans="1:22" x14ac:dyDescent="0.25">
      <c r="A2528" s="16" t="s">
        <v>2525</v>
      </c>
      <c r="B2528">
        <v>16012</v>
      </c>
      <c r="C2528">
        <v>2526</v>
      </c>
      <c r="E2528" t="e" cm="1" vm="2">
        <f t="array" ref="E252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2528)))),_xlpm.c),3)))))))),COLUMNS(_xlpm.rs)-1)</f>
        <v>#VALUE!</v>
      </c>
      <c r="V2528" s="14">
        <v>1212048041051</v>
      </c>
    </row>
    <row r="2529" spans="1:22" x14ac:dyDescent="0.25">
      <c r="A2529" s="16" t="s">
        <v>2526</v>
      </c>
      <c r="B2529">
        <v>47030</v>
      </c>
      <c r="C2529">
        <v>2527</v>
      </c>
      <c r="E2529" t="e" cm="1" vm="2">
        <f t="array" ref="E252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2529)))),_xlpm.c),3)))))))),COLUMNS(_xlpm.rs)-1)</f>
        <v>#VALUE!</v>
      </c>
      <c r="V2529" s="14">
        <v>1212048042050</v>
      </c>
    </row>
    <row r="2530" spans="1:22" x14ac:dyDescent="0.25">
      <c r="A2530" s="16" t="s">
        <v>2527</v>
      </c>
      <c r="B2530">
        <v>69</v>
      </c>
      <c r="C2530">
        <v>2528</v>
      </c>
      <c r="E2530" t="e" cm="1" vm="2">
        <f t="array" ref="E253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2530)))),_xlpm.c),3)))))))),COLUMNS(_xlpm.rs)-1)</f>
        <v>#VALUE!</v>
      </c>
      <c r="V2530" s="14">
        <v>1212048043049</v>
      </c>
    </row>
    <row r="2531" spans="1:22" x14ac:dyDescent="0.25">
      <c r="A2531" s="16" t="s">
        <v>2528</v>
      </c>
      <c r="B2531">
        <v>64048</v>
      </c>
      <c r="C2531">
        <v>2529</v>
      </c>
      <c r="E2531" t="e" cm="1" vm="2">
        <f t="array" ref="E253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2531)))),_xlpm.c),3)))))))),COLUMNS(_xlpm.rs)-1)</f>
        <v>#VALUE!</v>
      </c>
      <c r="V2531" s="14">
        <v>1212048044048</v>
      </c>
    </row>
    <row r="2532" spans="1:22" x14ac:dyDescent="0.25">
      <c r="A2532" s="16" t="s">
        <v>2529</v>
      </c>
      <c r="B2532">
        <v>16034</v>
      </c>
      <c r="C2532">
        <v>2530</v>
      </c>
      <c r="E2532" t="e" cm="1" vm="2">
        <f t="array" ref="E253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2532)))),_xlpm.c),3)))))))),COLUMNS(_xlpm.rs)-1)</f>
        <v>#VALUE!</v>
      </c>
      <c r="V2532" s="14">
        <v>1212048045047</v>
      </c>
    </row>
    <row r="2533" spans="1:22" x14ac:dyDescent="0.25">
      <c r="A2533" s="16" t="s">
        <v>2530</v>
      </c>
      <c r="B2533">
        <v>25038</v>
      </c>
      <c r="C2533">
        <v>2531</v>
      </c>
      <c r="E2533" t="e" cm="1" vm="2">
        <f t="array" ref="E253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2533)))),_xlpm.c),3)))))))),COLUMNS(_xlpm.rs)-1)</f>
        <v>#VALUE!</v>
      </c>
      <c r="V2533" s="14">
        <v>1212048046046</v>
      </c>
    </row>
    <row r="2534" spans="1:22" x14ac:dyDescent="0.25">
      <c r="A2534" s="16" t="s">
        <v>2531</v>
      </c>
      <c r="B2534">
        <v>47</v>
      </c>
      <c r="C2534">
        <v>2532</v>
      </c>
      <c r="E2534" t="e" cm="1" vm="2">
        <f t="array" ref="E253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2534)))),_xlpm.c),3)))))))),COLUMNS(_xlpm.rs)-1)</f>
        <v>#VALUE!</v>
      </c>
      <c r="V2534" s="14">
        <v>1212048047045</v>
      </c>
    </row>
    <row r="2535" spans="1:22" x14ac:dyDescent="0.25">
      <c r="A2535" s="16" t="s">
        <v>2532</v>
      </c>
      <c r="B2535">
        <v>65052</v>
      </c>
      <c r="C2535">
        <v>2533</v>
      </c>
      <c r="E2535" t="e" cm="1" vm="2">
        <f t="array" ref="E253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2535)))),_xlpm.c),3)))))))),COLUMNS(_xlpm.rs)-1)</f>
        <v>#VALUE!</v>
      </c>
      <c r="V2535" s="14">
        <v>1212048048044</v>
      </c>
    </row>
    <row r="2536" spans="1:22" x14ac:dyDescent="0.25">
      <c r="A2536" s="16" t="s">
        <v>2533</v>
      </c>
      <c r="B2536">
        <v>10043</v>
      </c>
      <c r="C2536">
        <v>2534</v>
      </c>
      <c r="E2536" t="e" cm="1" vm="2">
        <f t="array" ref="E253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2536)))),_xlpm.c),3)))))))),COLUMNS(_xlpm.rs)-1)</f>
        <v>#VALUE!</v>
      </c>
      <c r="V2536" s="14">
        <v>1212048049043</v>
      </c>
    </row>
    <row r="2537" spans="1:22" x14ac:dyDescent="0.25">
      <c r="A2537" s="16" t="s">
        <v>2534</v>
      </c>
      <c r="B2537">
        <v>23066</v>
      </c>
      <c r="C2537">
        <v>2535</v>
      </c>
      <c r="E2537" t="e" cm="1" vm="2">
        <f t="array" ref="E253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2537)))),_xlpm.c),3)))))))),COLUMNS(_xlpm.rs)-1)</f>
        <v>#VALUE!</v>
      </c>
      <c r="V2537" s="14">
        <v>1212048050042</v>
      </c>
    </row>
    <row r="2538" spans="1:22" x14ac:dyDescent="0.25">
      <c r="A2538" s="16" t="s">
        <v>2535</v>
      </c>
      <c r="B2538">
        <v>32060</v>
      </c>
      <c r="C2538">
        <v>2536</v>
      </c>
      <c r="E2538" t="e" cm="1" vm="2">
        <f t="array" ref="E253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2538)))),_xlpm.c),3)))))))),COLUMNS(_xlpm.rs)-1)</f>
        <v>#VALUE!</v>
      </c>
      <c r="V2538" s="14">
        <v>1212048051041</v>
      </c>
    </row>
    <row r="2539" spans="1:22" x14ac:dyDescent="0.25">
      <c r="A2539" s="16" t="s">
        <v>2536</v>
      </c>
      <c r="B2539">
        <v>46004</v>
      </c>
      <c r="C2539">
        <v>2537</v>
      </c>
      <c r="E2539" t="e" cm="1" vm="2">
        <f t="array" ref="E253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2539)))),_xlpm.c),3)))))))),COLUMNS(_xlpm.rs)-1)</f>
        <v>#VALUE!</v>
      </c>
      <c r="V2539" s="14">
        <v>1212048052040</v>
      </c>
    </row>
    <row r="2540" spans="1:22" x14ac:dyDescent="0.25">
      <c r="A2540" s="16" t="s">
        <v>2537</v>
      </c>
      <c r="B2540">
        <v>26032</v>
      </c>
      <c r="C2540">
        <v>2538</v>
      </c>
      <c r="E2540" t="e" cm="1" vm="2">
        <f t="array" ref="E254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2540)))),_xlpm.c),3)))))))),COLUMNS(_xlpm.rs)-1)</f>
        <v>#VALUE!</v>
      </c>
      <c r="V2540" s="14">
        <v>1212049021070</v>
      </c>
    </row>
    <row r="2541" spans="1:22" x14ac:dyDescent="0.25">
      <c r="A2541" s="16" t="s">
        <v>2538</v>
      </c>
      <c r="B2541">
        <v>56021</v>
      </c>
      <c r="C2541">
        <v>2539</v>
      </c>
      <c r="E2541" t="e" cm="1" vm="2">
        <f t="array" ref="E254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2541)))),_xlpm.c),3)))))))),COLUMNS(_xlpm.rs)-1)</f>
        <v>#VALUE!</v>
      </c>
      <c r="V2541" s="14">
        <v>1212049022069</v>
      </c>
    </row>
    <row r="2542" spans="1:22" x14ac:dyDescent="0.25">
      <c r="A2542" s="16" t="s">
        <v>2539</v>
      </c>
      <c r="B2542">
        <v>8057</v>
      </c>
      <c r="C2542">
        <v>2540</v>
      </c>
      <c r="E2542" t="e" cm="1" vm="2">
        <f t="array" ref="E254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2542)))),_xlpm.c),3)))))))),COLUMNS(_xlpm.rs)-1)</f>
        <v>#VALUE!</v>
      </c>
      <c r="V2542" s="14">
        <v>1212049023068</v>
      </c>
    </row>
    <row r="2543" spans="1:22" x14ac:dyDescent="0.25">
      <c r="A2543" s="16" t="s">
        <v>2540</v>
      </c>
      <c r="B2543">
        <v>8054</v>
      </c>
      <c r="C2543">
        <v>2541</v>
      </c>
      <c r="E2543" t="e" cm="1" vm="2">
        <f t="array" ref="E254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2543)))),_xlpm.c),3)))))))),COLUMNS(_xlpm.rs)-1)</f>
        <v>#VALUE!</v>
      </c>
      <c r="V2543" s="14">
        <v>1212049024067</v>
      </c>
    </row>
    <row r="2544" spans="1:22" x14ac:dyDescent="0.25">
      <c r="A2544" s="16" t="s">
        <v>2541</v>
      </c>
      <c r="B2544">
        <v>66036</v>
      </c>
      <c r="C2544">
        <v>2542</v>
      </c>
      <c r="E2544" t="e" cm="1" vm="2">
        <f t="array" ref="E254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2544)))),_xlpm.c),3)))))))),COLUMNS(_xlpm.rs)-1)</f>
        <v>#VALUE!</v>
      </c>
      <c r="V2544" s="14">
        <v>1212049025066</v>
      </c>
    </row>
    <row r="2545" spans="1:22" x14ac:dyDescent="0.25">
      <c r="A2545" s="16" t="s">
        <v>2542</v>
      </c>
      <c r="B2545">
        <v>22046</v>
      </c>
      <c r="C2545">
        <v>2543</v>
      </c>
      <c r="E2545" t="e" cm="1" vm="2">
        <f t="array" ref="E254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2545)))),_xlpm.c),3)))))))),COLUMNS(_xlpm.rs)-1)</f>
        <v>#VALUE!</v>
      </c>
      <c r="V2545" s="14">
        <v>1212049026065</v>
      </c>
    </row>
    <row r="2546" spans="1:22" x14ac:dyDescent="0.25">
      <c r="A2546" s="16" t="s">
        <v>2543</v>
      </c>
      <c r="B2546">
        <v>57050</v>
      </c>
      <c r="C2546">
        <v>2544</v>
      </c>
      <c r="E2546" t="e" cm="1" vm="2">
        <f t="array" ref="E254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2546)))),_xlpm.c),3)))))))),COLUMNS(_xlpm.rs)-1)</f>
        <v>#VALUE!</v>
      </c>
      <c r="V2546" s="14">
        <v>1212049027064</v>
      </c>
    </row>
    <row r="2547" spans="1:22" x14ac:dyDescent="0.25">
      <c r="A2547" s="16" t="s">
        <v>2544</v>
      </c>
      <c r="B2547">
        <v>42059</v>
      </c>
      <c r="C2547">
        <v>2545</v>
      </c>
      <c r="E2547" t="e" cm="1" vm="2">
        <f t="array" ref="E254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2547)))),_xlpm.c),3)))))))),COLUMNS(_xlpm.rs)-1)</f>
        <v>#VALUE!</v>
      </c>
      <c r="V2547" s="14">
        <v>1212049028063</v>
      </c>
    </row>
    <row r="2548" spans="1:22" x14ac:dyDescent="0.25">
      <c r="A2548" s="16" t="s">
        <v>2545</v>
      </c>
      <c r="B2548">
        <v>37030</v>
      </c>
      <c r="C2548">
        <v>2546</v>
      </c>
      <c r="E2548" t="e" cm="1" vm="2">
        <f t="array" ref="E254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2548)))),_xlpm.c),3)))))))),COLUMNS(_xlpm.rs)-1)</f>
        <v>#VALUE!</v>
      </c>
      <c r="V2548" s="14">
        <v>1212049029062</v>
      </c>
    </row>
    <row r="2549" spans="1:22" x14ac:dyDescent="0.25">
      <c r="A2549" s="16" t="s">
        <v>2546</v>
      </c>
      <c r="B2549">
        <v>64021</v>
      </c>
      <c r="C2549">
        <v>2547</v>
      </c>
      <c r="E2549" t="e" cm="1" vm="2">
        <f t="array" ref="E254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2549)))),_xlpm.c),3)))))))),COLUMNS(_xlpm.rs)-1)</f>
        <v>#VALUE!</v>
      </c>
      <c r="V2549" s="14">
        <v>1212049030061</v>
      </c>
    </row>
    <row r="2550" spans="1:22" x14ac:dyDescent="0.25">
      <c r="A2550" s="16" t="s">
        <v>2547</v>
      </c>
      <c r="B2550">
        <v>10057</v>
      </c>
      <c r="C2550">
        <v>2548</v>
      </c>
      <c r="E2550" t="e" cm="1" vm="2">
        <f t="array" ref="E255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2550)))),_xlpm.c),3)))))))),COLUMNS(_xlpm.rs)-1)</f>
        <v>#VALUE!</v>
      </c>
      <c r="V2550" s="14">
        <v>1212049031060</v>
      </c>
    </row>
    <row r="2551" spans="1:22" x14ac:dyDescent="0.25">
      <c r="A2551" s="16" t="s">
        <v>2548</v>
      </c>
      <c r="B2551">
        <v>4002</v>
      </c>
      <c r="C2551">
        <v>2549</v>
      </c>
      <c r="E2551" t="e" cm="1" vm="2">
        <f t="array" ref="E255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2551)))),_xlpm.c),3)))))))),COLUMNS(_xlpm.rs)-1)</f>
        <v>#VALUE!</v>
      </c>
      <c r="V2551" s="14">
        <v>1212049032059</v>
      </c>
    </row>
    <row r="2552" spans="1:22" x14ac:dyDescent="0.25">
      <c r="A2552" s="16" t="s">
        <v>2549</v>
      </c>
      <c r="B2552">
        <v>8048</v>
      </c>
      <c r="C2552">
        <v>2550</v>
      </c>
      <c r="E2552" t="e" cm="1" vm="2">
        <f t="array" ref="E255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2552)))),_xlpm.c),3)))))))),COLUMNS(_xlpm.rs)-1)</f>
        <v>#VALUE!</v>
      </c>
      <c r="V2552" s="14">
        <v>1212049033058</v>
      </c>
    </row>
    <row r="2553" spans="1:22" x14ac:dyDescent="0.25">
      <c r="A2553" s="16" t="s">
        <v>2550</v>
      </c>
      <c r="B2553">
        <v>18048</v>
      </c>
      <c r="C2553">
        <v>2551</v>
      </c>
      <c r="E2553" t="e" cm="1" vm="2">
        <f t="array" ref="E255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2553)))),_xlpm.c),3)))))))),COLUMNS(_xlpm.rs)-1)</f>
        <v>#VALUE!</v>
      </c>
      <c r="V2553" s="14">
        <v>1212049034057</v>
      </c>
    </row>
    <row r="2554" spans="1:22" x14ac:dyDescent="0.25">
      <c r="A2554" s="16" t="s">
        <v>2551</v>
      </c>
      <c r="B2554">
        <v>26062</v>
      </c>
      <c r="C2554">
        <v>2552</v>
      </c>
      <c r="E2554" t="e" cm="1" vm="2">
        <f t="array" ref="E255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2554)))),_xlpm.c),3)))))))),COLUMNS(_xlpm.rs)-1)</f>
        <v>#VALUE!</v>
      </c>
      <c r="V2554" s="14">
        <v>1212049035056</v>
      </c>
    </row>
    <row r="2555" spans="1:22" x14ac:dyDescent="0.25">
      <c r="A2555" s="16" t="s">
        <v>2552</v>
      </c>
      <c r="B2555">
        <v>67044</v>
      </c>
      <c r="C2555">
        <v>2553</v>
      </c>
      <c r="E2555" t="e" cm="1" vm="2">
        <f t="array" ref="E255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2555)))),_xlpm.c),3)))))))),COLUMNS(_xlpm.rs)-1)</f>
        <v>#VALUE!</v>
      </c>
      <c r="V2555" s="14">
        <v>1212049036055</v>
      </c>
    </row>
    <row r="2556" spans="1:22" x14ac:dyDescent="0.25">
      <c r="A2556" s="16" t="s">
        <v>2553</v>
      </c>
      <c r="B2556">
        <v>64052</v>
      </c>
      <c r="C2556">
        <v>2554</v>
      </c>
      <c r="E2556" t="e" cm="1" vm="2">
        <f t="array" ref="E255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2556)))),_xlpm.c),3)))))))),COLUMNS(_xlpm.rs)-1)</f>
        <v>#VALUE!</v>
      </c>
      <c r="V2556" s="14">
        <v>1212049037054</v>
      </c>
    </row>
    <row r="2557" spans="1:22" x14ac:dyDescent="0.25">
      <c r="A2557" s="16" t="s">
        <v>2554</v>
      </c>
      <c r="B2557">
        <v>20028</v>
      </c>
      <c r="C2557">
        <v>2555</v>
      </c>
      <c r="E2557" t="e" cm="1" vm="2">
        <f t="array" ref="E255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2557)))),_xlpm.c),3)))))))),COLUMNS(_xlpm.rs)-1)</f>
        <v>#VALUE!</v>
      </c>
      <c r="V2557" s="14">
        <v>1212049039052</v>
      </c>
    </row>
    <row r="2558" spans="1:22" x14ac:dyDescent="0.25">
      <c r="A2558" s="16" t="s">
        <v>2555</v>
      </c>
      <c r="B2558">
        <v>43016</v>
      </c>
      <c r="C2558">
        <v>2556</v>
      </c>
      <c r="E2558" t="e" cm="1" vm="2">
        <f t="array" ref="E255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2558)))),_xlpm.c),3)))))))),COLUMNS(_xlpm.rs)-1)</f>
        <v>#VALUE!</v>
      </c>
      <c r="V2558" s="14">
        <v>1212049041050</v>
      </c>
    </row>
    <row r="2559" spans="1:22" x14ac:dyDescent="0.25">
      <c r="A2559" s="16" t="s">
        <v>2556</v>
      </c>
      <c r="B2559">
        <v>40042</v>
      </c>
      <c r="C2559">
        <v>2557</v>
      </c>
      <c r="E2559" t="e" cm="1" vm="2">
        <f t="array" ref="E255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2559)))),_xlpm.c),3)))))))),COLUMNS(_xlpm.rs)-1)</f>
        <v>#VALUE!</v>
      </c>
      <c r="V2559" s="14">
        <v>1212049042049</v>
      </c>
    </row>
    <row r="2560" spans="1:22" x14ac:dyDescent="0.25">
      <c r="A2560" s="16" t="s">
        <v>2557</v>
      </c>
      <c r="B2560">
        <v>22049</v>
      </c>
      <c r="C2560">
        <v>2558</v>
      </c>
      <c r="E2560" t="e" cm="1" vm="2">
        <f t="array" ref="E256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2560)))),_xlpm.c),3)))))))),COLUMNS(_xlpm.rs)-1)</f>
        <v>#VALUE!</v>
      </c>
      <c r="V2560" s="14">
        <v>1212049043048</v>
      </c>
    </row>
    <row r="2561" spans="1:22" x14ac:dyDescent="0.25">
      <c r="A2561" s="16" t="s">
        <v>2558</v>
      </c>
      <c r="B2561">
        <v>29016</v>
      </c>
      <c r="C2561">
        <v>2559</v>
      </c>
      <c r="E2561" t="e" cm="1" vm="2">
        <f t="array" ref="E256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2561)))),_xlpm.c),3)))))))),COLUMNS(_xlpm.rs)-1)</f>
        <v>#VALUE!</v>
      </c>
      <c r="V2561" s="14">
        <v>1212049044047</v>
      </c>
    </row>
    <row r="2562" spans="1:22" x14ac:dyDescent="0.25">
      <c r="A2562" s="16" t="s">
        <v>2559</v>
      </c>
      <c r="B2562">
        <v>4014</v>
      </c>
      <c r="C2562">
        <v>2560</v>
      </c>
      <c r="E2562" t="e" cm="1" vm="2">
        <f t="array" ref="E256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2562)))),_xlpm.c),3)))))))),COLUMNS(_xlpm.rs)-1)</f>
        <v>#VALUE!</v>
      </c>
      <c r="V2562" s="14">
        <v>1212049045046</v>
      </c>
    </row>
    <row r="2563" spans="1:22" x14ac:dyDescent="0.25">
      <c r="A2563" s="16" t="s">
        <v>2560</v>
      </c>
      <c r="B2563">
        <v>68047</v>
      </c>
      <c r="C2563">
        <v>2561</v>
      </c>
      <c r="E2563" t="e" cm="1" vm="2">
        <f t="array" ref="E256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2563)))),_xlpm.c),3)))))))),COLUMNS(_xlpm.rs)-1)</f>
        <v>#VALUE!</v>
      </c>
      <c r="V2563" s="14">
        <v>1212049046045</v>
      </c>
    </row>
    <row r="2564" spans="1:22" x14ac:dyDescent="0.25">
      <c r="A2564" s="16" t="s">
        <v>2561</v>
      </c>
      <c r="B2564">
        <v>44036</v>
      </c>
      <c r="C2564">
        <v>2562</v>
      </c>
      <c r="E2564" t="e" cm="1" vm="2">
        <f t="array" ref="E256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2564)))),_xlpm.c),3)))))))),COLUMNS(_xlpm.rs)-1)</f>
        <v>#VALUE!</v>
      </c>
      <c r="V2564" s="14">
        <v>1212049047044</v>
      </c>
    </row>
    <row r="2565" spans="1:22" x14ac:dyDescent="0.25">
      <c r="A2565" s="16" t="s">
        <v>2562</v>
      </c>
      <c r="B2565">
        <v>32062</v>
      </c>
      <c r="C2565">
        <v>2563</v>
      </c>
      <c r="E2565" t="e" cm="1" vm="2">
        <f t="array" ref="E256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2565)))),_xlpm.c),3)))))))),COLUMNS(_xlpm.rs)-1)</f>
        <v>#VALUE!</v>
      </c>
      <c r="V2565" s="14">
        <v>1212049048043</v>
      </c>
    </row>
    <row r="2566" spans="1:22" x14ac:dyDescent="0.25">
      <c r="A2566" s="16" t="s">
        <v>2563</v>
      </c>
      <c r="B2566">
        <v>7022</v>
      </c>
      <c r="C2566">
        <v>2564</v>
      </c>
      <c r="E2566" t="e" cm="1" vm="2">
        <f t="array" ref="E256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2566)))),_xlpm.c),3)))))))),COLUMNS(_xlpm.rs)-1)</f>
        <v>#VALUE!</v>
      </c>
      <c r="V2566" s="14">
        <v>1212049049042</v>
      </c>
    </row>
    <row r="2567" spans="1:22" x14ac:dyDescent="0.25">
      <c r="A2567" s="16" t="s">
        <v>2564</v>
      </c>
      <c r="B2567">
        <v>31066</v>
      </c>
      <c r="C2567">
        <v>2565</v>
      </c>
      <c r="E2567" t="e" cm="1" vm="2">
        <f t="array" ref="E256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2567)))),_xlpm.c),3)))))))),COLUMNS(_xlpm.rs)-1)</f>
        <v>#VALUE!</v>
      </c>
      <c r="V2567" s="14">
        <v>1212049050041</v>
      </c>
    </row>
    <row r="2568" spans="1:22" x14ac:dyDescent="0.25">
      <c r="A2568" s="16" t="s">
        <v>2565</v>
      </c>
      <c r="B2568">
        <v>8033</v>
      </c>
      <c r="C2568">
        <v>2566</v>
      </c>
      <c r="E2568" t="e" cm="1" vm="2">
        <f t="array" ref="E256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2568)))),_xlpm.c),3)))))))),COLUMNS(_xlpm.rs)-1)</f>
        <v>#VALUE!</v>
      </c>
      <c r="V2568" s="14">
        <v>1212049051040</v>
      </c>
    </row>
    <row r="2569" spans="1:22" x14ac:dyDescent="0.25">
      <c r="A2569" s="16" t="s">
        <v>2566</v>
      </c>
      <c r="B2569">
        <v>60040</v>
      </c>
      <c r="C2569">
        <v>2567</v>
      </c>
      <c r="E2569" t="e" cm="1" vm="2">
        <f t="array" ref="E256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2569)))),_xlpm.c),3)))))))),COLUMNS(_xlpm.rs)-1)</f>
        <v>#VALUE!</v>
      </c>
      <c r="V2569" s="14">
        <v>1212049052039</v>
      </c>
    </row>
    <row r="2570" spans="1:22" x14ac:dyDescent="0.25">
      <c r="A2570" s="16" t="s">
        <v>2567</v>
      </c>
      <c r="B2570">
        <v>52020</v>
      </c>
      <c r="C2570">
        <v>2568</v>
      </c>
      <c r="E2570" t="e" cm="1" vm="2">
        <f t="array" ref="E257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2570)))),_xlpm.c),3)))))))),COLUMNS(_xlpm.rs)-1)</f>
        <v>#VALUE!</v>
      </c>
      <c r="V2570" s="14">
        <v>1212049053038</v>
      </c>
    </row>
    <row r="2571" spans="1:22" x14ac:dyDescent="0.25">
      <c r="A2571" s="16" t="s">
        <v>2568</v>
      </c>
      <c r="B2571">
        <v>34065</v>
      </c>
      <c r="C2571">
        <v>2569</v>
      </c>
      <c r="E2571" t="e" cm="1" vm="2">
        <f t="array" ref="E257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2571)))),_xlpm.c),3)))))))),COLUMNS(_xlpm.rs)-1)</f>
        <v>#VALUE!</v>
      </c>
      <c r="V2571" s="14">
        <v>1212050020070</v>
      </c>
    </row>
    <row r="2572" spans="1:22" x14ac:dyDescent="0.25">
      <c r="A2572" s="16" t="s">
        <v>2569</v>
      </c>
      <c r="B2572">
        <v>30</v>
      </c>
      <c r="C2572">
        <v>2570</v>
      </c>
      <c r="E2572" t="e" cm="1" vm="2">
        <f t="array" ref="E257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2572)))),_xlpm.c),3)))))))),COLUMNS(_xlpm.rs)-1)</f>
        <v>#VALUE!</v>
      </c>
      <c r="V2572" s="14">
        <v>1212050021069</v>
      </c>
    </row>
    <row r="2573" spans="1:22" x14ac:dyDescent="0.25">
      <c r="A2573" s="16" t="s">
        <v>2570</v>
      </c>
      <c r="B2573">
        <v>64</v>
      </c>
      <c r="C2573">
        <v>2571</v>
      </c>
      <c r="E2573" t="e" cm="1" vm="2">
        <f t="array" ref="E257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2573)))),_xlpm.c),3)))))))),COLUMNS(_xlpm.rs)-1)</f>
        <v>#VALUE!</v>
      </c>
      <c r="V2573" s="14">
        <v>1212050022068</v>
      </c>
    </row>
    <row r="2574" spans="1:22" x14ac:dyDescent="0.25">
      <c r="A2574" s="16" t="s">
        <v>2571</v>
      </c>
      <c r="B2574">
        <v>50033</v>
      </c>
      <c r="C2574">
        <v>2572</v>
      </c>
      <c r="E2574" t="e" cm="1" vm="2">
        <f t="array" ref="E257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2574)))),_xlpm.c),3)))))))),COLUMNS(_xlpm.rs)-1)</f>
        <v>#VALUE!</v>
      </c>
      <c r="V2574" s="14">
        <v>1212050023067</v>
      </c>
    </row>
    <row r="2575" spans="1:22" x14ac:dyDescent="0.25">
      <c r="A2575" s="16" t="s">
        <v>2572</v>
      </c>
      <c r="B2575">
        <v>2029</v>
      </c>
      <c r="C2575">
        <v>2573</v>
      </c>
      <c r="E2575" t="e" cm="1" vm="2">
        <f t="array" ref="E257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2575)))),_xlpm.c),3)))))))),COLUMNS(_xlpm.rs)-1)</f>
        <v>#VALUE!</v>
      </c>
      <c r="V2575" s="14">
        <v>1212050024066</v>
      </c>
    </row>
    <row r="2576" spans="1:22" x14ac:dyDescent="0.25">
      <c r="A2576" s="16" t="s">
        <v>2573</v>
      </c>
      <c r="B2576">
        <v>40055</v>
      </c>
      <c r="C2576">
        <v>2574</v>
      </c>
      <c r="E2576" t="e" cm="1" vm="2">
        <f t="array" ref="E257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2576)))),_xlpm.c),3)))))))),COLUMNS(_xlpm.rs)-1)</f>
        <v>#VALUE!</v>
      </c>
      <c r="V2576" s="14">
        <v>1212050025065</v>
      </c>
    </row>
    <row r="2577" spans="1:22" x14ac:dyDescent="0.25">
      <c r="A2577" s="16" t="s">
        <v>2574</v>
      </c>
      <c r="B2577">
        <v>70025</v>
      </c>
      <c r="C2577">
        <v>2575</v>
      </c>
      <c r="E2577" t="e" cm="1" vm="2">
        <f t="array" ref="E257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2577)))),_xlpm.c),3)))))))),COLUMNS(_xlpm.rs)-1)</f>
        <v>#VALUE!</v>
      </c>
      <c r="V2577" s="14">
        <v>1212050026064</v>
      </c>
    </row>
    <row r="2578" spans="1:22" x14ac:dyDescent="0.25">
      <c r="A2578" s="16" t="s">
        <v>2575</v>
      </c>
      <c r="B2578">
        <v>18052</v>
      </c>
      <c r="C2578">
        <v>2576</v>
      </c>
      <c r="E2578" t="e" cm="1" vm="2">
        <f t="array" ref="E257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2578)))),_xlpm.c),3)))))))),COLUMNS(_xlpm.rs)-1)</f>
        <v>#VALUE!</v>
      </c>
      <c r="V2578" s="14">
        <v>1212050027063</v>
      </c>
    </row>
    <row r="2579" spans="1:22" x14ac:dyDescent="0.25">
      <c r="A2579" s="16" t="s">
        <v>2576</v>
      </c>
      <c r="B2579">
        <v>22025</v>
      </c>
      <c r="C2579">
        <v>2577</v>
      </c>
      <c r="E2579" t="e" cm="1" vm="2">
        <f t="array" ref="E257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2579)))),_xlpm.c),3)))))))),COLUMNS(_xlpm.rs)-1)</f>
        <v>#VALUE!</v>
      </c>
      <c r="V2579" s="14">
        <v>1212050028062</v>
      </c>
    </row>
    <row r="2580" spans="1:22" x14ac:dyDescent="0.25">
      <c r="A2580" s="16" t="s">
        <v>2577</v>
      </c>
      <c r="B2580">
        <v>42038</v>
      </c>
      <c r="C2580">
        <v>2578</v>
      </c>
      <c r="E2580" t="e" cm="1" vm="2">
        <f t="array" ref="E258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2580)))),_xlpm.c),3)))))))),COLUMNS(_xlpm.rs)-1)</f>
        <v>#VALUE!</v>
      </c>
      <c r="V2580" s="14">
        <v>1212050029061</v>
      </c>
    </row>
    <row r="2581" spans="1:22" x14ac:dyDescent="0.25">
      <c r="A2581" s="16" t="s">
        <v>2578</v>
      </c>
      <c r="B2581">
        <v>53036</v>
      </c>
      <c r="C2581">
        <v>2579</v>
      </c>
      <c r="E2581" t="e" cm="1" vm="2">
        <f t="array" ref="E258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2581)))),_xlpm.c),3)))))))),COLUMNS(_xlpm.rs)-1)</f>
        <v>#VALUE!</v>
      </c>
      <c r="V2581" s="14">
        <v>1212050030060</v>
      </c>
    </row>
    <row r="2582" spans="1:22" x14ac:dyDescent="0.25">
      <c r="A2582" s="16" t="s">
        <v>2579</v>
      </c>
      <c r="B2582">
        <v>27070</v>
      </c>
      <c r="C2582">
        <v>2580</v>
      </c>
      <c r="E2582" t="e" cm="1" vm="2">
        <f t="array" ref="E258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2582)))),_xlpm.c),3)))))))),COLUMNS(_xlpm.rs)-1)</f>
        <v>#VALUE!</v>
      </c>
      <c r="V2582" s="14">
        <v>1212050031059</v>
      </c>
    </row>
    <row r="2583" spans="1:22" x14ac:dyDescent="0.25">
      <c r="A2583" s="16" t="s">
        <v>2580</v>
      </c>
      <c r="B2583">
        <v>13066</v>
      </c>
      <c r="C2583">
        <v>2581</v>
      </c>
      <c r="E2583" t="e" cm="1" vm="2">
        <f t="array" ref="E258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2583)))),_xlpm.c),3)))))))),COLUMNS(_xlpm.rs)-1)</f>
        <v>#VALUE!</v>
      </c>
      <c r="V2583" s="14">
        <v>1212050032058</v>
      </c>
    </row>
    <row r="2584" spans="1:22" x14ac:dyDescent="0.25">
      <c r="A2584" s="16" t="s">
        <v>2581</v>
      </c>
      <c r="B2584">
        <v>34016</v>
      </c>
      <c r="C2584">
        <v>2582</v>
      </c>
      <c r="E2584" t="e" cm="1" vm="2">
        <f t="array" ref="E258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2584)))),_xlpm.c),3)))))))),COLUMNS(_xlpm.rs)-1)</f>
        <v>#VALUE!</v>
      </c>
      <c r="V2584" s="14">
        <v>1212050033057</v>
      </c>
    </row>
    <row r="2585" spans="1:22" x14ac:dyDescent="0.25">
      <c r="A2585" s="16" t="s">
        <v>2582</v>
      </c>
      <c r="B2585">
        <v>8058</v>
      </c>
      <c r="C2585">
        <v>2583</v>
      </c>
      <c r="E2585" t="e" cm="1" vm="2">
        <f t="array" ref="E258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2585)))),_xlpm.c),3)))))))),COLUMNS(_xlpm.rs)-1)</f>
        <v>#VALUE!</v>
      </c>
      <c r="V2585" s="14">
        <v>1212050034056</v>
      </c>
    </row>
    <row r="2586" spans="1:22" x14ac:dyDescent="0.25">
      <c r="A2586" s="16" t="s">
        <v>2583</v>
      </c>
      <c r="B2586">
        <v>56040</v>
      </c>
      <c r="C2586">
        <v>2584</v>
      </c>
      <c r="E2586" t="e" cm="1" vm="2">
        <f t="array" ref="E258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2586)))),_xlpm.c),3)))))))),COLUMNS(_xlpm.rs)-1)</f>
        <v>#VALUE!</v>
      </c>
      <c r="V2586" s="14">
        <v>1212050035055</v>
      </c>
    </row>
    <row r="2587" spans="1:22" x14ac:dyDescent="0.25">
      <c r="A2587" s="16" t="s">
        <v>2584</v>
      </c>
      <c r="B2587">
        <v>28011</v>
      </c>
      <c r="C2587">
        <v>2585</v>
      </c>
      <c r="E2587" t="e" cm="1" vm="2">
        <f t="array" ref="E258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2587)))),_xlpm.c),3)))))))),COLUMNS(_xlpm.rs)-1)</f>
        <v>#VALUE!</v>
      </c>
      <c r="V2587" s="14">
        <v>1212050036054</v>
      </c>
    </row>
    <row r="2588" spans="1:22" x14ac:dyDescent="0.25">
      <c r="A2588" s="16" t="s">
        <v>2585</v>
      </c>
      <c r="B2588">
        <v>16038</v>
      </c>
      <c r="C2588">
        <v>2586</v>
      </c>
      <c r="E2588" t="e" cm="1" vm="2">
        <f t="array" ref="E258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2588)))),_xlpm.c),3)))))))),COLUMNS(_xlpm.rs)-1)</f>
        <v>#VALUE!</v>
      </c>
      <c r="V2588" s="14">
        <v>1212050037053</v>
      </c>
    </row>
    <row r="2589" spans="1:22" x14ac:dyDescent="0.25">
      <c r="A2589" s="16" t="s">
        <v>2586</v>
      </c>
      <c r="B2589">
        <v>45070</v>
      </c>
      <c r="C2589">
        <v>2587</v>
      </c>
      <c r="E2589" t="e" cm="1" vm="2">
        <f t="array" ref="E258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2589)))),_xlpm.c),3)))))))),COLUMNS(_xlpm.rs)-1)</f>
        <v>#VALUE!</v>
      </c>
      <c r="V2589" s="14">
        <v>1212050038052</v>
      </c>
    </row>
    <row r="2590" spans="1:22" x14ac:dyDescent="0.25">
      <c r="A2590" s="16" t="s">
        <v>2587</v>
      </c>
      <c r="B2590">
        <v>32064</v>
      </c>
      <c r="C2590">
        <v>2588</v>
      </c>
      <c r="E2590" t="e" cm="1" vm="2">
        <f t="array" ref="E259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2590)))),_xlpm.c),3)))))))),COLUMNS(_xlpm.rs)-1)</f>
        <v>#VALUE!</v>
      </c>
      <c r="V2590" s="14">
        <v>1212050040050</v>
      </c>
    </row>
    <row r="2591" spans="1:22" x14ac:dyDescent="0.25">
      <c r="A2591" s="16" t="s">
        <v>2588</v>
      </c>
      <c r="B2591">
        <v>27056</v>
      </c>
      <c r="C2591">
        <v>2589</v>
      </c>
      <c r="E2591" t="e" cm="1" vm="2">
        <f t="array" ref="E259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2591)))),_xlpm.c),3)))))))),COLUMNS(_xlpm.rs)-1)</f>
        <v>#VALUE!</v>
      </c>
      <c r="V2591" s="14">
        <v>1212050041049</v>
      </c>
    </row>
    <row r="2592" spans="1:22" x14ac:dyDescent="0.25">
      <c r="A2592" s="16" t="s">
        <v>2589</v>
      </c>
      <c r="B2592">
        <v>30022</v>
      </c>
      <c r="C2592">
        <v>2590</v>
      </c>
      <c r="E2592" t="e" cm="1" vm="2">
        <f t="array" ref="E259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2592)))),_xlpm.c),3)))))))),COLUMNS(_xlpm.rs)-1)</f>
        <v>#VALUE!</v>
      </c>
      <c r="V2592" s="14">
        <v>1212050042048</v>
      </c>
    </row>
    <row r="2593" spans="1:22" x14ac:dyDescent="0.25">
      <c r="A2593" s="16" t="s">
        <v>2590</v>
      </c>
      <c r="B2593">
        <v>32034</v>
      </c>
      <c r="C2593">
        <v>2591</v>
      </c>
      <c r="E2593" t="e" cm="1" vm="2">
        <f t="array" ref="E259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2593)))),_xlpm.c),3)))))))),COLUMNS(_xlpm.rs)-1)</f>
        <v>#VALUE!</v>
      </c>
      <c r="V2593" s="14">
        <v>1212050043047</v>
      </c>
    </row>
    <row r="2594" spans="1:22" x14ac:dyDescent="0.25">
      <c r="A2594" s="16" t="s">
        <v>2591</v>
      </c>
      <c r="B2594">
        <v>56042</v>
      </c>
      <c r="C2594">
        <v>2592</v>
      </c>
      <c r="E2594" t="e" cm="1" vm="2">
        <f t="array" ref="E259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2594)))),_xlpm.c),3)))))))),COLUMNS(_xlpm.rs)-1)</f>
        <v>#VALUE!</v>
      </c>
      <c r="V2594" s="14">
        <v>1212050044046</v>
      </c>
    </row>
    <row r="2595" spans="1:22" x14ac:dyDescent="0.25">
      <c r="A2595" s="16" t="s">
        <v>2592</v>
      </c>
      <c r="B2595">
        <v>6033</v>
      </c>
      <c r="C2595">
        <v>2593</v>
      </c>
      <c r="E2595" t="e" cm="1" vm="2">
        <f t="array" ref="E259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2595)))),_xlpm.c),3)))))))),COLUMNS(_xlpm.rs)-1)</f>
        <v>#VALUE!</v>
      </c>
      <c r="V2595" s="14">
        <v>1212050045045</v>
      </c>
    </row>
    <row r="2596" spans="1:22" x14ac:dyDescent="0.25">
      <c r="A2596" s="16" t="s">
        <v>2593</v>
      </c>
      <c r="B2596">
        <v>70000</v>
      </c>
      <c r="C2596">
        <v>2594</v>
      </c>
      <c r="E2596" t="e" cm="1" vm="2">
        <f t="array" ref="E259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2596)))),_xlpm.c),3)))))))),COLUMNS(_xlpm.rs)-1)</f>
        <v>#VALUE!</v>
      </c>
      <c r="V2596" s="14">
        <v>1212050046044</v>
      </c>
    </row>
    <row r="2597" spans="1:22" x14ac:dyDescent="0.25">
      <c r="A2597" s="16" t="s">
        <v>2594</v>
      </c>
      <c r="B2597">
        <v>8017</v>
      </c>
      <c r="C2597">
        <v>2595</v>
      </c>
      <c r="E2597" t="e" cm="1" vm="2">
        <f t="array" ref="E259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2597)))),_xlpm.c),3)))))))),COLUMNS(_xlpm.rs)-1)</f>
        <v>#VALUE!</v>
      </c>
      <c r="V2597" s="14">
        <v>1212050047043</v>
      </c>
    </row>
    <row r="2598" spans="1:22" x14ac:dyDescent="0.25">
      <c r="A2598" s="16" t="s">
        <v>2595</v>
      </c>
      <c r="B2598">
        <v>44027</v>
      </c>
      <c r="C2598">
        <v>2596</v>
      </c>
      <c r="E2598" t="e" cm="1" vm="2">
        <f t="array" ref="E259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2598)))),_xlpm.c),3)))))))),COLUMNS(_xlpm.rs)-1)</f>
        <v>#VALUE!</v>
      </c>
      <c r="V2598" s="14">
        <v>1212050048042</v>
      </c>
    </row>
    <row r="2599" spans="1:22" x14ac:dyDescent="0.25">
      <c r="A2599" s="16" t="s">
        <v>2596</v>
      </c>
      <c r="B2599">
        <v>58018</v>
      </c>
      <c r="C2599">
        <v>2597</v>
      </c>
      <c r="E2599" t="e" cm="1" vm="2">
        <f t="array" ref="E259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2599)))),_xlpm.c),3)))))))),COLUMNS(_xlpm.rs)-1)</f>
        <v>#VALUE!</v>
      </c>
      <c r="V2599" s="14">
        <v>1212050049041</v>
      </c>
    </row>
    <row r="2600" spans="1:22" x14ac:dyDescent="0.25">
      <c r="A2600" s="16" t="s">
        <v>2597</v>
      </c>
      <c r="B2600">
        <v>16043</v>
      </c>
      <c r="C2600">
        <v>2598</v>
      </c>
      <c r="E2600" t="e" cm="1" vm="2">
        <f t="array" ref="E260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2600)))),_xlpm.c),3)))))))),COLUMNS(_xlpm.rs)-1)</f>
        <v>#VALUE!</v>
      </c>
      <c r="V2600" s="14">
        <v>1212050050040</v>
      </c>
    </row>
    <row r="2601" spans="1:22" x14ac:dyDescent="0.25">
      <c r="A2601" s="16" t="s">
        <v>2598</v>
      </c>
      <c r="B2601">
        <v>38014</v>
      </c>
      <c r="C2601">
        <v>2599</v>
      </c>
      <c r="E2601" t="e" cm="1" vm="2">
        <f t="array" ref="E260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2601)))),_xlpm.c),3)))))))),COLUMNS(_xlpm.rs)-1)</f>
        <v>#VALUE!</v>
      </c>
      <c r="V2601" s="14">
        <v>1212050052038</v>
      </c>
    </row>
    <row r="2602" spans="1:22" x14ac:dyDescent="0.25">
      <c r="A2602" s="16" t="s">
        <v>2599</v>
      </c>
      <c r="B2602">
        <v>8013</v>
      </c>
      <c r="C2602">
        <v>2600</v>
      </c>
      <c r="E2602" t="e" cm="1" vm="2">
        <f t="array" ref="E260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2602)))),_xlpm.c),3)))))))),COLUMNS(_xlpm.rs)-1)</f>
        <v>#VALUE!</v>
      </c>
      <c r="V2602" s="14">
        <v>1212050053037</v>
      </c>
    </row>
    <row r="2603" spans="1:22" x14ac:dyDescent="0.25">
      <c r="A2603" s="16" t="s">
        <v>2600</v>
      </c>
      <c r="B2603">
        <v>32052</v>
      </c>
      <c r="C2603">
        <v>2601</v>
      </c>
      <c r="E2603" t="e" cm="1" vm="2">
        <f t="array" ref="E260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2603)))),_xlpm.c),3)))))))),COLUMNS(_xlpm.rs)-1)</f>
        <v>#VALUE!</v>
      </c>
      <c r="V2603" s="14">
        <v>1212051020069</v>
      </c>
    </row>
    <row r="2604" spans="1:22" x14ac:dyDescent="0.25">
      <c r="A2604" s="16" t="s">
        <v>2601</v>
      </c>
      <c r="B2604">
        <v>57038</v>
      </c>
      <c r="C2604">
        <v>2602</v>
      </c>
      <c r="E2604" t="e" cm="1" vm="2">
        <f t="array" ref="E260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2604)))),_xlpm.c),3)))))))),COLUMNS(_xlpm.rs)-1)</f>
        <v>#VALUE!</v>
      </c>
      <c r="V2604" s="14">
        <v>1212051021068</v>
      </c>
    </row>
    <row r="2605" spans="1:22" x14ac:dyDescent="0.25">
      <c r="A2605" s="16" t="s">
        <v>2602</v>
      </c>
      <c r="B2605">
        <v>52048</v>
      </c>
      <c r="C2605">
        <v>2603</v>
      </c>
      <c r="E2605" t="e" cm="1" vm="2">
        <f t="array" ref="E260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2605)))),_xlpm.c),3)))))))),COLUMNS(_xlpm.rs)-1)</f>
        <v>#VALUE!</v>
      </c>
      <c r="V2605" s="14">
        <v>1212051022067</v>
      </c>
    </row>
    <row r="2606" spans="1:22" x14ac:dyDescent="0.25">
      <c r="A2606" s="16" t="s">
        <v>2603</v>
      </c>
      <c r="B2606">
        <v>4053</v>
      </c>
      <c r="C2606">
        <v>2604</v>
      </c>
      <c r="E2606" t="e" cm="1" vm="2">
        <f t="array" ref="E260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2606)))),_xlpm.c),3)))))))),COLUMNS(_xlpm.rs)-1)</f>
        <v>#VALUE!</v>
      </c>
      <c r="V2606" s="14">
        <v>1212051023066</v>
      </c>
    </row>
    <row r="2607" spans="1:22" x14ac:dyDescent="0.25">
      <c r="A2607" s="16" t="s">
        <v>2604</v>
      </c>
      <c r="B2607">
        <v>2010</v>
      </c>
      <c r="C2607">
        <v>2605</v>
      </c>
      <c r="E2607" t="e" cm="1" vm="2">
        <f t="array" ref="E260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2607)))),_xlpm.c),3)))))))),COLUMNS(_xlpm.rs)-1)</f>
        <v>#VALUE!</v>
      </c>
      <c r="V2607" s="14">
        <v>1212051024065</v>
      </c>
    </row>
    <row r="2608" spans="1:22" x14ac:dyDescent="0.25">
      <c r="A2608" s="16" t="s">
        <v>2605</v>
      </c>
      <c r="B2608">
        <v>21062</v>
      </c>
      <c r="C2608">
        <v>2606</v>
      </c>
      <c r="E2608" t="e" cm="1" vm="2">
        <f t="array" ref="E260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2608)))),_xlpm.c),3)))))))),COLUMNS(_xlpm.rs)-1)</f>
        <v>#VALUE!</v>
      </c>
      <c r="V2608" s="14">
        <v>1212051025064</v>
      </c>
    </row>
    <row r="2609" spans="1:22" x14ac:dyDescent="0.25">
      <c r="A2609" s="16" t="s">
        <v>2606</v>
      </c>
      <c r="B2609">
        <v>36038</v>
      </c>
      <c r="C2609">
        <v>2607</v>
      </c>
      <c r="E2609" t="e" cm="1" vm="2">
        <f t="array" ref="E260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2609)))),_xlpm.c),3)))))))),COLUMNS(_xlpm.rs)-1)</f>
        <v>#VALUE!</v>
      </c>
      <c r="V2609" s="14">
        <v>1212051026063</v>
      </c>
    </row>
    <row r="2610" spans="1:22" x14ac:dyDescent="0.25">
      <c r="A2610" s="16" t="s">
        <v>2607</v>
      </c>
      <c r="B2610">
        <v>68054</v>
      </c>
      <c r="C2610">
        <v>2608</v>
      </c>
      <c r="E2610" t="e" cm="1" vm="2">
        <f t="array" ref="E261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2610)))),_xlpm.c),3)))))))),COLUMNS(_xlpm.rs)-1)</f>
        <v>#VALUE!</v>
      </c>
      <c r="V2610" s="14">
        <v>1212051027062</v>
      </c>
    </row>
    <row r="2611" spans="1:22" x14ac:dyDescent="0.25">
      <c r="A2611" s="16" t="s">
        <v>2608</v>
      </c>
      <c r="B2611">
        <v>47018</v>
      </c>
      <c r="C2611">
        <v>2609</v>
      </c>
      <c r="E2611" t="e" cm="1" vm="2">
        <f t="array" ref="E261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2611)))),_xlpm.c),3)))))))),COLUMNS(_xlpm.rs)-1)</f>
        <v>#VALUE!</v>
      </c>
      <c r="V2611" s="14">
        <v>1212051028061</v>
      </c>
    </row>
    <row r="2612" spans="1:22" x14ac:dyDescent="0.25">
      <c r="A2612" s="16" t="s">
        <v>2609</v>
      </c>
      <c r="B2612">
        <v>50010</v>
      </c>
      <c r="C2612">
        <v>2610</v>
      </c>
      <c r="E2612" t="e" cm="1" vm="2">
        <f t="array" ref="E261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2612)))),_xlpm.c),3)))))))),COLUMNS(_xlpm.rs)-1)</f>
        <v>#VALUE!</v>
      </c>
      <c r="V2612" s="14">
        <v>1212051029060</v>
      </c>
    </row>
    <row r="2613" spans="1:22" x14ac:dyDescent="0.25">
      <c r="A2613" s="16" t="s">
        <v>2610</v>
      </c>
      <c r="B2613">
        <v>2051</v>
      </c>
      <c r="C2613">
        <v>2611</v>
      </c>
      <c r="E2613" t="e" cm="1" vm="2">
        <f t="array" ref="E261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2613)))),_xlpm.c),3)))))))),COLUMNS(_xlpm.rs)-1)</f>
        <v>#VALUE!</v>
      </c>
      <c r="V2613" s="14">
        <v>1212051030059</v>
      </c>
    </row>
    <row r="2614" spans="1:22" x14ac:dyDescent="0.25">
      <c r="A2614" s="16" t="s">
        <v>2611</v>
      </c>
      <c r="B2614">
        <v>57008</v>
      </c>
      <c r="C2614">
        <v>2612</v>
      </c>
      <c r="E2614" t="e" cm="1" vm="2">
        <f t="array" ref="E261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2614)))),_xlpm.c),3)))))))),COLUMNS(_xlpm.rs)-1)</f>
        <v>#VALUE!</v>
      </c>
      <c r="V2614" s="14">
        <v>1212051031058</v>
      </c>
    </row>
    <row r="2615" spans="1:22" x14ac:dyDescent="0.25">
      <c r="A2615" s="16" t="s">
        <v>2612</v>
      </c>
      <c r="B2615">
        <v>13050</v>
      </c>
      <c r="C2615">
        <v>2613</v>
      </c>
      <c r="E2615" t="e" cm="1" vm="2">
        <f t="array" ref="E261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2615)))),_xlpm.c),3)))))))),COLUMNS(_xlpm.rs)-1)</f>
        <v>#VALUE!</v>
      </c>
      <c r="V2615" s="14">
        <v>1212051032057</v>
      </c>
    </row>
    <row r="2616" spans="1:22" x14ac:dyDescent="0.25">
      <c r="A2616" s="16" t="s">
        <v>2613</v>
      </c>
      <c r="B2616">
        <v>21012</v>
      </c>
      <c r="C2616">
        <v>2614</v>
      </c>
      <c r="E2616" t="e" cm="1" vm="2">
        <f t="array" ref="E261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2616)))),_xlpm.c),3)))))))),COLUMNS(_xlpm.rs)-1)</f>
        <v>#VALUE!</v>
      </c>
      <c r="V2616" s="14">
        <v>1212051033056</v>
      </c>
    </row>
    <row r="2617" spans="1:22" x14ac:dyDescent="0.25">
      <c r="A2617" s="16" t="s">
        <v>2614</v>
      </c>
      <c r="B2617">
        <v>35060</v>
      </c>
      <c r="C2617">
        <v>2615</v>
      </c>
      <c r="E2617" t="e" cm="1" vm="2">
        <f t="array" ref="E261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2617)))),_xlpm.c),3)))))))),COLUMNS(_xlpm.rs)-1)</f>
        <v>#VALUE!</v>
      </c>
      <c r="V2617" s="14">
        <v>1212051034055</v>
      </c>
    </row>
    <row r="2618" spans="1:22" x14ac:dyDescent="0.25">
      <c r="A2618" s="16" t="s">
        <v>2615</v>
      </c>
      <c r="B2618">
        <v>29062</v>
      </c>
      <c r="C2618">
        <v>2616</v>
      </c>
      <c r="E2618" t="e" cm="1" vm="2">
        <f t="array" ref="E261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2618)))),_xlpm.c),3)))))))),COLUMNS(_xlpm.rs)-1)</f>
        <v>#VALUE!</v>
      </c>
      <c r="V2618" s="14">
        <v>1212051035054</v>
      </c>
    </row>
    <row r="2619" spans="1:22" x14ac:dyDescent="0.25">
      <c r="A2619" s="16" t="s">
        <v>2616</v>
      </c>
      <c r="B2619">
        <v>36051</v>
      </c>
      <c r="C2619">
        <v>2617</v>
      </c>
      <c r="E2619" t="e" cm="1" vm="2">
        <f t="array" ref="E261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2619)))),_xlpm.c),3)))))))),COLUMNS(_xlpm.rs)-1)</f>
        <v>#VALUE!</v>
      </c>
      <c r="V2619" s="14">
        <v>1212051036053</v>
      </c>
    </row>
    <row r="2620" spans="1:22" x14ac:dyDescent="0.25">
      <c r="A2620" s="16" t="s">
        <v>2617</v>
      </c>
      <c r="B2620">
        <v>56048</v>
      </c>
      <c r="C2620">
        <v>2618</v>
      </c>
      <c r="E2620" t="e" cm="1" vm="2">
        <f t="array" ref="E262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2620)))),_xlpm.c),3)))))))),COLUMNS(_xlpm.rs)-1)</f>
        <v>#VALUE!</v>
      </c>
      <c r="V2620" s="14">
        <v>1212051037052</v>
      </c>
    </row>
    <row r="2621" spans="1:22" x14ac:dyDescent="0.25">
      <c r="A2621" s="16" t="s">
        <v>2618</v>
      </c>
      <c r="B2621">
        <v>36009</v>
      </c>
      <c r="C2621">
        <v>2619</v>
      </c>
      <c r="E2621" t="e" cm="1" vm="2">
        <f t="array" ref="E262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2621)))),_xlpm.c),3)))))))),COLUMNS(_xlpm.rs)-1)</f>
        <v>#VALUE!</v>
      </c>
      <c r="V2621" s="14">
        <v>1212051038051</v>
      </c>
    </row>
    <row r="2622" spans="1:22" x14ac:dyDescent="0.25">
      <c r="A2622" s="16" t="s">
        <v>2619</v>
      </c>
      <c r="B2622">
        <v>59038</v>
      </c>
      <c r="C2622">
        <v>2620</v>
      </c>
      <c r="E2622" t="e" cm="1" vm="2">
        <f t="array" ref="E262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2622)))),_xlpm.c),3)))))))),COLUMNS(_xlpm.rs)-1)</f>
        <v>#VALUE!</v>
      </c>
      <c r="V2622" s="14">
        <v>1212051039050</v>
      </c>
    </row>
    <row r="2623" spans="1:22" x14ac:dyDescent="0.25">
      <c r="A2623" s="16" t="s">
        <v>2620</v>
      </c>
      <c r="B2623">
        <v>7060</v>
      </c>
      <c r="C2623">
        <v>2621</v>
      </c>
      <c r="E2623" t="e" cm="1" vm="2">
        <f t="array" ref="E262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2623)))),_xlpm.c),3)))))))),COLUMNS(_xlpm.rs)-1)</f>
        <v>#VALUE!</v>
      </c>
      <c r="V2623" s="14">
        <v>1212051040049</v>
      </c>
    </row>
    <row r="2624" spans="1:22" x14ac:dyDescent="0.25">
      <c r="A2624" s="16" t="s">
        <v>2621</v>
      </c>
      <c r="B2624">
        <v>70045</v>
      </c>
      <c r="C2624">
        <v>2622</v>
      </c>
      <c r="E2624" t="e" cm="1" vm="2">
        <f t="array" ref="E262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2624)))),_xlpm.c),3)))))))),COLUMNS(_xlpm.rs)-1)</f>
        <v>#VALUE!</v>
      </c>
      <c r="V2624" s="14">
        <v>1212051041048</v>
      </c>
    </row>
    <row r="2625" spans="1:22" x14ac:dyDescent="0.25">
      <c r="A2625" s="16" t="s">
        <v>2622</v>
      </c>
      <c r="B2625">
        <v>65014</v>
      </c>
      <c r="C2625">
        <v>2623</v>
      </c>
      <c r="E2625" t="e" cm="1" vm="2">
        <f t="array" ref="E262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2625)))),_xlpm.c),3)))))))),COLUMNS(_xlpm.rs)-1)</f>
        <v>#VALUE!</v>
      </c>
      <c r="V2625" s="14">
        <v>1212051043046</v>
      </c>
    </row>
    <row r="2626" spans="1:22" x14ac:dyDescent="0.25">
      <c r="A2626" s="16" t="s">
        <v>2623</v>
      </c>
      <c r="B2626">
        <v>26048</v>
      </c>
      <c r="C2626">
        <v>2624</v>
      </c>
      <c r="E2626" t="e" cm="1" vm="2">
        <f t="array" ref="E262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2626)))),_xlpm.c),3)))))))),COLUMNS(_xlpm.rs)-1)</f>
        <v>#VALUE!</v>
      </c>
      <c r="V2626" s="14">
        <v>1212051044045</v>
      </c>
    </row>
    <row r="2627" spans="1:22" x14ac:dyDescent="0.25">
      <c r="A2627" s="16" t="s">
        <v>2624</v>
      </c>
      <c r="B2627">
        <v>56038</v>
      </c>
      <c r="C2627">
        <v>2625</v>
      </c>
      <c r="E2627" t="e" cm="1" vm="2">
        <f t="array" ref="E262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2627)))),_xlpm.c),3)))))))),COLUMNS(_xlpm.rs)-1)</f>
        <v>#VALUE!</v>
      </c>
      <c r="V2627" s="14">
        <v>1212051045044</v>
      </c>
    </row>
    <row r="2628" spans="1:22" x14ac:dyDescent="0.25">
      <c r="A2628" s="16" t="s">
        <v>2625</v>
      </c>
      <c r="B2628">
        <v>11068</v>
      </c>
      <c r="C2628">
        <v>2626</v>
      </c>
      <c r="E2628" t="e" cm="1" vm="2">
        <f t="array" ref="E262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2628)))),_xlpm.c),3)))))))),COLUMNS(_xlpm.rs)-1)</f>
        <v>#VALUE!</v>
      </c>
      <c r="V2628" s="14">
        <v>1212051046043</v>
      </c>
    </row>
    <row r="2629" spans="1:22" x14ac:dyDescent="0.25">
      <c r="A2629" s="16" t="s">
        <v>2626</v>
      </c>
      <c r="B2629">
        <v>28006</v>
      </c>
      <c r="C2629">
        <v>2627</v>
      </c>
      <c r="E2629" t="e" cm="1" vm="2">
        <f t="array" ref="E262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2629)))),_xlpm.c),3)))))))),COLUMNS(_xlpm.rs)-1)</f>
        <v>#VALUE!</v>
      </c>
      <c r="V2629" s="14">
        <v>1212051047042</v>
      </c>
    </row>
    <row r="2630" spans="1:22" x14ac:dyDescent="0.25">
      <c r="A2630" s="16" t="s">
        <v>2627</v>
      </c>
      <c r="B2630">
        <v>25054</v>
      </c>
      <c r="C2630">
        <v>2628</v>
      </c>
      <c r="E2630" t="e" cm="1" vm="2">
        <f t="array" ref="E263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2630)))),_xlpm.c),3)))))))),COLUMNS(_xlpm.rs)-1)</f>
        <v>#VALUE!</v>
      </c>
      <c r="V2630" s="14">
        <v>1212051048041</v>
      </c>
    </row>
    <row r="2631" spans="1:22" x14ac:dyDescent="0.25">
      <c r="A2631" s="16" t="s">
        <v>2628</v>
      </c>
      <c r="B2631">
        <v>10042</v>
      </c>
      <c r="C2631">
        <v>2629</v>
      </c>
      <c r="E2631" t="e" cm="1" vm="2">
        <f t="array" ref="E263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2631)))),_xlpm.c),3)))))))),COLUMNS(_xlpm.rs)-1)</f>
        <v>#VALUE!</v>
      </c>
      <c r="V2631" s="14">
        <v>1212051049040</v>
      </c>
    </row>
    <row r="2632" spans="1:22" x14ac:dyDescent="0.25">
      <c r="A2632" s="16" t="s">
        <v>2629</v>
      </c>
      <c r="B2632">
        <v>52012</v>
      </c>
      <c r="C2632">
        <v>2630</v>
      </c>
      <c r="E2632" t="e" cm="1" vm="2">
        <f t="array" ref="E263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2632)))),_xlpm.c),3)))))))),COLUMNS(_xlpm.rs)-1)</f>
        <v>#VALUE!</v>
      </c>
      <c r="V2632" s="14">
        <v>1212051052037</v>
      </c>
    </row>
    <row r="2633" spans="1:22" x14ac:dyDescent="0.25">
      <c r="A2633" s="16" t="s">
        <v>2630</v>
      </c>
      <c r="B2633">
        <v>21000</v>
      </c>
      <c r="C2633">
        <v>2631</v>
      </c>
      <c r="E2633" t="e" cm="1" vm="2">
        <f t="array" ref="E263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2633)))),_xlpm.c),3)))))))),COLUMNS(_xlpm.rs)-1)</f>
        <v>#VALUE!</v>
      </c>
      <c r="V2633" s="14">
        <v>1212051053036</v>
      </c>
    </row>
    <row r="2634" spans="1:22" x14ac:dyDescent="0.25">
      <c r="A2634" s="16" t="s">
        <v>2631</v>
      </c>
      <c r="B2634">
        <v>48001</v>
      </c>
      <c r="C2634">
        <v>2632</v>
      </c>
      <c r="E2634" t="e" cm="1" vm="2">
        <f t="array" ref="E263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2634)))),_xlpm.c),3)))))))),COLUMNS(_xlpm.rs)-1)</f>
        <v>#VALUE!</v>
      </c>
      <c r="V2634" s="14">
        <v>1212052020068</v>
      </c>
    </row>
    <row r="2635" spans="1:22" x14ac:dyDescent="0.25">
      <c r="A2635" s="16" t="s">
        <v>2632</v>
      </c>
      <c r="B2635">
        <v>40</v>
      </c>
      <c r="C2635">
        <v>2633</v>
      </c>
      <c r="E2635" t="e" cm="1" vm="2">
        <f t="array" ref="E263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2635)))),_xlpm.c),3)))))))),COLUMNS(_xlpm.rs)-1)</f>
        <v>#VALUE!</v>
      </c>
      <c r="V2635" s="14">
        <v>1212052021067</v>
      </c>
    </row>
    <row r="2636" spans="1:22" x14ac:dyDescent="0.25">
      <c r="A2636" s="16" t="s">
        <v>2633</v>
      </c>
      <c r="B2636">
        <v>46032</v>
      </c>
      <c r="C2636">
        <v>2634</v>
      </c>
      <c r="E2636" t="e" cm="1" vm="2">
        <f t="array" ref="E263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2636)))),_xlpm.c),3)))))))),COLUMNS(_xlpm.rs)-1)</f>
        <v>#VALUE!</v>
      </c>
      <c r="V2636" s="14">
        <v>1212052022066</v>
      </c>
    </row>
    <row r="2637" spans="1:22" x14ac:dyDescent="0.25">
      <c r="A2637" s="16" t="s">
        <v>2634</v>
      </c>
      <c r="B2637">
        <v>46061</v>
      </c>
      <c r="C2637">
        <v>2635</v>
      </c>
      <c r="E2637" t="e" cm="1" vm="2">
        <f t="array" ref="E263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2637)))),_xlpm.c),3)))))))),COLUMNS(_xlpm.rs)-1)</f>
        <v>#VALUE!</v>
      </c>
      <c r="V2637" s="14">
        <v>1212052023065</v>
      </c>
    </row>
    <row r="2638" spans="1:22" x14ac:dyDescent="0.25">
      <c r="A2638" s="16" t="s">
        <v>2635</v>
      </c>
      <c r="B2638">
        <v>25066</v>
      </c>
      <c r="C2638">
        <v>2636</v>
      </c>
      <c r="E2638" t="e" cm="1" vm="2">
        <f t="array" ref="E263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2638)))),_xlpm.c),3)))))))),COLUMNS(_xlpm.rs)-1)</f>
        <v>#VALUE!</v>
      </c>
      <c r="V2638" s="14">
        <v>1212052024064</v>
      </c>
    </row>
    <row r="2639" spans="1:22" x14ac:dyDescent="0.25">
      <c r="A2639" s="16" t="s">
        <v>2636</v>
      </c>
      <c r="B2639">
        <v>68009</v>
      </c>
      <c r="C2639">
        <v>2637</v>
      </c>
      <c r="E2639" t="e" cm="1" vm="2">
        <f t="array" ref="E263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2639)))),_xlpm.c),3)))))))),COLUMNS(_xlpm.rs)-1)</f>
        <v>#VALUE!</v>
      </c>
      <c r="V2639" s="14">
        <v>1212052025063</v>
      </c>
    </row>
    <row r="2640" spans="1:22" x14ac:dyDescent="0.25">
      <c r="A2640" s="16" t="s">
        <v>2637</v>
      </c>
      <c r="B2640">
        <v>33016</v>
      </c>
      <c r="C2640">
        <v>2638</v>
      </c>
      <c r="E2640" t="e" cm="1" vm="2">
        <f t="array" ref="E264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2640)))),_xlpm.c),3)))))))),COLUMNS(_xlpm.rs)-1)</f>
        <v>#VALUE!</v>
      </c>
      <c r="V2640" s="14">
        <v>1212052026062</v>
      </c>
    </row>
    <row r="2641" spans="1:22" x14ac:dyDescent="0.25">
      <c r="A2641" s="16" t="s">
        <v>2638</v>
      </c>
      <c r="B2641">
        <v>18026</v>
      </c>
      <c r="C2641">
        <v>2639</v>
      </c>
      <c r="E2641" t="e" cm="1" vm="2">
        <f t="array" ref="E264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2641)))),_xlpm.c),3)))))))),COLUMNS(_xlpm.rs)-1)</f>
        <v>#VALUE!</v>
      </c>
      <c r="V2641" s="14">
        <v>1212052027061</v>
      </c>
    </row>
    <row r="2642" spans="1:22" x14ac:dyDescent="0.25">
      <c r="A2642" s="16" t="s">
        <v>2639</v>
      </c>
      <c r="B2642">
        <v>38049</v>
      </c>
      <c r="C2642">
        <v>2640</v>
      </c>
      <c r="E2642" t="e" cm="1" vm="2">
        <f t="array" ref="E264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2642)))),_xlpm.c),3)))))))),COLUMNS(_xlpm.rs)-1)</f>
        <v>#VALUE!</v>
      </c>
      <c r="V2642" s="14">
        <v>1212052028060</v>
      </c>
    </row>
    <row r="2643" spans="1:22" x14ac:dyDescent="0.25">
      <c r="A2643" s="16" t="s">
        <v>2640</v>
      </c>
      <c r="B2643">
        <v>19</v>
      </c>
      <c r="C2643">
        <v>2641</v>
      </c>
      <c r="E2643" t="e" cm="1" vm="2">
        <f t="array" ref="E264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2643)))),_xlpm.c),3)))))))),COLUMNS(_xlpm.rs)-1)</f>
        <v>#VALUE!</v>
      </c>
      <c r="V2643" s="14">
        <v>1212052029059</v>
      </c>
    </row>
    <row r="2644" spans="1:22" x14ac:dyDescent="0.25">
      <c r="A2644" s="16" t="s">
        <v>2641</v>
      </c>
      <c r="B2644">
        <v>39066</v>
      </c>
      <c r="C2644">
        <v>2642</v>
      </c>
      <c r="E2644" t="e" cm="1" vm="2">
        <f t="array" ref="E264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2644)))),_xlpm.c),3)))))))),COLUMNS(_xlpm.rs)-1)</f>
        <v>#VALUE!</v>
      </c>
      <c r="V2644" s="14">
        <v>1212052030058</v>
      </c>
    </row>
    <row r="2645" spans="1:22" x14ac:dyDescent="0.25">
      <c r="A2645" s="16" t="s">
        <v>2642</v>
      </c>
      <c r="B2645">
        <v>20040</v>
      </c>
      <c r="C2645">
        <v>2643</v>
      </c>
      <c r="E2645" t="e" cm="1" vm="2">
        <f t="array" ref="E264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2645)))),_xlpm.c),3)))))))),COLUMNS(_xlpm.rs)-1)</f>
        <v>#VALUE!</v>
      </c>
      <c r="V2645" s="14">
        <v>1212052031057</v>
      </c>
    </row>
    <row r="2646" spans="1:22" x14ac:dyDescent="0.25">
      <c r="A2646" s="16" t="s">
        <v>2643</v>
      </c>
      <c r="B2646">
        <v>30028</v>
      </c>
      <c r="C2646">
        <v>2644</v>
      </c>
      <c r="E2646" t="e" cm="1" vm="2">
        <f t="array" ref="E264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2646)))),_xlpm.c),3)))))))),COLUMNS(_xlpm.rs)-1)</f>
        <v>#VALUE!</v>
      </c>
      <c r="V2646" s="14">
        <v>1212052032056</v>
      </c>
    </row>
    <row r="2647" spans="1:22" x14ac:dyDescent="0.25">
      <c r="A2647" s="16" t="s">
        <v>2644</v>
      </c>
      <c r="B2647">
        <v>27044</v>
      </c>
      <c r="C2647">
        <v>2645</v>
      </c>
      <c r="E2647" t="e" cm="1" vm="2">
        <f t="array" ref="E264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2647)))),_xlpm.c),3)))))))),COLUMNS(_xlpm.rs)-1)</f>
        <v>#VALUE!</v>
      </c>
      <c r="V2647" s="14">
        <v>1212052033055</v>
      </c>
    </row>
    <row r="2648" spans="1:22" x14ac:dyDescent="0.25">
      <c r="A2648" s="16" t="s">
        <v>2645</v>
      </c>
      <c r="B2648">
        <v>22054</v>
      </c>
      <c r="C2648">
        <v>2646</v>
      </c>
      <c r="E2648" t="e" cm="1" vm="2">
        <f t="array" ref="E264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2648)))),_xlpm.c),3)))))))),COLUMNS(_xlpm.rs)-1)</f>
        <v>#VALUE!</v>
      </c>
      <c r="V2648" s="14">
        <v>1212052034054</v>
      </c>
    </row>
    <row r="2649" spans="1:22" x14ac:dyDescent="0.25">
      <c r="A2649" s="16" t="s">
        <v>2646</v>
      </c>
      <c r="B2649">
        <v>2044</v>
      </c>
      <c r="C2649">
        <v>2647</v>
      </c>
      <c r="E2649" t="e" cm="1" vm="2">
        <f t="array" ref="E264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2649)))),_xlpm.c),3)))))))),COLUMNS(_xlpm.rs)-1)</f>
        <v>#VALUE!</v>
      </c>
      <c r="V2649" s="14">
        <v>1212052035053</v>
      </c>
    </row>
    <row r="2650" spans="1:22" x14ac:dyDescent="0.25">
      <c r="A2650" s="16" t="s">
        <v>2647</v>
      </c>
      <c r="B2650">
        <v>24042</v>
      </c>
      <c r="C2650">
        <v>2648</v>
      </c>
      <c r="E2650" t="e" cm="1" vm="2">
        <f t="array" ref="E265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2650)))),_xlpm.c),3)))))))),COLUMNS(_xlpm.rs)-1)</f>
        <v>#VALUE!</v>
      </c>
      <c r="V2650" s="14">
        <v>1212052036052</v>
      </c>
    </row>
    <row r="2651" spans="1:22" x14ac:dyDescent="0.25">
      <c r="A2651" s="16" t="s">
        <v>2648</v>
      </c>
      <c r="B2651">
        <v>63038</v>
      </c>
      <c r="C2651">
        <v>2649</v>
      </c>
      <c r="E2651" t="e" cm="1" vm="2">
        <f t="array" ref="E265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2651)))),_xlpm.c),3)))))))),COLUMNS(_xlpm.rs)-1)</f>
        <v>#VALUE!</v>
      </c>
      <c r="V2651" s="14">
        <v>1212052037051</v>
      </c>
    </row>
    <row r="2652" spans="1:22" x14ac:dyDescent="0.25">
      <c r="A2652" s="16" t="s">
        <v>2649</v>
      </c>
      <c r="B2652">
        <v>37022</v>
      </c>
      <c r="C2652">
        <v>2650</v>
      </c>
      <c r="E2652" t="e" cm="1" vm="2">
        <f t="array" ref="E265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2652)))),_xlpm.c),3)))))))),COLUMNS(_xlpm.rs)-1)</f>
        <v>#VALUE!</v>
      </c>
      <c r="V2652" s="14">
        <v>1212052038050</v>
      </c>
    </row>
    <row r="2653" spans="1:22" x14ac:dyDescent="0.25">
      <c r="A2653" s="16" t="s">
        <v>2650</v>
      </c>
      <c r="B2653">
        <v>46050</v>
      </c>
      <c r="C2653">
        <v>2651</v>
      </c>
      <c r="E2653" t="e" cm="1" vm="2">
        <f t="array" ref="E265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2653)))),_xlpm.c),3)))))))),COLUMNS(_xlpm.rs)-1)</f>
        <v>#VALUE!</v>
      </c>
      <c r="V2653" s="14">
        <v>1212052040048</v>
      </c>
    </row>
    <row r="2654" spans="1:22" x14ac:dyDescent="0.25">
      <c r="A2654" s="16" t="s">
        <v>2651</v>
      </c>
      <c r="B2654">
        <v>34012</v>
      </c>
      <c r="C2654">
        <v>2652</v>
      </c>
      <c r="E2654" t="e" cm="1" vm="2">
        <f t="array" ref="E265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2654)))),_xlpm.c),3)))))))),COLUMNS(_xlpm.rs)-1)</f>
        <v>#VALUE!</v>
      </c>
      <c r="V2654" s="14">
        <v>1212052041047</v>
      </c>
    </row>
    <row r="2655" spans="1:22" x14ac:dyDescent="0.25">
      <c r="A2655" s="16" t="s">
        <v>2652</v>
      </c>
      <c r="B2655">
        <v>40024</v>
      </c>
      <c r="C2655">
        <v>2653</v>
      </c>
      <c r="E2655" t="e" cm="1" vm="2">
        <f t="array" ref="E265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2655)))),_xlpm.c),3)))))))),COLUMNS(_xlpm.rs)-1)</f>
        <v>#VALUE!</v>
      </c>
      <c r="V2655" s="14">
        <v>1212052042046</v>
      </c>
    </row>
    <row r="2656" spans="1:22" x14ac:dyDescent="0.25">
      <c r="A2656" s="16" t="s">
        <v>2653</v>
      </c>
      <c r="B2656">
        <v>70020</v>
      </c>
      <c r="C2656">
        <v>2654</v>
      </c>
      <c r="E2656" t="e" cm="1" vm="2">
        <f t="array" ref="E265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2656)))),_xlpm.c),3)))))))),COLUMNS(_xlpm.rs)-1)</f>
        <v>#VALUE!</v>
      </c>
      <c r="V2656" s="14">
        <v>1212052043045</v>
      </c>
    </row>
    <row r="2657" spans="1:22" x14ac:dyDescent="0.25">
      <c r="A2657" s="16" t="s">
        <v>2654</v>
      </c>
      <c r="B2657">
        <v>20012</v>
      </c>
      <c r="C2657">
        <v>2655</v>
      </c>
      <c r="E2657" t="e" cm="1" vm="2">
        <f t="array" ref="E265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2657)))),_xlpm.c),3)))))))),COLUMNS(_xlpm.rs)-1)</f>
        <v>#VALUE!</v>
      </c>
      <c r="V2657" s="14">
        <v>1212052044044</v>
      </c>
    </row>
    <row r="2658" spans="1:22" x14ac:dyDescent="0.25">
      <c r="A2658" s="16" t="s">
        <v>2655</v>
      </c>
      <c r="B2658">
        <v>22032</v>
      </c>
      <c r="C2658">
        <v>2656</v>
      </c>
      <c r="E2658" t="e" cm="1" vm="2">
        <f t="array" ref="E265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2658)))),_xlpm.c),3)))))))),COLUMNS(_xlpm.rs)-1)</f>
        <v>#VALUE!</v>
      </c>
      <c r="V2658" s="14">
        <v>1212052045043</v>
      </c>
    </row>
    <row r="2659" spans="1:22" x14ac:dyDescent="0.25">
      <c r="A2659" s="16" t="s">
        <v>2656</v>
      </c>
      <c r="B2659">
        <v>8050</v>
      </c>
      <c r="C2659">
        <v>2657</v>
      </c>
      <c r="E2659" t="e" cm="1" vm="2">
        <f t="array" ref="E265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2659)))),_xlpm.c),3)))))))),COLUMNS(_xlpm.rs)-1)</f>
        <v>#VALUE!</v>
      </c>
      <c r="V2659" s="14">
        <v>1212052046042</v>
      </c>
    </row>
    <row r="2660" spans="1:22" x14ac:dyDescent="0.25">
      <c r="A2660" s="16" t="s">
        <v>2657</v>
      </c>
      <c r="B2660">
        <v>20062</v>
      </c>
      <c r="C2660">
        <v>2658</v>
      </c>
      <c r="E2660" t="e" cm="1" vm="2">
        <f t="array" ref="E266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2660)))),_xlpm.c),3)))))))),COLUMNS(_xlpm.rs)-1)</f>
        <v>#VALUE!</v>
      </c>
      <c r="V2660" s="14">
        <v>1212052047041</v>
      </c>
    </row>
    <row r="2661" spans="1:22" x14ac:dyDescent="0.25">
      <c r="A2661" s="16" t="s">
        <v>2658</v>
      </c>
      <c r="B2661">
        <v>54059</v>
      </c>
      <c r="C2661">
        <v>2659</v>
      </c>
      <c r="E2661" t="e" cm="1" vm="2">
        <f t="array" ref="E266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2661)))),_xlpm.c),3)))))))),COLUMNS(_xlpm.rs)-1)</f>
        <v>#VALUE!</v>
      </c>
      <c r="V2661" s="14">
        <v>1212052048040</v>
      </c>
    </row>
    <row r="2662" spans="1:22" x14ac:dyDescent="0.25">
      <c r="A2662" s="16" t="s">
        <v>2659</v>
      </c>
      <c r="B2662">
        <v>68022</v>
      </c>
      <c r="C2662">
        <v>2660</v>
      </c>
      <c r="E2662" t="e" cm="1" vm="2">
        <f t="array" ref="E266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2662)))),_xlpm.c),3)))))))),COLUMNS(_xlpm.rs)-1)</f>
        <v>#VALUE!</v>
      </c>
      <c r="V2662" s="14">
        <v>1212052052036</v>
      </c>
    </row>
    <row r="2663" spans="1:22" x14ac:dyDescent="0.25">
      <c r="A2663" s="16" t="s">
        <v>2660</v>
      </c>
      <c r="B2663">
        <v>65060</v>
      </c>
      <c r="C2663">
        <v>2661</v>
      </c>
      <c r="E2663" t="e" cm="1" vm="2">
        <f t="array" ref="E266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2663)))),_xlpm.c),3)))))))),COLUMNS(_xlpm.rs)-1)</f>
        <v>#VALUE!</v>
      </c>
      <c r="V2663" s="14">
        <v>1212052053035</v>
      </c>
    </row>
    <row r="2664" spans="1:22" x14ac:dyDescent="0.25">
      <c r="A2664" s="16" t="s">
        <v>2661</v>
      </c>
      <c r="B2664">
        <v>64001</v>
      </c>
      <c r="C2664">
        <v>2662</v>
      </c>
      <c r="E2664" t="e" cm="1" vm="2">
        <f t="array" ref="E266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2664)))),_xlpm.c),3)))))))),COLUMNS(_xlpm.rs)-1)</f>
        <v>#VALUE!</v>
      </c>
      <c r="V2664" s="14">
        <v>1212053020067</v>
      </c>
    </row>
    <row r="2665" spans="1:22" x14ac:dyDescent="0.25">
      <c r="A2665" s="16" t="s">
        <v>2662</v>
      </c>
      <c r="B2665">
        <v>42051</v>
      </c>
      <c r="C2665">
        <v>2663</v>
      </c>
      <c r="E2665" t="e" cm="1" vm="2">
        <f t="array" ref="E266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2665)))),_xlpm.c),3)))))))),COLUMNS(_xlpm.rs)-1)</f>
        <v>#VALUE!</v>
      </c>
      <c r="V2665" s="14">
        <v>1212053021066</v>
      </c>
    </row>
    <row r="2666" spans="1:22" x14ac:dyDescent="0.25">
      <c r="A2666" s="16" t="s">
        <v>2663</v>
      </c>
      <c r="B2666">
        <v>46063</v>
      </c>
      <c r="C2666">
        <v>2664</v>
      </c>
      <c r="E2666" t="e" cm="1" vm="2">
        <f t="array" ref="E266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2666)))),_xlpm.c),3)))))))),COLUMNS(_xlpm.rs)-1)</f>
        <v>#VALUE!</v>
      </c>
      <c r="V2666" s="14">
        <v>1212053022065</v>
      </c>
    </row>
    <row r="2667" spans="1:22" x14ac:dyDescent="0.25">
      <c r="A2667" s="16" t="s">
        <v>2664</v>
      </c>
      <c r="B2667">
        <v>28010</v>
      </c>
      <c r="C2667">
        <v>2665</v>
      </c>
      <c r="E2667" t="e" cm="1" vm="2">
        <f t="array" ref="E266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2667)))),_xlpm.c),3)))))))),COLUMNS(_xlpm.rs)-1)</f>
        <v>#VALUE!</v>
      </c>
      <c r="V2667" s="14">
        <v>1212053023064</v>
      </c>
    </row>
    <row r="2668" spans="1:22" x14ac:dyDescent="0.25">
      <c r="A2668" s="16" t="s">
        <v>2665</v>
      </c>
      <c r="B2668">
        <v>44025</v>
      </c>
      <c r="C2668">
        <v>2666</v>
      </c>
      <c r="E2668" t="e" cm="1" vm="2">
        <f t="array" ref="E266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2668)))),_xlpm.c),3)))))))),COLUMNS(_xlpm.rs)-1)</f>
        <v>#VALUE!</v>
      </c>
      <c r="V2668" s="14">
        <v>1212053024063</v>
      </c>
    </row>
    <row r="2669" spans="1:22" x14ac:dyDescent="0.25">
      <c r="A2669" s="16" t="s">
        <v>2666</v>
      </c>
      <c r="B2669">
        <v>66013</v>
      </c>
      <c r="C2669">
        <v>2667</v>
      </c>
      <c r="E2669" t="e" cm="1" vm="2">
        <f t="array" ref="E266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2669)))),_xlpm.c),3)))))))),COLUMNS(_xlpm.rs)-1)</f>
        <v>#VALUE!</v>
      </c>
      <c r="V2669" s="14">
        <v>1212053025062</v>
      </c>
    </row>
    <row r="2670" spans="1:22" x14ac:dyDescent="0.25">
      <c r="A2670" s="16" t="s">
        <v>2667</v>
      </c>
      <c r="B2670">
        <v>12050</v>
      </c>
      <c r="C2670">
        <v>2668</v>
      </c>
      <c r="E2670" t="e" cm="1" vm="2">
        <f t="array" ref="E267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2670)))),_xlpm.c),3)))))))),COLUMNS(_xlpm.rs)-1)</f>
        <v>#VALUE!</v>
      </c>
      <c r="V2670" s="14">
        <v>1212053026061</v>
      </c>
    </row>
    <row r="2671" spans="1:22" x14ac:dyDescent="0.25">
      <c r="A2671" s="16" t="s">
        <v>2668</v>
      </c>
      <c r="B2671">
        <v>14040</v>
      </c>
      <c r="C2671">
        <v>2669</v>
      </c>
      <c r="E2671" t="e" cm="1" vm="2">
        <f t="array" ref="E267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2671)))),_xlpm.c),3)))))))),COLUMNS(_xlpm.rs)-1)</f>
        <v>#VALUE!</v>
      </c>
      <c r="V2671" s="14">
        <v>1212053027060</v>
      </c>
    </row>
    <row r="2672" spans="1:22" x14ac:dyDescent="0.25">
      <c r="A2672" s="16" t="s">
        <v>2669</v>
      </c>
      <c r="B2672">
        <v>10031</v>
      </c>
      <c r="C2672">
        <v>2670</v>
      </c>
      <c r="E2672" t="e" cm="1" vm="2">
        <f t="array" ref="E267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2672)))),_xlpm.c),3)))))))),COLUMNS(_xlpm.rs)-1)</f>
        <v>#VALUE!</v>
      </c>
      <c r="V2672" s="14">
        <v>1212053028059</v>
      </c>
    </row>
    <row r="2673" spans="1:22" x14ac:dyDescent="0.25">
      <c r="A2673" s="16" t="s">
        <v>2670</v>
      </c>
      <c r="B2673">
        <v>18046</v>
      </c>
      <c r="C2673">
        <v>2671</v>
      </c>
      <c r="E2673" t="e" cm="1" vm="2">
        <f t="array" ref="E267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2673)))),_xlpm.c),3)))))))),COLUMNS(_xlpm.rs)-1)</f>
        <v>#VALUE!</v>
      </c>
      <c r="V2673" s="14">
        <v>1212053029058</v>
      </c>
    </row>
    <row r="2674" spans="1:22" x14ac:dyDescent="0.25">
      <c r="A2674" s="16" t="s">
        <v>2671</v>
      </c>
      <c r="B2674">
        <v>32026</v>
      </c>
      <c r="C2674">
        <v>2672</v>
      </c>
      <c r="E2674" t="e" cm="1" vm="2">
        <f t="array" ref="E267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2674)))),_xlpm.c),3)))))))),COLUMNS(_xlpm.rs)-1)</f>
        <v>#VALUE!</v>
      </c>
      <c r="V2674" s="14">
        <v>1212053030057</v>
      </c>
    </row>
    <row r="2675" spans="1:22" x14ac:dyDescent="0.25">
      <c r="A2675" s="16" t="s">
        <v>2672</v>
      </c>
      <c r="B2675">
        <v>16035</v>
      </c>
      <c r="C2675">
        <v>2673</v>
      </c>
      <c r="E2675" t="e" cm="1" vm="2">
        <f t="array" ref="E267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2675)))),_xlpm.c),3)))))))),COLUMNS(_xlpm.rs)-1)</f>
        <v>#VALUE!</v>
      </c>
      <c r="V2675" s="14">
        <v>1212053031056</v>
      </c>
    </row>
    <row r="2676" spans="1:22" x14ac:dyDescent="0.25">
      <c r="A2676" s="16" t="s">
        <v>2673</v>
      </c>
      <c r="B2676">
        <v>42052</v>
      </c>
      <c r="C2676">
        <v>2674</v>
      </c>
      <c r="E2676" t="e" cm="1" vm="2">
        <f t="array" ref="E267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2676)))),_xlpm.c),3)))))))),COLUMNS(_xlpm.rs)-1)</f>
        <v>#VALUE!</v>
      </c>
      <c r="V2676" s="14">
        <v>1212053032055</v>
      </c>
    </row>
    <row r="2677" spans="1:22" x14ac:dyDescent="0.25">
      <c r="A2677" s="16" t="s">
        <v>2674</v>
      </c>
      <c r="B2677">
        <v>33056</v>
      </c>
      <c r="C2677">
        <v>2675</v>
      </c>
      <c r="E2677" t="e" cm="1" vm="2">
        <f t="array" ref="E267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2677)))),_xlpm.c),3)))))))),COLUMNS(_xlpm.rs)-1)</f>
        <v>#VALUE!</v>
      </c>
      <c r="V2677" s="14">
        <v>1212053033054</v>
      </c>
    </row>
    <row r="2678" spans="1:22" x14ac:dyDescent="0.25">
      <c r="A2678" s="16" t="s">
        <v>2675</v>
      </c>
      <c r="B2678">
        <v>26036</v>
      </c>
      <c r="C2678">
        <v>2676</v>
      </c>
      <c r="E2678" t="e" cm="1" vm="2">
        <f t="array" ref="E267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2678)))),_xlpm.c),3)))))))),COLUMNS(_xlpm.rs)-1)</f>
        <v>#VALUE!</v>
      </c>
      <c r="V2678" s="14">
        <v>1212053034053</v>
      </c>
    </row>
    <row r="2679" spans="1:22" x14ac:dyDescent="0.25">
      <c r="A2679" s="16" t="s">
        <v>2676</v>
      </c>
      <c r="B2679">
        <v>64054</v>
      </c>
      <c r="C2679">
        <v>2677</v>
      </c>
      <c r="E2679" t="e" cm="1" vm="2">
        <f t="array" ref="E267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2679)))),_xlpm.c),3)))))))),COLUMNS(_xlpm.rs)-1)</f>
        <v>#VALUE!</v>
      </c>
      <c r="V2679" s="14">
        <v>1212053035052</v>
      </c>
    </row>
    <row r="2680" spans="1:22" x14ac:dyDescent="0.25">
      <c r="A2680" s="16" t="s">
        <v>2677</v>
      </c>
      <c r="B2680">
        <v>4007</v>
      </c>
      <c r="C2680">
        <v>2678</v>
      </c>
      <c r="E2680" t="e" cm="1" vm="2">
        <f t="array" ref="E268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2680)))),_xlpm.c),3)))))))),COLUMNS(_xlpm.rs)-1)</f>
        <v>#VALUE!</v>
      </c>
      <c r="V2680" s="14">
        <v>1212053036051</v>
      </c>
    </row>
    <row r="2681" spans="1:22" x14ac:dyDescent="0.25">
      <c r="A2681" s="16" t="s">
        <v>2678</v>
      </c>
      <c r="B2681">
        <v>17044</v>
      </c>
      <c r="C2681">
        <v>2679</v>
      </c>
      <c r="E2681" t="e" cm="1" vm="2">
        <f t="array" ref="E268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2681)))),_xlpm.c),3)))))))),COLUMNS(_xlpm.rs)-1)</f>
        <v>#VALUE!</v>
      </c>
      <c r="V2681" s="14">
        <v>1212053037050</v>
      </c>
    </row>
    <row r="2682" spans="1:22" x14ac:dyDescent="0.25">
      <c r="A2682" s="16" t="s">
        <v>2679</v>
      </c>
      <c r="B2682">
        <v>35056</v>
      </c>
      <c r="C2682">
        <v>2680</v>
      </c>
      <c r="E2682" t="e" cm="1" vm="2">
        <f t="array" ref="E268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2682)))),_xlpm.c),3)))))))),COLUMNS(_xlpm.rs)-1)</f>
        <v>#VALUE!</v>
      </c>
      <c r="V2682" s="14">
        <v>1212053038049</v>
      </c>
    </row>
    <row r="2683" spans="1:22" x14ac:dyDescent="0.25">
      <c r="A2683" s="16" t="s">
        <v>2680</v>
      </c>
      <c r="B2683">
        <v>16033</v>
      </c>
      <c r="C2683">
        <v>2681</v>
      </c>
      <c r="E2683" t="e" cm="1" vm="2">
        <f t="array" ref="E268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2683)))),_xlpm.c),3)))))))),COLUMNS(_xlpm.rs)-1)</f>
        <v>#VALUE!</v>
      </c>
      <c r="V2683" s="14">
        <v>1212053039048</v>
      </c>
    </row>
    <row r="2684" spans="1:22" x14ac:dyDescent="0.25">
      <c r="A2684" s="16" t="s">
        <v>2681</v>
      </c>
      <c r="B2684">
        <v>28066</v>
      </c>
      <c r="C2684">
        <v>2682</v>
      </c>
      <c r="E2684" t="e" cm="1" vm="2">
        <f t="array" ref="E268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2684)))),_xlpm.c),3)))))))),COLUMNS(_xlpm.rs)-1)</f>
        <v>#VALUE!</v>
      </c>
      <c r="V2684" s="14">
        <v>1212053040047</v>
      </c>
    </row>
    <row r="2685" spans="1:22" x14ac:dyDescent="0.25">
      <c r="A2685" s="16" t="s">
        <v>2682</v>
      </c>
      <c r="B2685">
        <v>17064</v>
      </c>
      <c r="C2685">
        <v>2683</v>
      </c>
      <c r="E2685" t="e" cm="1" vm="2">
        <f t="array" ref="E268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2685)))),_xlpm.c),3)))))))),COLUMNS(_xlpm.rs)-1)</f>
        <v>#VALUE!</v>
      </c>
      <c r="V2685" s="14">
        <v>1212053041046</v>
      </c>
    </row>
    <row r="2686" spans="1:22" x14ac:dyDescent="0.25">
      <c r="A2686" s="16" t="s">
        <v>2683</v>
      </c>
      <c r="B2686">
        <v>62054</v>
      </c>
      <c r="C2686">
        <v>2684</v>
      </c>
      <c r="E2686" t="e" cm="1" vm="2">
        <f t="array" ref="E268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2686)))),_xlpm.c),3)))))))),COLUMNS(_xlpm.rs)-1)</f>
        <v>#VALUE!</v>
      </c>
      <c r="V2686" s="14">
        <v>1212053042045</v>
      </c>
    </row>
    <row r="2687" spans="1:22" x14ac:dyDescent="0.25">
      <c r="A2687" s="16" t="s">
        <v>2684</v>
      </c>
      <c r="B2687">
        <v>70050</v>
      </c>
      <c r="C2687">
        <v>2685</v>
      </c>
      <c r="E2687" t="e" cm="1" vm="2">
        <f t="array" ref="E268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2687)))),_xlpm.c),3)))))))),COLUMNS(_xlpm.rs)-1)</f>
        <v>#VALUE!</v>
      </c>
      <c r="V2687" s="14">
        <v>1212053043044</v>
      </c>
    </row>
    <row r="2688" spans="1:22" x14ac:dyDescent="0.25">
      <c r="A2688" s="16" t="s">
        <v>2685</v>
      </c>
      <c r="B2688">
        <v>38030</v>
      </c>
      <c r="C2688">
        <v>2686</v>
      </c>
      <c r="E2688" t="e" cm="1" vm="2">
        <f t="array" ref="E268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2688)))),_xlpm.c),3)))))))),COLUMNS(_xlpm.rs)-1)</f>
        <v>#VALUE!</v>
      </c>
      <c r="V2688" s="14">
        <v>1212053044043</v>
      </c>
    </row>
    <row r="2689" spans="1:22" x14ac:dyDescent="0.25">
      <c r="A2689" s="16" t="s">
        <v>2686</v>
      </c>
      <c r="B2689">
        <v>11012</v>
      </c>
      <c r="C2689">
        <v>2687</v>
      </c>
      <c r="E2689" t="e" cm="1" vm="2">
        <f t="array" ref="E268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2689)))),_xlpm.c),3)))))))),COLUMNS(_xlpm.rs)-1)</f>
        <v>#VALUE!</v>
      </c>
      <c r="V2689" s="14">
        <v>1212053045042</v>
      </c>
    </row>
    <row r="2690" spans="1:22" x14ac:dyDescent="0.25">
      <c r="A2690" s="16" t="s">
        <v>2687</v>
      </c>
      <c r="B2690">
        <v>27028</v>
      </c>
      <c r="C2690">
        <v>2688</v>
      </c>
      <c r="E2690" t="e" cm="1" vm="2">
        <f t="array" ref="E269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2690)))),_xlpm.c),3)))))))),COLUMNS(_xlpm.rs)-1)</f>
        <v>#VALUE!</v>
      </c>
      <c r="V2690" s="14">
        <v>1212053046041</v>
      </c>
    </row>
    <row r="2691" spans="1:22" x14ac:dyDescent="0.25">
      <c r="A2691" s="16" t="s">
        <v>2688</v>
      </c>
      <c r="B2691">
        <v>23030</v>
      </c>
      <c r="C2691">
        <v>2689</v>
      </c>
      <c r="E2691" t="e" cm="1" vm="2">
        <f t="array" ref="E269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2691)))),_xlpm.c),3)))))))),COLUMNS(_xlpm.rs)-1)</f>
        <v>#VALUE!</v>
      </c>
      <c r="V2691" s="14">
        <v>1212053047040</v>
      </c>
    </row>
    <row r="2692" spans="1:22" x14ac:dyDescent="0.25">
      <c r="A2692" s="16" t="s">
        <v>2689</v>
      </c>
      <c r="B2692">
        <v>29060</v>
      </c>
      <c r="C2692">
        <v>2690</v>
      </c>
      <c r="E2692" t="e" cm="1" vm="2">
        <f t="array" ref="E269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2692)))),_xlpm.c),3)))))))),COLUMNS(_xlpm.rs)-1)</f>
        <v>#VALUE!</v>
      </c>
      <c r="V2692" s="14">
        <v>1212053052035</v>
      </c>
    </row>
    <row r="2693" spans="1:22" x14ac:dyDescent="0.25">
      <c r="A2693" s="16" t="s">
        <v>2690</v>
      </c>
      <c r="B2693">
        <v>8060</v>
      </c>
      <c r="C2693">
        <v>2691</v>
      </c>
      <c r="E2693" t="e" cm="1" vm="2">
        <f t="array" ref="E269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2693)))),_xlpm.c),3)))))))),COLUMNS(_xlpm.rs)-1)</f>
        <v>#VALUE!</v>
      </c>
      <c r="V2693" s="14">
        <v>1212053053034</v>
      </c>
    </row>
    <row r="2694" spans="1:22" x14ac:dyDescent="0.25">
      <c r="A2694" s="16" t="s">
        <v>2691</v>
      </c>
      <c r="B2694">
        <v>66008</v>
      </c>
      <c r="C2694">
        <v>2692</v>
      </c>
      <c r="E2694" t="e" cm="1" vm="2">
        <f t="array" ref="E269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2694)))),_xlpm.c),3)))))))),COLUMNS(_xlpm.rs)-1)</f>
        <v>#VALUE!</v>
      </c>
      <c r="V2694" s="14">
        <v>1212054020066</v>
      </c>
    </row>
    <row r="2695" spans="1:22" x14ac:dyDescent="0.25">
      <c r="A2695" s="16" t="s">
        <v>2692</v>
      </c>
      <c r="B2695">
        <v>16017</v>
      </c>
      <c r="C2695">
        <v>2693</v>
      </c>
      <c r="E2695" t="e" cm="1" vm="2">
        <f t="array" ref="E269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2695)))),_xlpm.c),3)))))))),COLUMNS(_xlpm.rs)-1)</f>
        <v>#VALUE!</v>
      </c>
      <c r="V2695" s="14">
        <v>1212054021065</v>
      </c>
    </row>
    <row r="2696" spans="1:22" x14ac:dyDescent="0.25">
      <c r="A2696" s="16" t="s">
        <v>2693</v>
      </c>
      <c r="B2696">
        <v>13056</v>
      </c>
      <c r="C2696">
        <v>2694</v>
      </c>
      <c r="E2696" t="e" cm="1" vm="2">
        <f t="array" ref="E269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2696)))),_xlpm.c),3)))))))),COLUMNS(_xlpm.rs)-1)</f>
        <v>#VALUE!</v>
      </c>
      <c r="V2696" s="14">
        <v>1212054022064</v>
      </c>
    </row>
    <row r="2697" spans="1:22" x14ac:dyDescent="0.25">
      <c r="A2697" s="16" t="s">
        <v>2694</v>
      </c>
      <c r="B2697">
        <v>52028</v>
      </c>
      <c r="C2697">
        <v>2695</v>
      </c>
      <c r="E2697" t="e" cm="1" vm="2">
        <f t="array" ref="E269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2697)))),_xlpm.c),3)))))))),COLUMNS(_xlpm.rs)-1)</f>
        <v>#VALUE!</v>
      </c>
      <c r="V2697" s="14">
        <v>1212054023063</v>
      </c>
    </row>
    <row r="2698" spans="1:22" x14ac:dyDescent="0.25">
      <c r="A2698" s="16" t="s">
        <v>2695</v>
      </c>
      <c r="B2698">
        <v>34040</v>
      </c>
      <c r="C2698">
        <v>2696</v>
      </c>
      <c r="E2698" t="e" cm="1" vm="2">
        <f t="array" ref="E269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2698)))),_xlpm.c),3)))))))),COLUMNS(_xlpm.rs)-1)</f>
        <v>#VALUE!</v>
      </c>
      <c r="V2698" s="14">
        <v>1212054024062</v>
      </c>
    </row>
    <row r="2699" spans="1:22" x14ac:dyDescent="0.25">
      <c r="A2699" s="16" t="s">
        <v>2696</v>
      </c>
      <c r="B2699">
        <v>10028</v>
      </c>
      <c r="C2699">
        <v>2697</v>
      </c>
      <c r="E2699" t="e" cm="1" vm="2">
        <f t="array" ref="E269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2699)))),_xlpm.c),3)))))))),COLUMNS(_xlpm.rs)-1)</f>
        <v>#VALUE!</v>
      </c>
      <c r="V2699" s="14">
        <v>1212054025061</v>
      </c>
    </row>
    <row r="2700" spans="1:22" x14ac:dyDescent="0.25">
      <c r="A2700" s="16" t="s">
        <v>2697</v>
      </c>
      <c r="B2700">
        <v>62032</v>
      </c>
      <c r="C2700">
        <v>2698</v>
      </c>
      <c r="E2700" t="e" cm="1" vm="2">
        <f t="array" ref="E270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2700)))),_xlpm.c),3)))))))),COLUMNS(_xlpm.rs)-1)</f>
        <v>#VALUE!</v>
      </c>
      <c r="V2700" s="14">
        <v>1212054026060</v>
      </c>
    </row>
    <row r="2701" spans="1:22" x14ac:dyDescent="0.25">
      <c r="A2701" s="16" t="s">
        <v>2698</v>
      </c>
      <c r="B2701">
        <v>34061</v>
      </c>
      <c r="C2701">
        <v>2699</v>
      </c>
      <c r="E2701" t="e" cm="1" vm="2">
        <f t="array" ref="E270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2701)))),_xlpm.c),3)))))))),COLUMNS(_xlpm.rs)-1)</f>
        <v>#VALUE!</v>
      </c>
      <c r="V2701" s="14">
        <v>1212054027059</v>
      </c>
    </row>
    <row r="2702" spans="1:22" x14ac:dyDescent="0.25">
      <c r="A2702" s="16" t="s">
        <v>2699</v>
      </c>
      <c r="B2702">
        <v>4066</v>
      </c>
      <c r="C2702">
        <v>2700</v>
      </c>
      <c r="E2702" t="e" cm="1" vm="2">
        <f t="array" ref="E270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2702)))),_xlpm.c),3)))))))),COLUMNS(_xlpm.rs)-1)</f>
        <v>#VALUE!</v>
      </c>
      <c r="V2702" s="14">
        <v>1212054028058</v>
      </c>
    </row>
    <row r="2703" spans="1:22" x14ac:dyDescent="0.25">
      <c r="A2703" s="16" t="s">
        <v>2700</v>
      </c>
      <c r="B2703">
        <v>26040</v>
      </c>
      <c r="C2703">
        <v>2701</v>
      </c>
      <c r="E2703" t="e" cm="1" vm="2">
        <f t="array" ref="E270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2703)))),_xlpm.c),3)))))))),COLUMNS(_xlpm.rs)-1)</f>
        <v>#VALUE!</v>
      </c>
      <c r="V2703" s="14">
        <v>1212054029057</v>
      </c>
    </row>
    <row r="2704" spans="1:22" x14ac:dyDescent="0.25">
      <c r="A2704" s="16" t="s">
        <v>2701</v>
      </c>
      <c r="B2704">
        <v>61040</v>
      </c>
      <c r="C2704">
        <v>2702</v>
      </c>
      <c r="E2704" t="e" cm="1" vm="2">
        <f t="array" ref="E270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2704)))),_xlpm.c),3)))))))),COLUMNS(_xlpm.rs)-1)</f>
        <v>#VALUE!</v>
      </c>
      <c r="V2704" s="14">
        <v>1212054030056</v>
      </c>
    </row>
    <row r="2705" spans="1:22" x14ac:dyDescent="0.25">
      <c r="A2705" s="16" t="s">
        <v>2702</v>
      </c>
      <c r="B2705">
        <v>47004</v>
      </c>
      <c r="C2705">
        <v>2703</v>
      </c>
      <c r="E2705" t="e" cm="1" vm="2">
        <f t="array" ref="E270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2705)))),_xlpm.c),3)))))))),COLUMNS(_xlpm.rs)-1)</f>
        <v>#VALUE!</v>
      </c>
      <c r="V2705" s="14">
        <v>1212054031055</v>
      </c>
    </row>
    <row r="2706" spans="1:22" x14ac:dyDescent="0.25">
      <c r="A2706" s="16" t="s">
        <v>2703</v>
      </c>
      <c r="B2706">
        <v>10018</v>
      </c>
      <c r="C2706">
        <v>2704</v>
      </c>
      <c r="E2706" t="e" cm="1" vm="2">
        <f t="array" ref="E270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2706)))),_xlpm.c),3)))))))),COLUMNS(_xlpm.rs)-1)</f>
        <v>#VALUE!</v>
      </c>
      <c r="V2706" s="14">
        <v>1212054032054</v>
      </c>
    </row>
    <row r="2707" spans="1:22" x14ac:dyDescent="0.25">
      <c r="A2707" s="16" t="s">
        <v>2704</v>
      </c>
      <c r="B2707">
        <v>48026</v>
      </c>
      <c r="C2707">
        <v>2705</v>
      </c>
      <c r="E2707" t="e" cm="1" vm="2">
        <f t="array" ref="E270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2707)))),_xlpm.c),3)))))))),COLUMNS(_xlpm.rs)-1)</f>
        <v>#VALUE!</v>
      </c>
      <c r="V2707" s="14">
        <v>1212054033053</v>
      </c>
    </row>
    <row r="2708" spans="1:22" x14ac:dyDescent="0.25">
      <c r="A2708" s="16" t="s">
        <v>2705</v>
      </c>
      <c r="B2708">
        <v>66048</v>
      </c>
      <c r="C2708">
        <v>2706</v>
      </c>
      <c r="E2708" t="e" cm="1" vm="2">
        <f t="array" ref="E270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2708)))),_xlpm.c),3)))))))),COLUMNS(_xlpm.rs)-1)</f>
        <v>#VALUE!</v>
      </c>
      <c r="V2708" s="14">
        <v>1212054034052</v>
      </c>
    </row>
    <row r="2709" spans="1:22" x14ac:dyDescent="0.25">
      <c r="A2709" s="16" t="s">
        <v>2706</v>
      </c>
      <c r="B2709">
        <v>10040</v>
      </c>
      <c r="C2709">
        <v>2707</v>
      </c>
      <c r="E2709" t="e" cm="1" vm="2">
        <f t="array" ref="E270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2709)))),_xlpm.c),3)))))))),COLUMNS(_xlpm.rs)-1)</f>
        <v>#VALUE!</v>
      </c>
      <c r="V2709" s="14">
        <v>1212054035051</v>
      </c>
    </row>
    <row r="2710" spans="1:22" x14ac:dyDescent="0.25">
      <c r="A2710" s="16" t="s">
        <v>2707</v>
      </c>
      <c r="B2710">
        <v>3038</v>
      </c>
      <c r="C2710">
        <v>2708</v>
      </c>
      <c r="E2710" t="e" cm="1" vm="2">
        <f t="array" ref="E271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2710)))),_xlpm.c),3)))))))),COLUMNS(_xlpm.rs)-1)</f>
        <v>#VALUE!</v>
      </c>
      <c r="V2710" s="14">
        <v>1212054036050</v>
      </c>
    </row>
    <row r="2711" spans="1:22" x14ac:dyDescent="0.25">
      <c r="A2711" s="16" t="s">
        <v>2708</v>
      </c>
      <c r="B2711">
        <v>41068</v>
      </c>
      <c r="C2711">
        <v>2709</v>
      </c>
      <c r="E2711" t="e" cm="1" vm="2">
        <f t="array" ref="E271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2711)))),_xlpm.c),3)))))))),COLUMNS(_xlpm.rs)-1)</f>
        <v>#VALUE!</v>
      </c>
      <c r="V2711" s="14">
        <v>1212054037049</v>
      </c>
    </row>
    <row r="2712" spans="1:22" x14ac:dyDescent="0.25">
      <c r="A2712" s="16" t="s">
        <v>2709</v>
      </c>
      <c r="B2712">
        <v>47034</v>
      </c>
      <c r="C2712">
        <v>2710</v>
      </c>
      <c r="E2712" t="e" cm="1" vm="2">
        <f t="array" ref="E271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2712)))),_xlpm.c),3)))))))),COLUMNS(_xlpm.rs)-1)</f>
        <v>#VALUE!</v>
      </c>
      <c r="V2712" s="14">
        <v>1212054038048</v>
      </c>
    </row>
    <row r="2713" spans="1:22" x14ac:dyDescent="0.25">
      <c r="A2713" s="16" t="s">
        <v>2710</v>
      </c>
      <c r="B2713">
        <v>24056</v>
      </c>
      <c r="C2713">
        <v>2711</v>
      </c>
      <c r="E2713" t="e" cm="1" vm="2">
        <f t="array" ref="E271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2713)))),_xlpm.c),3)))))))),COLUMNS(_xlpm.rs)-1)</f>
        <v>#VALUE!</v>
      </c>
      <c r="V2713" s="14">
        <v>1212054039047</v>
      </c>
    </row>
    <row r="2714" spans="1:22" x14ac:dyDescent="0.25">
      <c r="A2714" s="16" t="s">
        <v>2711</v>
      </c>
      <c r="B2714">
        <v>50069</v>
      </c>
      <c r="C2714">
        <v>2712</v>
      </c>
      <c r="E2714" t="e" cm="1" vm="2">
        <f t="array" ref="E271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2714)))),_xlpm.c),3)))))))),COLUMNS(_xlpm.rs)-1)</f>
        <v>#VALUE!</v>
      </c>
      <c r="V2714" s="14">
        <v>1212054040046</v>
      </c>
    </row>
    <row r="2715" spans="1:22" x14ac:dyDescent="0.25">
      <c r="A2715" s="16" t="s">
        <v>2712</v>
      </c>
      <c r="B2715">
        <v>57054</v>
      </c>
      <c r="C2715">
        <v>2713</v>
      </c>
      <c r="E2715" t="e" cm="1" vm="2">
        <f t="array" ref="E271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2715)))),_xlpm.c),3)))))))),COLUMNS(_xlpm.rs)-1)</f>
        <v>#VALUE!</v>
      </c>
      <c r="V2715" s="14">
        <v>1212054041045</v>
      </c>
    </row>
    <row r="2716" spans="1:22" x14ac:dyDescent="0.25">
      <c r="A2716" s="16" t="s">
        <v>2713</v>
      </c>
      <c r="B2716">
        <v>48018</v>
      </c>
      <c r="C2716">
        <v>2714</v>
      </c>
      <c r="E2716" t="e" cm="1" vm="2">
        <f t="array" ref="E271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2716)))),_xlpm.c),3)))))))),COLUMNS(_xlpm.rs)-1)</f>
        <v>#VALUE!</v>
      </c>
      <c r="V2716" s="14">
        <v>1212054042044</v>
      </c>
    </row>
    <row r="2717" spans="1:22" x14ac:dyDescent="0.25">
      <c r="A2717" s="16" t="s">
        <v>2714</v>
      </c>
      <c r="B2717">
        <v>4044</v>
      </c>
      <c r="C2717">
        <v>2715</v>
      </c>
      <c r="E2717" t="e" cm="1" vm="2">
        <f t="array" ref="E271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2717)))),_xlpm.c),3)))))))),COLUMNS(_xlpm.rs)-1)</f>
        <v>#VALUE!</v>
      </c>
      <c r="V2717" s="14">
        <v>1212054043043</v>
      </c>
    </row>
    <row r="2718" spans="1:22" x14ac:dyDescent="0.25">
      <c r="A2718" s="16" t="s">
        <v>2715</v>
      </c>
      <c r="B2718">
        <v>30040</v>
      </c>
      <c r="C2718">
        <v>2716</v>
      </c>
      <c r="E2718" t="e" cm="1" vm="2">
        <f t="array" ref="E271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2718)))),_xlpm.c),3)))))))),COLUMNS(_xlpm.rs)-1)</f>
        <v>#VALUE!</v>
      </c>
      <c r="V2718" s="14">
        <v>1212054044042</v>
      </c>
    </row>
    <row r="2719" spans="1:22" x14ac:dyDescent="0.25">
      <c r="A2719" s="16" t="s">
        <v>2716</v>
      </c>
      <c r="B2719">
        <v>34004</v>
      </c>
      <c r="C2719">
        <v>2717</v>
      </c>
      <c r="E2719" t="e" cm="1" vm="2">
        <f t="array" ref="E271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2719)))),_xlpm.c),3)))))))),COLUMNS(_xlpm.rs)-1)</f>
        <v>#VALUE!</v>
      </c>
      <c r="V2719" s="14">
        <v>1212054045041</v>
      </c>
    </row>
    <row r="2720" spans="1:22" x14ac:dyDescent="0.25">
      <c r="A2720" s="16" t="s">
        <v>2717</v>
      </c>
      <c r="B2720">
        <v>28045</v>
      </c>
      <c r="C2720">
        <v>2718</v>
      </c>
      <c r="E2720" t="e" cm="1" vm="2">
        <f t="array" ref="E272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2720)))),_xlpm.c),3)))))))),COLUMNS(_xlpm.rs)-1)</f>
        <v>#VALUE!</v>
      </c>
      <c r="V2720" s="14">
        <v>1212054046040</v>
      </c>
    </row>
    <row r="2721" spans="1:22" x14ac:dyDescent="0.25">
      <c r="A2721" s="16" t="s">
        <v>2718</v>
      </c>
      <c r="B2721">
        <v>54063</v>
      </c>
      <c r="C2721">
        <v>2719</v>
      </c>
      <c r="E2721" t="e" cm="1" vm="2">
        <f t="array" ref="E272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2721)))),_xlpm.c),3)))))))),COLUMNS(_xlpm.rs)-1)</f>
        <v>#VALUE!</v>
      </c>
      <c r="V2721" s="14">
        <v>1212054052034</v>
      </c>
    </row>
    <row r="2722" spans="1:22" x14ac:dyDescent="0.25">
      <c r="A2722" s="16" t="s">
        <v>2719</v>
      </c>
      <c r="B2722">
        <v>47066</v>
      </c>
      <c r="C2722">
        <v>2720</v>
      </c>
      <c r="E2722" t="e" cm="1" vm="2">
        <f t="array" ref="E272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2722)))),_xlpm.c),3)))))))),COLUMNS(_xlpm.rs)-1)</f>
        <v>#VALUE!</v>
      </c>
      <c r="V2722" s="14">
        <v>1212054053033</v>
      </c>
    </row>
    <row r="2723" spans="1:22" x14ac:dyDescent="0.25">
      <c r="A2723" s="16" t="s">
        <v>2720</v>
      </c>
      <c r="B2723">
        <v>58035</v>
      </c>
      <c r="C2723">
        <v>2721</v>
      </c>
      <c r="E2723" t="e" cm="1" vm="2">
        <f t="array" ref="E272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2723)))),_xlpm.c),3)))))))),COLUMNS(_xlpm.rs)-1)</f>
        <v>#VALUE!</v>
      </c>
      <c r="V2723" s="14">
        <v>1212055020065</v>
      </c>
    </row>
    <row r="2724" spans="1:22" x14ac:dyDescent="0.25">
      <c r="A2724" s="16" t="s">
        <v>2721</v>
      </c>
      <c r="B2724">
        <v>62019</v>
      </c>
      <c r="C2724">
        <v>2722</v>
      </c>
      <c r="E2724" t="e" cm="1" vm="2">
        <f t="array" ref="E272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2724)))),_xlpm.c),3)))))))),COLUMNS(_xlpm.rs)-1)</f>
        <v>#VALUE!</v>
      </c>
      <c r="V2724" s="14">
        <v>1212055021064</v>
      </c>
    </row>
    <row r="2725" spans="1:22" x14ac:dyDescent="0.25">
      <c r="A2725" s="16" t="s">
        <v>2722</v>
      </c>
      <c r="B2725">
        <v>18041</v>
      </c>
      <c r="C2725">
        <v>2723</v>
      </c>
      <c r="E2725" t="e" cm="1" vm="2">
        <f t="array" ref="E272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2725)))),_xlpm.c),3)))))))),COLUMNS(_xlpm.rs)-1)</f>
        <v>#VALUE!</v>
      </c>
      <c r="V2725" s="14">
        <v>1212055022063</v>
      </c>
    </row>
    <row r="2726" spans="1:22" x14ac:dyDescent="0.25">
      <c r="A2726" s="16" t="s">
        <v>2723</v>
      </c>
      <c r="B2726">
        <v>63060</v>
      </c>
      <c r="C2726">
        <v>2724</v>
      </c>
      <c r="E2726" t="e" cm="1" vm="2">
        <f t="array" ref="E272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2726)))),_xlpm.c),3)))))))),COLUMNS(_xlpm.rs)-1)</f>
        <v>#VALUE!</v>
      </c>
      <c r="V2726" s="14">
        <v>1212055023062</v>
      </c>
    </row>
    <row r="2727" spans="1:22" x14ac:dyDescent="0.25">
      <c r="A2727" s="16" t="s">
        <v>2724</v>
      </c>
      <c r="B2727">
        <v>28054</v>
      </c>
      <c r="C2727">
        <v>2725</v>
      </c>
      <c r="E2727" t="e" cm="1" vm="2">
        <f t="array" ref="E272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2727)))),_xlpm.c),3)))))))),COLUMNS(_xlpm.rs)-1)</f>
        <v>#VALUE!</v>
      </c>
      <c r="V2727" s="14">
        <v>1212055024061</v>
      </c>
    </row>
    <row r="2728" spans="1:22" x14ac:dyDescent="0.25">
      <c r="A2728" s="16" t="s">
        <v>2725</v>
      </c>
      <c r="B2728">
        <v>48069</v>
      </c>
      <c r="C2728">
        <v>2726</v>
      </c>
      <c r="E2728" t="e" cm="1" vm="2">
        <f t="array" ref="E272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2728)))),_xlpm.c),3)))))))),COLUMNS(_xlpm.rs)-1)</f>
        <v>#VALUE!</v>
      </c>
      <c r="V2728" s="14">
        <v>1212055025060</v>
      </c>
    </row>
    <row r="2729" spans="1:22" x14ac:dyDescent="0.25">
      <c r="A2729" s="16" t="s">
        <v>2726</v>
      </c>
      <c r="B2729">
        <v>50022</v>
      </c>
      <c r="C2729">
        <v>2727</v>
      </c>
      <c r="E2729" t="e" cm="1" vm="2">
        <f t="array" ref="E272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2729)))),_xlpm.c),3)))))))),COLUMNS(_xlpm.rs)-1)</f>
        <v>#VALUE!</v>
      </c>
      <c r="V2729" s="14">
        <v>1212055026059</v>
      </c>
    </row>
    <row r="2730" spans="1:22" x14ac:dyDescent="0.25">
      <c r="A2730" s="16" t="s">
        <v>2727</v>
      </c>
      <c r="B2730">
        <v>46010</v>
      </c>
      <c r="C2730">
        <v>2728</v>
      </c>
      <c r="E2730" t="e" cm="1" vm="2">
        <f t="array" ref="E273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2730)))),_xlpm.c),3)))))))),COLUMNS(_xlpm.rs)-1)</f>
        <v>#VALUE!</v>
      </c>
      <c r="V2730" s="14">
        <v>1212055027058</v>
      </c>
    </row>
    <row r="2731" spans="1:22" x14ac:dyDescent="0.25">
      <c r="A2731" s="16" t="s">
        <v>2728</v>
      </c>
      <c r="B2731">
        <v>10030</v>
      </c>
      <c r="C2731">
        <v>2729</v>
      </c>
      <c r="E2731" t="e" cm="1" vm="2">
        <f t="array" ref="E273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2731)))),_xlpm.c),3)))))))),COLUMNS(_xlpm.rs)-1)</f>
        <v>#VALUE!</v>
      </c>
      <c r="V2731" s="14">
        <v>1212055028057</v>
      </c>
    </row>
    <row r="2732" spans="1:22" x14ac:dyDescent="0.25">
      <c r="A2732" s="16" t="s">
        <v>2729</v>
      </c>
      <c r="B2732">
        <v>38021</v>
      </c>
      <c r="C2732">
        <v>2730</v>
      </c>
      <c r="E2732" t="e" cm="1" vm="2">
        <f t="array" ref="E273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2732)))),_xlpm.c),3)))))))),COLUMNS(_xlpm.rs)-1)</f>
        <v>#VALUE!</v>
      </c>
      <c r="V2732" s="14">
        <v>1212055030055</v>
      </c>
    </row>
    <row r="2733" spans="1:22" x14ac:dyDescent="0.25">
      <c r="A2733" s="16" t="s">
        <v>2730</v>
      </c>
      <c r="B2733">
        <v>10027</v>
      </c>
      <c r="C2733">
        <v>2731</v>
      </c>
      <c r="E2733" t="e" cm="1" vm="2">
        <f t="array" ref="E273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2733)))),_xlpm.c),3)))))))),COLUMNS(_xlpm.rs)-1)</f>
        <v>#VALUE!</v>
      </c>
      <c r="V2733" s="14">
        <v>1212055031054</v>
      </c>
    </row>
    <row r="2734" spans="1:22" x14ac:dyDescent="0.25">
      <c r="A2734" s="16" t="s">
        <v>2731</v>
      </c>
      <c r="B2734">
        <v>44048</v>
      </c>
      <c r="C2734">
        <v>2732</v>
      </c>
      <c r="E2734" t="e" cm="1" vm="2">
        <f t="array" ref="E273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2734)))),_xlpm.c),3)))))))),COLUMNS(_xlpm.rs)-1)</f>
        <v>#VALUE!</v>
      </c>
      <c r="V2734" s="14">
        <v>1212055032053</v>
      </c>
    </row>
    <row r="2735" spans="1:22" x14ac:dyDescent="0.25">
      <c r="A2735" s="16" t="s">
        <v>2732</v>
      </c>
      <c r="B2735">
        <v>24040</v>
      </c>
      <c r="C2735">
        <v>2733</v>
      </c>
      <c r="E2735" t="e" cm="1" vm="2">
        <f t="array" ref="E273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2735)))),_xlpm.c),3)))))))),COLUMNS(_xlpm.rs)-1)</f>
        <v>#VALUE!</v>
      </c>
      <c r="V2735" s="14">
        <v>1212055033052</v>
      </c>
    </row>
    <row r="2736" spans="1:22" x14ac:dyDescent="0.25">
      <c r="A2736" s="16" t="s">
        <v>2733</v>
      </c>
      <c r="B2736">
        <v>69044</v>
      </c>
      <c r="C2736">
        <v>2734</v>
      </c>
      <c r="E2736" t="e" cm="1" vm="2">
        <f t="array" ref="E273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2736)))),_xlpm.c),3)))))))),COLUMNS(_xlpm.rs)-1)</f>
        <v>#VALUE!</v>
      </c>
      <c r="V2736" s="14">
        <v>1212055034051</v>
      </c>
    </row>
    <row r="2737" spans="1:22" x14ac:dyDescent="0.25">
      <c r="A2737" s="16" t="s">
        <v>2734</v>
      </c>
      <c r="B2737">
        <v>34048</v>
      </c>
      <c r="C2737">
        <v>2735</v>
      </c>
      <c r="E2737" t="e" cm="1" vm="2">
        <f t="array" ref="E273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2737)))),_xlpm.c),3)))))))),COLUMNS(_xlpm.rs)-1)</f>
        <v>#VALUE!</v>
      </c>
      <c r="V2737" s="14">
        <v>1212055035050</v>
      </c>
    </row>
    <row r="2738" spans="1:22" x14ac:dyDescent="0.25">
      <c r="A2738" s="16" t="s">
        <v>2735</v>
      </c>
      <c r="B2738">
        <v>18058</v>
      </c>
      <c r="C2738">
        <v>2736</v>
      </c>
      <c r="E2738" t="e" cm="1" vm="2">
        <f t="array" ref="E273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2738)))),_xlpm.c),3)))))))),COLUMNS(_xlpm.rs)-1)</f>
        <v>#VALUE!</v>
      </c>
      <c r="V2738" s="14">
        <v>1212055036049</v>
      </c>
    </row>
    <row r="2739" spans="1:22" x14ac:dyDescent="0.25">
      <c r="A2739" s="16" t="s">
        <v>2736</v>
      </c>
      <c r="B2739">
        <v>12048</v>
      </c>
      <c r="C2739">
        <v>2737</v>
      </c>
      <c r="E2739" t="e" cm="1" vm="2">
        <f t="array" ref="E273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2739)))),_xlpm.c),3)))))))),COLUMNS(_xlpm.rs)-1)</f>
        <v>#VALUE!</v>
      </c>
      <c r="V2739" s="14">
        <v>1212055037048</v>
      </c>
    </row>
    <row r="2740" spans="1:22" x14ac:dyDescent="0.25">
      <c r="A2740" s="16" t="s">
        <v>2737</v>
      </c>
      <c r="B2740">
        <v>44024</v>
      </c>
      <c r="C2740">
        <v>2738</v>
      </c>
      <c r="E2740" t="e" cm="1" vm="2">
        <f t="array" ref="E274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2740)))),_xlpm.c),3)))))))),COLUMNS(_xlpm.rs)-1)</f>
        <v>#VALUE!</v>
      </c>
      <c r="V2740" s="14">
        <v>1212055038047</v>
      </c>
    </row>
    <row r="2741" spans="1:22" x14ac:dyDescent="0.25">
      <c r="A2741" s="16" t="s">
        <v>2738</v>
      </c>
      <c r="B2741">
        <v>58025</v>
      </c>
      <c r="C2741">
        <v>2739</v>
      </c>
      <c r="E2741" t="e" cm="1" vm="2">
        <f t="array" ref="E274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2741)))),_xlpm.c),3)))))))),COLUMNS(_xlpm.rs)-1)</f>
        <v>#VALUE!</v>
      </c>
      <c r="V2741" s="14">
        <v>1212055039046</v>
      </c>
    </row>
    <row r="2742" spans="1:22" x14ac:dyDescent="0.25">
      <c r="A2742" s="16" t="s">
        <v>2739</v>
      </c>
      <c r="B2742">
        <v>14026</v>
      </c>
      <c r="C2742">
        <v>2740</v>
      </c>
      <c r="E2742" t="e" cm="1" vm="2">
        <f t="array" ref="E274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2742)))),_xlpm.c),3)))))))),COLUMNS(_xlpm.rs)-1)</f>
        <v>#VALUE!</v>
      </c>
      <c r="V2742" s="14">
        <v>1212055040045</v>
      </c>
    </row>
    <row r="2743" spans="1:22" x14ac:dyDescent="0.25">
      <c r="A2743" s="16" t="s">
        <v>2740</v>
      </c>
      <c r="B2743">
        <v>19038</v>
      </c>
      <c r="C2743">
        <v>2741</v>
      </c>
      <c r="E2743" t="e" cm="1" vm="2">
        <f t="array" ref="E274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2743)))),_xlpm.c),3)))))))),COLUMNS(_xlpm.rs)-1)</f>
        <v>#VALUE!</v>
      </c>
      <c r="V2743" s="14">
        <v>1212055041044</v>
      </c>
    </row>
    <row r="2744" spans="1:22" x14ac:dyDescent="0.25">
      <c r="A2744" s="16" t="s">
        <v>2741</v>
      </c>
      <c r="B2744">
        <v>40038</v>
      </c>
      <c r="C2744">
        <v>2742</v>
      </c>
      <c r="E2744" t="e" cm="1" vm="2">
        <f t="array" ref="E274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2744)))),_xlpm.c),3)))))))),COLUMNS(_xlpm.rs)-1)</f>
        <v>#VALUE!</v>
      </c>
      <c r="V2744" s="14">
        <v>1212055042043</v>
      </c>
    </row>
    <row r="2745" spans="1:22" x14ac:dyDescent="0.25">
      <c r="A2745" s="16" t="s">
        <v>2742</v>
      </c>
      <c r="B2745">
        <v>22070</v>
      </c>
      <c r="C2745">
        <v>2743</v>
      </c>
      <c r="E2745" t="e" cm="1" vm="2">
        <f t="array" ref="E274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2745)))),_xlpm.c),3)))))))),COLUMNS(_xlpm.rs)-1)</f>
        <v>#VALUE!</v>
      </c>
      <c r="V2745" s="14">
        <v>1212055043042</v>
      </c>
    </row>
    <row r="2746" spans="1:22" x14ac:dyDescent="0.25">
      <c r="A2746" s="16" t="s">
        <v>2743</v>
      </c>
      <c r="B2746">
        <v>23020</v>
      </c>
      <c r="C2746">
        <v>2744</v>
      </c>
      <c r="E2746" t="e" cm="1" vm="2">
        <f t="array" ref="E274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2746)))),_xlpm.c),3)))))))),COLUMNS(_xlpm.rs)-1)</f>
        <v>#VALUE!</v>
      </c>
      <c r="V2746" s="14">
        <v>1212055044041</v>
      </c>
    </row>
    <row r="2747" spans="1:22" x14ac:dyDescent="0.25">
      <c r="A2747" s="16" t="s">
        <v>2744</v>
      </c>
      <c r="B2747">
        <v>16014</v>
      </c>
      <c r="C2747">
        <v>2745</v>
      </c>
      <c r="E2747" t="e" cm="1" vm="2">
        <f t="array" ref="E274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2747)))),_xlpm.c),3)))))))),COLUMNS(_xlpm.rs)-1)</f>
        <v>#VALUE!</v>
      </c>
      <c r="V2747" s="14">
        <v>1212055045040</v>
      </c>
    </row>
    <row r="2748" spans="1:22" x14ac:dyDescent="0.25">
      <c r="A2748" s="16" t="s">
        <v>2745</v>
      </c>
      <c r="B2748">
        <v>26064</v>
      </c>
      <c r="C2748">
        <v>2746</v>
      </c>
      <c r="E2748" t="e" cm="1" vm="2">
        <f t="array" ref="E274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2748)))),_xlpm.c),3)))))))),COLUMNS(_xlpm.rs)-1)</f>
        <v>#VALUE!</v>
      </c>
      <c r="V2748" s="14">
        <v>1212055052033</v>
      </c>
    </row>
    <row r="2749" spans="1:22" x14ac:dyDescent="0.25">
      <c r="A2749" s="16" t="s">
        <v>2746</v>
      </c>
      <c r="B2749">
        <v>40044</v>
      </c>
      <c r="C2749">
        <v>2747</v>
      </c>
      <c r="E2749" t="e" cm="1" vm="2">
        <f t="array" ref="E274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2749)))),_xlpm.c),3)))))))),COLUMNS(_xlpm.rs)-1)</f>
        <v>#VALUE!</v>
      </c>
      <c r="V2749" s="14">
        <v>1212055053032</v>
      </c>
    </row>
    <row r="2750" spans="1:22" x14ac:dyDescent="0.25">
      <c r="A2750" s="16" t="s">
        <v>2747</v>
      </c>
      <c r="B2750">
        <v>28014</v>
      </c>
      <c r="C2750">
        <v>2748</v>
      </c>
      <c r="E2750" t="e" cm="1" vm="2">
        <f t="array" ref="E275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2750)))),_xlpm.c),3)))))))),COLUMNS(_xlpm.rs)-1)</f>
        <v>#VALUE!</v>
      </c>
      <c r="V2750" s="14">
        <v>1212056020064</v>
      </c>
    </row>
    <row r="2751" spans="1:22" x14ac:dyDescent="0.25">
      <c r="A2751" s="16" t="s">
        <v>2748</v>
      </c>
      <c r="B2751">
        <v>23018</v>
      </c>
      <c r="C2751">
        <v>2749</v>
      </c>
      <c r="E2751" t="e" cm="1" vm="2">
        <f t="array" ref="E275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2751)))),_xlpm.c),3)))))))),COLUMNS(_xlpm.rs)-1)</f>
        <v>#VALUE!</v>
      </c>
      <c r="V2751" s="14">
        <v>1212056021063</v>
      </c>
    </row>
    <row r="2752" spans="1:22" x14ac:dyDescent="0.25">
      <c r="A2752" s="16" t="s">
        <v>2749</v>
      </c>
      <c r="B2752">
        <v>5070</v>
      </c>
      <c r="C2752">
        <v>2750</v>
      </c>
      <c r="E2752" t="e" cm="1" vm="2">
        <f t="array" ref="E275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2752)))),_xlpm.c),3)))))))),COLUMNS(_xlpm.rs)-1)</f>
        <v>#VALUE!</v>
      </c>
      <c r="V2752" s="14">
        <v>1212056022062</v>
      </c>
    </row>
    <row r="2753" spans="1:22" x14ac:dyDescent="0.25">
      <c r="A2753" s="16" t="s">
        <v>2750</v>
      </c>
      <c r="B2753">
        <v>45008</v>
      </c>
      <c r="C2753">
        <v>2751</v>
      </c>
      <c r="E2753" t="e" cm="1" vm="2">
        <f t="array" ref="E275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2753)))),_xlpm.c),3)))))))),COLUMNS(_xlpm.rs)-1)</f>
        <v>#VALUE!</v>
      </c>
      <c r="V2753" s="14">
        <v>1212056023061</v>
      </c>
    </row>
    <row r="2754" spans="1:22" x14ac:dyDescent="0.25">
      <c r="A2754" s="16" t="s">
        <v>2751</v>
      </c>
      <c r="B2754">
        <v>17028</v>
      </c>
      <c r="C2754">
        <v>2752</v>
      </c>
      <c r="E2754" t="e" cm="1" vm="2">
        <f t="array" ref="E275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2754)))),_xlpm.c),3)))))))),COLUMNS(_xlpm.rs)-1)</f>
        <v>#VALUE!</v>
      </c>
      <c r="V2754" s="14">
        <v>1212056024060</v>
      </c>
    </row>
    <row r="2755" spans="1:22" x14ac:dyDescent="0.25">
      <c r="A2755" s="16" t="s">
        <v>2752</v>
      </c>
      <c r="B2755">
        <v>30024</v>
      </c>
      <c r="C2755">
        <v>2753</v>
      </c>
      <c r="E2755" t="e" cm="1" vm="2">
        <f t="array" ref="E275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2755)))),_xlpm.c),3)))))))),COLUMNS(_xlpm.rs)-1)</f>
        <v>#VALUE!</v>
      </c>
      <c r="V2755" s="14">
        <v>1212056025059</v>
      </c>
    </row>
    <row r="2756" spans="1:22" x14ac:dyDescent="0.25">
      <c r="A2756" s="16" t="s">
        <v>2753</v>
      </c>
      <c r="B2756">
        <v>3030</v>
      </c>
      <c r="C2756">
        <v>2754</v>
      </c>
      <c r="E2756" t="e" cm="1" vm="2">
        <f t="array" ref="E275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2756)))),_xlpm.c),3)))))))),COLUMNS(_xlpm.rs)-1)</f>
        <v>#VALUE!</v>
      </c>
      <c r="V2756" s="14">
        <v>1212056026058</v>
      </c>
    </row>
    <row r="2757" spans="1:22" x14ac:dyDescent="0.25">
      <c r="A2757" s="16" t="s">
        <v>2754</v>
      </c>
      <c r="B2757">
        <v>52065</v>
      </c>
      <c r="C2757">
        <v>2755</v>
      </c>
      <c r="E2757" t="e" cm="1" vm="2">
        <f t="array" ref="E275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2757)))),_xlpm.c),3)))))))),COLUMNS(_xlpm.rs)-1)</f>
        <v>#VALUE!</v>
      </c>
      <c r="V2757" s="14">
        <v>1212056027057</v>
      </c>
    </row>
    <row r="2758" spans="1:22" x14ac:dyDescent="0.25">
      <c r="A2758" s="16" t="s">
        <v>2755</v>
      </c>
      <c r="B2758">
        <v>32018</v>
      </c>
      <c r="C2758">
        <v>2756</v>
      </c>
      <c r="E2758" t="e" cm="1" vm="2">
        <f t="array" ref="E275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2758)))),_xlpm.c),3)))))))),COLUMNS(_xlpm.rs)-1)</f>
        <v>#VALUE!</v>
      </c>
      <c r="V2758" s="14">
        <v>1212056028056</v>
      </c>
    </row>
    <row r="2759" spans="1:22" x14ac:dyDescent="0.25">
      <c r="A2759" s="16" t="s">
        <v>2756</v>
      </c>
      <c r="B2759">
        <v>28018</v>
      </c>
      <c r="C2759">
        <v>2757</v>
      </c>
      <c r="E2759" t="e" cm="1" vm="2">
        <f t="array" ref="E275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2759)))),_xlpm.c),3)))))))),COLUMNS(_xlpm.rs)-1)</f>
        <v>#VALUE!</v>
      </c>
      <c r="V2759" s="14">
        <v>1212056029055</v>
      </c>
    </row>
    <row r="2760" spans="1:22" x14ac:dyDescent="0.25">
      <c r="A2760" s="16" t="s">
        <v>2757</v>
      </c>
      <c r="B2760">
        <v>42061</v>
      </c>
      <c r="C2760">
        <v>2758</v>
      </c>
      <c r="E2760" t="e" cm="1" vm="2">
        <f t="array" ref="E276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2760)))),_xlpm.c),3)))))))),COLUMNS(_xlpm.rs)-1)</f>
        <v>#VALUE!</v>
      </c>
      <c r="V2760" s="14">
        <v>1212056030054</v>
      </c>
    </row>
    <row r="2761" spans="1:22" x14ac:dyDescent="0.25">
      <c r="A2761" s="16" t="s">
        <v>2758</v>
      </c>
      <c r="B2761">
        <v>7044</v>
      </c>
      <c r="C2761">
        <v>2759</v>
      </c>
      <c r="E2761" t="e" cm="1" vm="2">
        <f t="array" ref="E276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2761)))),_xlpm.c),3)))))))),COLUMNS(_xlpm.rs)-1)</f>
        <v>#VALUE!</v>
      </c>
      <c r="V2761" s="14">
        <v>1212056031053</v>
      </c>
    </row>
    <row r="2762" spans="1:22" x14ac:dyDescent="0.25">
      <c r="A2762" s="16" t="s">
        <v>2759</v>
      </c>
      <c r="B2762">
        <v>8029</v>
      </c>
      <c r="C2762">
        <v>2760</v>
      </c>
      <c r="E2762" t="e" cm="1" vm="2">
        <f t="array" ref="E276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2762)))),_xlpm.c),3)))))))),COLUMNS(_xlpm.rs)-1)</f>
        <v>#VALUE!</v>
      </c>
      <c r="V2762" s="14">
        <v>1212056032052</v>
      </c>
    </row>
    <row r="2763" spans="1:22" x14ac:dyDescent="0.25">
      <c r="A2763" s="16" t="s">
        <v>2760</v>
      </c>
      <c r="B2763">
        <v>66010</v>
      </c>
      <c r="C2763">
        <v>2761</v>
      </c>
      <c r="E2763" t="e" cm="1" vm="2">
        <f t="array" ref="E276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2763)))),_xlpm.c),3)))))))),COLUMNS(_xlpm.rs)-1)</f>
        <v>#VALUE!</v>
      </c>
      <c r="V2763" s="14">
        <v>1212056033051</v>
      </c>
    </row>
    <row r="2764" spans="1:22" x14ac:dyDescent="0.25">
      <c r="A2764" s="16" t="s">
        <v>2761</v>
      </c>
      <c r="B2764">
        <v>26066</v>
      </c>
      <c r="C2764">
        <v>2762</v>
      </c>
      <c r="E2764" t="e" cm="1" vm="2">
        <f t="array" ref="E276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2764)))),_xlpm.c),3)))))))),COLUMNS(_xlpm.rs)-1)</f>
        <v>#VALUE!</v>
      </c>
      <c r="V2764" s="14">
        <v>1212056034050</v>
      </c>
    </row>
    <row r="2765" spans="1:22" x14ac:dyDescent="0.25">
      <c r="A2765" s="16" t="s">
        <v>2762</v>
      </c>
      <c r="B2765">
        <v>41000</v>
      </c>
      <c r="C2765">
        <v>2763</v>
      </c>
      <c r="E2765" t="e" cm="1" vm="2">
        <f t="array" ref="E276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2765)))),_xlpm.c),3)))))))),COLUMNS(_xlpm.rs)-1)</f>
        <v>#VALUE!</v>
      </c>
      <c r="V2765" s="14">
        <v>1212056035049</v>
      </c>
    </row>
    <row r="2766" spans="1:22" x14ac:dyDescent="0.25">
      <c r="A2766" s="16" t="s">
        <v>2763</v>
      </c>
      <c r="B2766">
        <v>42002</v>
      </c>
      <c r="C2766">
        <v>2764</v>
      </c>
      <c r="E2766" t="e" cm="1" vm="2">
        <f t="array" ref="E276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2766)))),_xlpm.c),3)))))))),COLUMNS(_xlpm.rs)-1)</f>
        <v>#VALUE!</v>
      </c>
      <c r="V2766" s="14">
        <v>1212056036048</v>
      </c>
    </row>
    <row r="2767" spans="1:22" x14ac:dyDescent="0.25">
      <c r="A2767" s="16" t="s">
        <v>2764</v>
      </c>
      <c r="B2767">
        <v>18042</v>
      </c>
      <c r="C2767">
        <v>2765</v>
      </c>
      <c r="E2767" t="e" cm="1" vm="2">
        <f t="array" ref="E276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2767)))),_xlpm.c),3)))))))),COLUMNS(_xlpm.rs)-1)</f>
        <v>#VALUE!</v>
      </c>
      <c r="V2767" s="14">
        <v>1212056037047</v>
      </c>
    </row>
    <row r="2768" spans="1:22" x14ac:dyDescent="0.25">
      <c r="A2768" s="16" t="s">
        <v>2765</v>
      </c>
      <c r="B2768">
        <v>53038</v>
      </c>
      <c r="C2768">
        <v>2766</v>
      </c>
      <c r="E2768" t="e" cm="1" vm="2">
        <f t="array" ref="E276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2768)))),_xlpm.c),3)))))))),COLUMNS(_xlpm.rs)-1)</f>
        <v>#VALUE!</v>
      </c>
      <c r="V2768" s="14">
        <v>1212056038046</v>
      </c>
    </row>
    <row r="2769" spans="1:22" x14ac:dyDescent="0.25">
      <c r="A2769" s="16" t="s">
        <v>2766</v>
      </c>
      <c r="B2769">
        <v>1040</v>
      </c>
      <c r="C2769">
        <v>2767</v>
      </c>
      <c r="E2769" t="e" cm="1" vm="2">
        <f t="array" ref="E276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2769)))),_xlpm.c),3)))))))),COLUMNS(_xlpm.rs)-1)</f>
        <v>#VALUE!</v>
      </c>
      <c r="V2769" s="14">
        <v>1212056039045</v>
      </c>
    </row>
    <row r="2770" spans="1:22" x14ac:dyDescent="0.25">
      <c r="A2770" s="16" t="s">
        <v>2767</v>
      </c>
      <c r="B2770">
        <v>6054</v>
      </c>
      <c r="C2770">
        <v>2768</v>
      </c>
      <c r="E2770" t="e" cm="1" vm="2">
        <f t="array" ref="E277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2770)))),_xlpm.c),3)))))))),COLUMNS(_xlpm.rs)-1)</f>
        <v>#VALUE!</v>
      </c>
      <c r="V2770" s="14">
        <v>1212056040044</v>
      </c>
    </row>
    <row r="2771" spans="1:22" x14ac:dyDescent="0.25">
      <c r="A2771" s="16" t="s">
        <v>2768</v>
      </c>
      <c r="B2771">
        <v>5062</v>
      </c>
      <c r="C2771">
        <v>2769</v>
      </c>
      <c r="E2771" t="e" cm="1" vm="2">
        <f t="array" ref="E277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2771)))),_xlpm.c),3)))))))),COLUMNS(_xlpm.rs)-1)</f>
        <v>#VALUE!</v>
      </c>
      <c r="V2771" s="14">
        <v>1212056041043</v>
      </c>
    </row>
    <row r="2772" spans="1:22" x14ac:dyDescent="0.25">
      <c r="A2772" s="16" t="s">
        <v>2769</v>
      </c>
      <c r="B2772">
        <v>38047</v>
      </c>
      <c r="C2772">
        <v>2770</v>
      </c>
      <c r="E2772" t="e" cm="1" vm="2">
        <f t="array" ref="E277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2772)))),_xlpm.c),3)))))))),COLUMNS(_xlpm.rs)-1)</f>
        <v>#VALUE!</v>
      </c>
      <c r="V2772" s="14">
        <v>1212056042042</v>
      </c>
    </row>
    <row r="2773" spans="1:22" x14ac:dyDescent="0.25">
      <c r="A2773" s="16" t="s">
        <v>2770</v>
      </c>
      <c r="B2773">
        <v>42046</v>
      </c>
      <c r="C2773">
        <v>2771</v>
      </c>
      <c r="E2773" t="e" cm="1" vm="2">
        <f t="array" ref="E277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2773)))),_xlpm.c),3)))))))),COLUMNS(_xlpm.rs)-1)</f>
        <v>#VALUE!</v>
      </c>
      <c r="V2773" s="14">
        <v>1212056043041</v>
      </c>
    </row>
    <row r="2774" spans="1:22" x14ac:dyDescent="0.25">
      <c r="A2774" s="16" t="s">
        <v>2771</v>
      </c>
      <c r="B2774">
        <v>34</v>
      </c>
      <c r="C2774">
        <v>2772</v>
      </c>
      <c r="E2774" t="e" cm="1" vm="2">
        <f t="array" ref="E277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2774)))),_xlpm.c),3)))))))),COLUMNS(_xlpm.rs)-1)</f>
        <v>#VALUE!</v>
      </c>
      <c r="V2774" s="14">
        <v>1212056044040</v>
      </c>
    </row>
    <row r="2775" spans="1:22" x14ac:dyDescent="0.25">
      <c r="A2775" s="16" t="s">
        <v>2772</v>
      </c>
      <c r="B2775">
        <v>14007</v>
      </c>
      <c r="C2775">
        <v>2773</v>
      </c>
      <c r="E2775" t="e" cm="1" vm="2">
        <f t="array" ref="E277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2775)))),_xlpm.c),3)))))))),COLUMNS(_xlpm.rs)-1)</f>
        <v>#VALUE!</v>
      </c>
      <c r="V2775" s="14">
        <v>1212056052032</v>
      </c>
    </row>
    <row r="2776" spans="1:22" x14ac:dyDescent="0.25">
      <c r="A2776" s="16" t="s">
        <v>2773</v>
      </c>
      <c r="B2776">
        <v>51020</v>
      </c>
      <c r="C2776">
        <v>2774</v>
      </c>
      <c r="E2776" t="e" cm="1" vm="2">
        <f t="array" ref="E277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2776)))),_xlpm.c),3)))))))),COLUMNS(_xlpm.rs)-1)</f>
        <v>#VALUE!</v>
      </c>
      <c r="V2776" s="14">
        <v>1212056053031</v>
      </c>
    </row>
    <row r="2777" spans="1:22" x14ac:dyDescent="0.25">
      <c r="A2777" s="16" t="s">
        <v>2774</v>
      </c>
      <c r="B2777">
        <v>62048</v>
      </c>
      <c r="C2777">
        <v>2775</v>
      </c>
      <c r="E2777" t="e" cm="1" vm="2">
        <f t="array" ref="E277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2777)))),_xlpm.c),3)))))))),COLUMNS(_xlpm.rs)-1)</f>
        <v>#VALUE!</v>
      </c>
      <c r="V2777" s="14">
        <v>1212057020063</v>
      </c>
    </row>
    <row r="2778" spans="1:22" x14ac:dyDescent="0.25">
      <c r="A2778" s="16" t="s">
        <v>2775</v>
      </c>
      <c r="B2778">
        <v>9042</v>
      </c>
      <c r="C2778">
        <v>2776</v>
      </c>
      <c r="E2778" t="e" cm="1" vm="2">
        <f t="array" ref="E277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2778)))),_xlpm.c),3)))))))),COLUMNS(_xlpm.rs)-1)</f>
        <v>#VALUE!</v>
      </c>
      <c r="V2778" s="14">
        <v>1212057021062</v>
      </c>
    </row>
    <row r="2779" spans="1:22" x14ac:dyDescent="0.25">
      <c r="A2779" s="16" t="s">
        <v>2776</v>
      </c>
      <c r="B2779">
        <v>33042</v>
      </c>
      <c r="C2779">
        <v>2777</v>
      </c>
      <c r="E2779" t="e" cm="1" vm="2">
        <f t="array" ref="E277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2779)))),_xlpm.c),3)))))))),COLUMNS(_xlpm.rs)-1)</f>
        <v>#VALUE!</v>
      </c>
      <c r="V2779" s="14">
        <v>1212057022061</v>
      </c>
    </row>
    <row r="2780" spans="1:22" x14ac:dyDescent="0.25">
      <c r="A2780" s="16" t="s">
        <v>2777</v>
      </c>
      <c r="B2780">
        <v>13038</v>
      </c>
      <c r="C2780">
        <v>2778</v>
      </c>
      <c r="E2780" t="e" cm="1" vm="2">
        <f t="array" ref="E278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2780)))),_xlpm.c),3)))))))),COLUMNS(_xlpm.rs)-1)</f>
        <v>#VALUE!</v>
      </c>
      <c r="V2780" s="14">
        <v>1212057023060</v>
      </c>
    </row>
    <row r="2781" spans="1:22" x14ac:dyDescent="0.25">
      <c r="A2781" s="16" t="s">
        <v>2778</v>
      </c>
      <c r="B2781">
        <v>42041</v>
      </c>
      <c r="C2781">
        <v>2779</v>
      </c>
      <c r="E2781" t="e" cm="1" vm="2">
        <f t="array" ref="E278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2781)))),_xlpm.c),3)))))))),COLUMNS(_xlpm.rs)-1)</f>
        <v>#VALUE!</v>
      </c>
      <c r="V2781" s="14">
        <v>1212057024059</v>
      </c>
    </row>
    <row r="2782" spans="1:22" x14ac:dyDescent="0.25">
      <c r="A2782" s="16" t="s">
        <v>2779</v>
      </c>
      <c r="B2782">
        <v>42</v>
      </c>
      <c r="C2782">
        <v>2780</v>
      </c>
      <c r="E2782" t="e" cm="1" vm="2">
        <f t="array" ref="E278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2782)))),_xlpm.c),3)))))))),COLUMNS(_xlpm.rs)-1)</f>
        <v>#VALUE!</v>
      </c>
      <c r="V2782" s="14">
        <v>1212057025058</v>
      </c>
    </row>
    <row r="2783" spans="1:22" x14ac:dyDescent="0.25">
      <c r="A2783" s="16" t="s">
        <v>2780</v>
      </c>
      <c r="B2783">
        <v>48019</v>
      </c>
      <c r="C2783">
        <v>2781</v>
      </c>
      <c r="E2783" t="e" cm="1" vm="2">
        <f t="array" ref="E278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2783)))),_xlpm.c),3)))))))),COLUMNS(_xlpm.rs)-1)</f>
        <v>#VALUE!</v>
      </c>
      <c r="V2783" s="14">
        <v>1212057026057</v>
      </c>
    </row>
    <row r="2784" spans="1:22" x14ac:dyDescent="0.25">
      <c r="A2784" s="16" t="s">
        <v>2781</v>
      </c>
      <c r="B2784">
        <v>55028</v>
      </c>
      <c r="C2784">
        <v>2782</v>
      </c>
      <c r="E2784" t="e" cm="1" vm="2">
        <f t="array" ref="E278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2784)))),_xlpm.c),3)))))))),COLUMNS(_xlpm.rs)-1)</f>
        <v>#VALUE!</v>
      </c>
      <c r="V2784" s="14">
        <v>1212057027056</v>
      </c>
    </row>
    <row r="2785" spans="1:22" x14ac:dyDescent="0.25">
      <c r="A2785" s="16" t="s">
        <v>2782</v>
      </c>
      <c r="B2785">
        <v>55030</v>
      </c>
      <c r="C2785">
        <v>2783</v>
      </c>
      <c r="E2785" t="e" cm="1" vm="2">
        <f t="array" ref="E278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2785)))),_xlpm.c),3)))))))),COLUMNS(_xlpm.rs)-1)</f>
        <v>#VALUE!</v>
      </c>
      <c r="V2785" s="14">
        <v>1212057028055</v>
      </c>
    </row>
    <row r="2786" spans="1:22" x14ac:dyDescent="0.25">
      <c r="A2786" s="16" t="s">
        <v>2783</v>
      </c>
      <c r="B2786">
        <v>37052</v>
      </c>
      <c r="C2786">
        <v>2784</v>
      </c>
      <c r="E2786" t="e" cm="1" vm="2">
        <f t="array" ref="E278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2786)))),_xlpm.c),3)))))))),COLUMNS(_xlpm.rs)-1)</f>
        <v>#VALUE!</v>
      </c>
      <c r="V2786" s="14">
        <v>1212057029054</v>
      </c>
    </row>
    <row r="2787" spans="1:22" x14ac:dyDescent="0.25">
      <c r="A2787" s="16" t="s">
        <v>2784</v>
      </c>
      <c r="B2787">
        <v>36022</v>
      </c>
      <c r="C2787">
        <v>2785</v>
      </c>
      <c r="E2787" t="e" cm="1" vm="2">
        <f t="array" ref="E278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2787)))),_xlpm.c),3)))))))),COLUMNS(_xlpm.rs)-1)</f>
        <v>#VALUE!</v>
      </c>
      <c r="V2787" s="14">
        <v>1212057030053</v>
      </c>
    </row>
    <row r="2788" spans="1:22" x14ac:dyDescent="0.25">
      <c r="A2788" s="16" t="s">
        <v>2785</v>
      </c>
      <c r="B2788">
        <v>58030</v>
      </c>
      <c r="C2788">
        <v>2786</v>
      </c>
      <c r="E2788" t="e" cm="1" vm="2">
        <f t="array" ref="E278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2788)))),_xlpm.c),3)))))))),COLUMNS(_xlpm.rs)-1)</f>
        <v>#VALUE!</v>
      </c>
      <c r="V2788" s="14">
        <v>1212057031052</v>
      </c>
    </row>
    <row r="2789" spans="1:22" x14ac:dyDescent="0.25">
      <c r="A2789" s="16" t="s">
        <v>2786</v>
      </c>
      <c r="B2789">
        <v>1050</v>
      </c>
      <c r="C2789">
        <v>2787</v>
      </c>
      <c r="E2789" t="e" cm="1" vm="2">
        <f t="array" ref="E278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2789)))),_xlpm.c),3)))))))),COLUMNS(_xlpm.rs)-1)</f>
        <v>#VALUE!</v>
      </c>
      <c r="V2789" s="14">
        <v>1212057032051</v>
      </c>
    </row>
    <row r="2790" spans="1:22" x14ac:dyDescent="0.25">
      <c r="A2790" s="16" t="s">
        <v>2787</v>
      </c>
      <c r="B2790">
        <v>46022</v>
      </c>
      <c r="C2790">
        <v>2788</v>
      </c>
      <c r="E2790" t="e" cm="1" vm="2">
        <f t="array" ref="E279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2790)))),_xlpm.c),3)))))))),COLUMNS(_xlpm.rs)-1)</f>
        <v>#VALUE!</v>
      </c>
      <c r="V2790" s="14">
        <v>1212057033050</v>
      </c>
    </row>
    <row r="2791" spans="1:22" x14ac:dyDescent="0.25">
      <c r="A2791" s="16" t="s">
        <v>2788</v>
      </c>
      <c r="B2791">
        <v>22052</v>
      </c>
      <c r="C2791">
        <v>2789</v>
      </c>
      <c r="E2791" t="e" cm="1" vm="2">
        <f t="array" ref="E279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2791)))),_xlpm.c),3)))))))),COLUMNS(_xlpm.rs)-1)</f>
        <v>#VALUE!</v>
      </c>
      <c r="V2791" s="14">
        <v>1212057034049</v>
      </c>
    </row>
    <row r="2792" spans="1:22" x14ac:dyDescent="0.25">
      <c r="A2792" s="16" t="s">
        <v>2789</v>
      </c>
      <c r="B2792">
        <v>35018</v>
      </c>
      <c r="C2792">
        <v>2790</v>
      </c>
      <c r="E2792" t="e" cm="1" vm="2">
        <f t="array" ref="E279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2792)))),_xlpm.c),3)))))))),COLUMNS(_xlpm.rs)-1)</f>
        <v>#VALUE!</v>
      </c>
      <c r="V2792" s="14">
        <v>1212057035048</v>
      </c>
    </row>
    <row r="2793" spans="1:22" x14ac:dyDescent="0.25">
      <c r="A2793" s="16" t="s">
        <v>2790</v>
      </c>
      <c r="B2793">
        <v>51022</v>
      </c>
      <c r="C2793">
        <v>2791</v>
      </c>
      <c r="E2793" t="e" cm="1" vm="2">
        <f t="array" ref="E279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2793)))),_xlpm.c),3)))))))),COLUMNS(_xlpm.rs)-1)</f>
        <v>#VALUE!</v>
      </c>
      <c r="V2793" s="14">
        <v>1212057036047</v>
      </c>
    </row>
    <row r="2794" spans="1:22" x14ac:dyDescent="0.25">
      <c r="A2794" s="16" t="s">
        <v>2791</v>
      </c>
      <c r="B2794">
        <v>50020</v>
      </c>
      <c r="C2794">
        <v>2792</v>
      </c>
      <c r="E2794" t="e" cm="1" vm="2">
        <f t="array" ref="E279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2794)))),_xlpm.c),3)))))))),COLUMNS(_xlpm.rs)-1)</f>
        <v>#VALUE!</v>
      </c>
      <c r="V2794" s="14">
        <v>1212057037046</v>
      </c>
    </row>
    <row r="2795" spans="1:22" x14ac:dyDescent="0.25">
      <c r="A2795" s="16" t="s">
        <v>2792</v>
      </c>
      <c r="B2795">
        <v>36059</v>
      </c>
      <c r="C2795">
        <v>2793</v>
      </c>
      <c r="E2795" t="e" cm="1" vm="2">
        <f t="array" ref="E279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2795)))),_xlpm.c),3)))))))),COLUMNS(_xlpm.rs)-1)</f>
        <v>#VALUE!</v>
      </c>
      <c r="V2795" s="14">
        <v>1212057038045</v>
      </c>
    </row>
    <row r="2796" spans="1:22" x14ac:dyDescent="0.25">
      <c r="A2796" s="16" t="s">
        <v>2793</v>
      </c>
      <c r="B2796">
        <v>31026</v>
      </c>
      <c r="C2796">
        <v>2794</v>
      </c>
      <c r="E2796" t="e" cm="1" vm="2">
        <f t="array" ref="E279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2796)))),_xlpm.c),3)))))))),COLUMNS(_xlpm.rs)-1)</f>
        <v>#VALUE!</v>
      </c>
      <c r="V2796" s="14">
        <v>1212057039044</v>
      </c>
    </row>
    <row r="2797" spans="1:22" x14ac:dyDescent="0.25">
      <c r="A2797" s="16" t="s">
        <v>2794</v>
      </c>
      <c r="B2797">
        <v>53024</v>
      </c>
      <c r="C2797">
        <v>2795</v>
      </c>
      <c r="E2797" t="e" cm="1" vm="2">
        <f t="array" ref="E279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2797)))),_xlpm.c),3)))))))),COLUMNS(_xlpm.rs)-1)</f>
        <v>#VALUE!</v>
      </c>
      <c r="V2797" s="14">
        <v>1212057040043</v>
      </c>
    </row>
    <row r="2798" spans="1:22" x14ac:dyDescent="0.25">
      <c r="A2798" s="16" t="s">
        <v>2795</v>
      </c>
      <c r="B2798">
        <v>29068</v>
      </c>
      <c r="C2798">
        <v>2796</v>
      </c>
      <c r="E2798" t="e" cm="1" vm="2">
        <f t="array" ref="E279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2798)))),_xlpm.c),3)))))))),COLUMNS(_xlpm.rs)-1)</f>
        <v>#VALUE!</v>
      </c>
      <c r="V2798" s="14">
        <v>1212057041042</v>
      </c>
    </row>
    <row r="2799" spans="1:22" x14ac:dyDescent="0.25">
      <c r="A2799" s="16" t="s">
        <v>2796</v>
      </c>
      <c r="B2799">
        <v>15010</v>
      </c>
      <c r="C2799">
        <v>2797</v>
      </c>
      <c r="E2799" t="e" cm="1" vm="2">
        <f t="array" ref="E279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2799)))),_xlpm.c),3)))))))),COLUMNS(_xlpm.rs)-1)</f>
        <v>#VALUE!</v>
      </c>
      <c r="V2799" s="14">
        <v>1212057042041</v>
      </c>
    </row>
    <row r="2800" spans="1:22" x14ac:dyDescent="0.25">
      <c r="A2800" s="16" t="s">
        <v>2797</v>
      </c>
      <c r="B2800">
        <v>56034</v>
      </c>
      <c r="C2800">
        <v>2798</v>
      </c>
      <c r="E2800" t="e" cm="1" vm="2">
        <f t="array" ref="E280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2800)))),_xlpm.c),3)))))))),COLUMNS(_xlpm.rs)-1)</f>
        <v>#VALUE!</v>
      </c>
      <c r="V2800" s="14">
        <v>1212057043040</v>
      </c>
    </row>
    <row r="2801" spans="1:22" x14ac:dyDescent="0.25">
      <c r="A2801" s="16" t="s">
        <v>2798</v>
      </c>
      <c r="B2801">
        <v>50032</v>
      </c>
      <c r="C2801">
        <v>2799</v>
      </c>
      <c r="E2801" t="e" cm="1" vm="2">
        <f t="array" ref="E280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2801)))),_xlpm.c),3)))))))),COLUMNS(_xlpm.rs)-1)</f>
        <v>#VALUE!</v>
      </c>
      <c r="V2801" s="14">
        <v>1212057052031</v>
      </c>
    </row>
    <row r="2802" spans="1:22" x14ac:dyDescent="0.25">
      <c r="A2802" s="16" t="s">
        <v>2799</v>
      </c>
      <c r="B2802">
        <v>24043</v>
      </c>
      <c r="C2802">
        <v>2800</v>
      </c>
      <c r="E2802" t="e" cm="1" vm="2">
        <f t="array" ref="E280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2802)))),_xlpm.c),3)))))))),COLUMNS(_xlpm.rs)-1)</f>
        <v>#VALUE!</v>
      </c>
      <c r="V2802" s="14">
        <v>1212057053030</v>
      </c>
    </row>
    <row r="2803" spans="1:22" x14ac:dyDescent="0.25">
      <c r="A2803" s="16" t="s">
        <v>2800</v>
      </c>
      <c r="B2803">
        <v>10048</v>
      </c>
      <c r="C2803">
        <v>2801</v>
      </c>
      <c r="E2803" t="e" cm="1" vm="2">
        <f t="array" ref="E280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2803)))),_xlpm.c),3)))))))),COLUMNS(_xlpm.rs)-1)</f>
        <v>#VALUE!</v>
      </c>
      <c r="V2803" s="14">
        <v>1212058020062</v>
      </c>
    </row>
    <row r="2804" spans="1:22" x14ac:dyDescent="0.25">
      <c r="A2804" s="16" t="s">
        <v>2801</v>
      </c>
      <c r="B2804">
        <v>17008</v>
      </c>
      <c r="C2804">
        <v>2802</v>
      </c>
      <c r="E2804" t="e" cm="1" vm="2">
        <f t="array" ref="E280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2804)))),_xlpm.c),3)))))))),COLUMNS(_xlpm.rs)-1)</f>
        <v>#VALUE!</v>
      </c>
      <c r="V2804" s="14">
        <v>1212058021061</v>
      </c>
    </row>
    <row r="2805" spans="1:22" x14ac:dyDescent="0.25">
      <c r="A2805" s="16" t="s">
        <v>2802</v>
      </c>
      <c r="B2805">
        <v>30029</v>
      </c>
      <c r="C2805">
        <v>2803</v>
      </c>
      <c r="E2805" t="e" cm="1" vm="2">
        <f t="array" ref="E280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2805)))),_xlpm.c),3)))))))),COLUMNS(_xlpm.rs)-1)</f>
        <v>#VALUE!</v>
      </c>
      <c r="V2805" s="14">
        <v>1212058022060</v>
      </c>
    </row>
    <row r="2806" spans="1:22" x14ac:dyDescent="0.25">
      <c r="A2806" s="16" t="s">
        <v>2803</v>
      </c>
      <c r="B2806">
        <v>38040</v>
      </c>
      <c r="C2806">
        <v>2804</v>
      </c>
      <c r="E2806" t="e" cm="1" vm="2">
        <f t="array" ref="E280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2806)))),_xlpm.c),3)))))))),COLUMNS(_xlpm.rs)-1)</f>
        <v>#VALUE!</v>
      </c>
      <c r="V2806" s="14">
        <v>1212058023059</v>
      </c>
    </row>
    <row r="2807" spans="1:22" x14ac:dyDescent="0.25">
      <c r="A2807" s="16" t="s">
        <v>2804</v>
      </c>
      <c r="B2807">
        <v>1048</v>
      </c>
      <c r="C2807">
        <v>2805</v>
      </c>
      <c r="E2807" t="e" cm="1" vm="2">
        <f t="array" ref="E280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2807)))),_xlpm.c),3)))))))),COLUMNS(_xlpm.rs)-1)</f>
        <v>#VALUE!</v>
      </c>
      <c r="V2807" s="14">
        <v>1212058024058</v>
      </c>
    </row>
    <row r="2808" spans="1:22" x14ac:dyDescent="0.25">
      <c r="A2808" s="16" t="s">
        <v>2805</v>
      </c>
      <c r="B2808">
        <v>24000</v>
      </c>
      <c r="C2808">
        <v>2806</v>
      </c>
      <c r="E2808" t="e" cm="1" vm="2">
        <f t="array" ref="E280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2808)))),_xlpm.c),3)))))))),COLUMNS(_xlpm.rs)-1)</f>
        <v>#VALUE!</v>
      </c>
      <c r="V2808" s="14">
        <v>1212058025057</v>
      </c>
    </row>
    <row r="2809" spans="1:22" x14ac:dyDescent="0.25">
      <c r="A2809" s="16" t="s">
        <v>2806</v>
      </c>
      <c r="B2809">
        <v>41022</v>
      </c>
      <c r="C2809">
        <v>2807</v>
      </c>
      <c r="E2809" t="e" cm="1" vm="2">
        <f t="array" ref="E280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2809)))),_xlpm.c),3)))))))),COLUMNS(_xlpm.rs)-1)</f>
        <v>#VALUE!</v>
      </c>
      <c r="V2809" s="14">
        <v>1212058026056</v>
      </c>
    </row>
    <row r="2810" spans="1:22" x14ac:dyDescent="0.25">
      <c r="A2810" s="16" t="s">
        <v>2807</v>
      </c>
      <c r="B2810">
        <v>34026</v>
      </c>
      <c r="C2810">
        <v>2808</v>
      </c>
      <c r="E2810" t="e" cm="1" vm="2">
        <f t="array" ref="E281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2810)))),_xlpm.c),3)))))))),COLUMNS(_xlpm.rs)-1)</f>
        <v>#VALUE!</v>
      </c>
      <c r="V2810" s="14">
        <v>1212058027055</v>
      </c>
    </row>
    <row r="2811" spans="1:22" x14ac:dyDescent="0.25">
      <c r="A2811" s="16" t="s">
        <v>2808</v>
      </c>
      <c r="B2811">
        <v>19036</v>
      </c>
      <c r="C2811">
        <v>2809</v>
      </c>
      <c r="E2811" t="e" cm="1" vm="2">
        <f t="array" ref="E281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2811)))),_xlpm.c),3)))))))),COLUMNS(_xlpm.rs)-1)</f>
        <v>#VALUE!</v>
      </c>
      <c r="V2811" s="14">
        <v>1212058028054</v>
      </c>
    </row>
    <row r="2812" spans="1:22" x14ac:dyDescent="0.25">
      <c r="A2812" s="16" t="s">
        <v>2809</v>
      </c>
      <c r="B2812">
        <v>23054</v>
      </c>
      <c r="C2812">
        <v>2810</v>
      </c>
      <c r="E2812" t="e" cm="1" vm="2">
        <f t="array" ref="E281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2812)))),_xlpm.c),3)))))))),COLUMNS(_xlpm.rs)-1)</f>
        <v>#VALUE!</v>
      </c>
      <c r="V2812" s="14">
        <v>1212058029053</v>
      </c>
    </row>
    <row r="2813" spans="1:22" x14ac:dyDescent="0.25">
      <c r="A2813" s="16" t="s">
        <v>2810</v>
      </c>
      <c r="B2813">
        <v>10060</v>
      </c>
      <c r="C2813">
        <v>2811</v>
      </c>
      <c r="E2813" t="e" cm="1" vm="2">
        <f t="array" ref="E281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2813)))),_xlpm.c),3)))))))),COLUMNS(_xlpm.rs)-1)</f>
        <v>#VALUE!</v>
      </c>
      <c r="V2813" s="14">
        <v>1212058030052</v>
      </c>
    </row>
    <row r="2814" spans="1:22" x14ac:dyDescent="0.25">
      <c r="A2814" s="16" t="s">
        <v>2811</v>
      </c>
      <c r="B2814">
        <v>4028</v>
      </c>
      <c r="C2814">
        <v>2812</v>
      </c>
      <c r="E2814" t="e" cm="1" vm="2">
        <f t="array" ref="E281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2814)))),_xlpm.c),3)))))))),COLUMNS(_xlpm.rs)-1)</f>
        <v>#VALUE!</v>
      </c>
      <c r="V2814" s="14">
        <v>1212058031051</v>
      </c>
    </row>
    <row r="2815" spans="1:22" x14ac:dyDescent="0.25">
      <c r="A2815" s="16" t="s">
        <v>2812</v>
      </c>
      <c r="B2815">
        <v>57036</v>
      </c>
      <c r="C2815">
        <v>2813</v>
      </c>
      <c r="E2815" t="e" cm="1" vm="2">
        <f t="array" ref="E281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2815)))),_xlpm.c),3)))))))),COLUMNS(_xlpm.rs)-1)</f>
        <v>#VALUE!</v>
      </c>
      <c r="V2815" s="14">
        <v>1212058032050</v>
      </c>
    </row>
    <row r="2816" spans="1:22" x14ac:dyDescent="0.25">
      <c r="A2816" s="16" t="s">
        <v>2813</v>
      </c>
      <c r="B2816">
        <v>20064</v>
      </c>
      <c r="C2816">
        <v>2814</v>
      </c>
      <c r="E2816" t="e" cm="1" vm="2">
        <f t="array" ref="E281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2816)))),_xlpm.c),3)))))))),COLUMNS(_xlpm.rs)-1)</f>
        <v>#VALUE!</v>
      </c>
      <c r="V2816" s="14">
        <v>1212058033049</v>
      </c>
    </row>
    <row r="2817" spans="1:22" x14ac:dyDescent="0.25">
      <c r="A2817" s="16" t="s">
        <v>2814</v>
      </c>
      <c r="B2817">
        <v>58046</v>
      </c>
      <c r="C2817">
        <v>2815</v>
      </c>
      <c r="E2817" t="e" cm="1" vm="2">
        <f t="array" ref="E281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2817)))),_xlpm.c),3)))))))),COLUMNS(_xlpm.rs)-1)</f>
        <v>#VALUE!</v>
      </c>
      <c r="V2817" s="14">
        <v>1212058034048</v>
      </c>
    </row>
    <row r="2818" spans="1:22" x14ac:dyDescent="0.25">
      <c r="A2818" s="16" t="s">
        <v>2815</v>
      </c>
      <c r="B2818">
        <v>36019</v>
      </c>
      <c r="C2818">
        <v>2816</v>
      </c>
      <c r="E2818" t="e" cm="1" vm="2">
        <f t="array" ref="E281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2818)))),_xlpm.c),3)))))))),COLUMNS(_xlpm.rs)-1)</f>
        <v>#VALUE!</v>
      </c>
      <c r="V2818" s="14">
        <v>1212058035047</v>
      </c>
    </row>
    <row r="2819" spans="1:22" x14ac:dyDescent="0.25">
      <c r="A2819" s="16" t="s">
        <v>2816</v>
      </c>
      <c r="B2819">
        <v>36008</v>
      </c>
      <c r="C2819">
        <v>2817</v>
      </c>
      <c r="E2819" t="e" cm="1" vm="2">
        <f t="array" ref="E281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2819)))),_xlpm.c),3)))))))),COLUMNS(_xlpm.rs)-1)</f>
        <v>#VALUE!</v>
      </c>
      <c r="V2819" s="14">
        <v>1212058036046</v>
      </c>
    </row>
    <row r="2820" spans="1:22" x14ac:dyDescent="0.25">
      <c r="A2820" s="16" t="s">
        <v>2817</v>
      </c>
      <c r="B2820">
        <v>2016</v>
      </c>
      <c r="C2820">
        <v>2818</v>
      </c>
      <c r="E2820" t="e" cm="1" vm="2">
        <f t="array" ref="E282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2820)))),_xlpm.c),3)))))))),COLUMNS(_xlpm.rs)-1)</f>
        <v>#VALUE!</v>
      </c>
      <c r="V2820" s="14">
        <v>1212058037045</v>
      </c>
    </row>
    <row r="2821" spans="1:22" x14ac:dyDescent="0.25">
      <c r="A2821" s="16" t="s">
        <v>2818</v>
      </c>
      <c r="B2821">
        <v>48002</v>
      </c>
      <c r="C2821">
        <v>2819</v>
      </c>
      <c r="E2821" t="e" cm="1" vm="2">
        <f t="array" ref="E282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2821)))),_xlpm.c),3)))))))),COLUMNS(_xlpm.rs)-1)</f>
        <v>#VALUE!</v>
      </c>
      <c r="V2821" s="14">
        <v>1212058038044</v>
      </c>
    </row>
    <row r="2822" spans="1:22" x14ac:dyDescent="0.25">
      <c r="A2822" s="16" t="s">
        <v>2819</v>
      </c>
      <c r="B2822">
        <v>14010</v>
      </c>
      <c r="C2822">
        <v>2820</v>
      </c>
      <c r="E2822" t="e" cm="1" vm="2">
        <f t="array" ref="E282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2822)))),_xlpm.c),3)))))))),COLUMNS(_xlpm.rs)-1)</f>
        <v>#VALUE!</v>
      </c>
      <c r="V2822" s="14">
        <v>1212058039043</v>
      </c>
    </row>
    <row r="2823" spans="1:22" x14ac:dyDescent="0.25">
      <c r="A2823" s="16" t="s">
        <v>2820</v>
      </c>
      <c r="B2823">
        <v>7020</v>
      </c>
      <c r="C2823">
        <v>2821</v>
      </c>
      <c r="E2823" t="e" cm="1" vm="2">
        <f t="array" ref="E282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2823)))),_xlpm.c),3)))))))),COLUMNS(_xlpm.rs)-1)</f>
        <v>#VALUE!</v>
      </c>
      <c r="V2823" s="14">
        <v>1212058040042</v>
      </c>
    </row>
    <row r="2824" spans="1:22" x14ac:dyDescent="0.25">
      <c r="A2824" s="16" t="s">
        <v>2821</v>
      </c>
      <c r="B2824">
        <v>34022</v>
      </c>
      <c r="C2824">
        <v>2822</v>
      </c>
      <c r="E2824" t="e" cm="1" vm="2">
        <f t="array" ref="E282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2824)))),_xlpm.c),3)))))))),COLUMNS(_xlpm.rs)-1)</f>
        <v>#VALUE!</v>
      </c>
      <c r="V2824" s="14">
        <v>1212058041041</v>
      </c>
    </row>
    <row r="2825" spans="1:22" x14ac:dyDescent="0.25">
      <c r="A2825" s="16" t="s">
        <v>2822</v>
      </c>
      <c r="B2825">
        <v>44038</v>
      </c>
      <c r="C2825">
        <v>2823</v>
      </c>
      <c r="E2825" t="e" cm="1" vm="2">
        <f t="array" ref="E282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2825)))),_xlpm.c),3)))))))),COLUMNS(_xlpm.rs)-1)</f>
        <v>#VALUE!</v>
      </c>
      <c r="V2825" s="14">
        <v>1212058042040</v>
      </c>
    </row>
    <row r="2826" spans="1:22" x14ac:dyDescent="0.25">
      <c r="A2826" s="16" t="s">
        <v>2823</v>
      </c>
      <c r="B2826">
        <v>20070</v>
      </c>
      <c r="C2826">
        <v>2824</v>
      </c>
      <c r="E2826" t="e" cm="1" vm="2">
        <f t="array" ref="E282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2826)))),_xlpm.c),3)))))))),COLUMNS(_xlpm.rs)-1)</f>
        <v>#VALUE!</v>
      </c>
      <c r="V2826" s="14">
        <v>1212058052030</v>
      </c>
    </row>
    <row r="2827" spans="1:22" x14ac:dyDescent="0.25">
      <c r="A2827" s="16" t="s">
        <v>2824</v>
      </c>
      <c r="B2827">
        <v>58004</v>
      </c>
      <c r="C2827">
        <v>2825</v>
      </c>
      <c r="E2827" t="e" cm="1" vm="2">
        <f t="array" ref="E282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2827)))),_xlpm.c),3)))))))),COLUMNS(_xlpm.rs)-1)</f>
        <v>#VALUE!</v>
      </c>
      <c r="V2827" s="14">
        <v>1212058053029</v>
      </c>
    </row>
    <row r="2828" spans="1:22" x14ac:dyDescent="0.25">
      <c r="A2828" s="16" t="s">
        <v>2825</v>
      </c>
      <c r="B2828">
        <v>8020</v>
      </c>
      <c r="C2828">
        <v>2826</v>
      </c>
      <c r="E2828" t="e" cm="1" vm="2">
        <f t="array" ref="E282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2828)))),_xlpm.c),3)))))))),COLUMNS(_xlpm.rs)-1)</f>
        <v>#VALUE!</v>
      </c>
      <c r="V2828" s="14">
        <v>1212059020061</v>
      </c>
    </row>
    <row r="2829" spans="1:22" x14ac:dyDescent="0.25">
      <c r="A2829" s="16" t="s">
        <v>2826</v>
      </c>
      <c r="B2829">
        <v>64044</v>
      </c>
      <c r="C2829">
        <v>2827</v>
      </c>
      <c r="E2829" t="e" cm="1" vm="2">
        <f t="array" ref="E282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2829)))),_xlpm.c),3)))))))),COLUMNS(_xlpm.rs)-1)</f>
        <v>#VALUE!</v>
      </c>
      <c r="V2829" s="14">
        <v>1212059021060</v>
      </c>
    </row>
    <row r="2830" spans="1:22" x14ac:dyDescent="0.25">
      <c r="A2830" s="16" t="s">
        <v>2827</v>
      </c>
      <c r="B2830">
        <v>66005</v>
      </c>
      <c r="C2830">
        <v>2828</v>
      </c>
      <c r="E2830" t="e" cm="1" vm="2">
        <f t="array" ref="E283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2830)))),_xlpm.c),3)))))))),COLUMNS(_xlpm.rs)-1)</f>
        <v>#VALUE!</v>
      </c>
      <c r="V2830" s="14">
        <v>1212059022059</v>
      </c>
    </row>
    <row r="2831" spans="1:22" x14ac:dyDescent="0.25">
      <c r="A2831" s="16" t="s">
        <v>2828</v>
      </c>
      <c r="B2831">
        <v>20053</v>
      </c>
      <c r="C2831">
        <v>2829</v>
      </c>
      <c r="E2831" t="e" cm="1" vm="2">
        <f t="array" ref="E283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2831)))),_xlpm.c),3)))))))),COLUMNS(_xlpm.rs)-1)</f>
        <v>#VALUE!</v>
      </c>
      <c r="V2831" s="14">
        <v>1212059023058</v>
      </c>
    </row>
    <row r="2832" spans="1:22" x14ac:dyDescent="0.25">
      <c r="A2832" s="16" t="s">
        <v>2829</v>
      </c>
      <c r="B2832">
        <v>4</v>
      </c>
      <c r="C2832">
        <v>2830</v>
      </c>
      <c r="E2832" t="e" cm="1" vm="2">
        <f t="array" ref="E283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2832)))),_xlpm.c),3)))))))),COLUMNS(_xlpm.rs)-1)</f>
        <v>#VALUE!</v>
      </c>
      <c r="V2832" s="14">
        <v>1212059024057</v>
      </c>
    </row>
    <row r="2833" spans="1:22" x14ac:dyDescent="0.25">
      <c r="A2833" s="16" t="s">
        <v>2830</v>
      </c>
      <c r="B2833">
        <v>46046</v>
      </c>
      <c r="C2833">
        <v>2831</v>
      </c>
      <c r="E2833" t="e" cm="1" vm="2">
        <f t="array" ref="E283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2833)))),_xlpm.c),3)))))))),COLUMNS(_xlpm.rs)-1)</f>
        <v>#VALUE!</v>
      </c>
      <c r="V2833" s="14">
        <v>1212059025056</v>
      </c>
    </row>
    <row r="2834" spans="1:22" x14ac:dyDescent="0.25">
      <c r="A2834" s="16" t="s">
        <v>2831</v>
      </c>
      <c r="B2834">
        <v>18045</v>
      </c>
      <c r="C2834">
        <v>2832</v>
      </c>
      <c r="E2834" t="e" cm="1" vm="2">
        <f t="array" ref="E283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2834)))),_xlpm.c),3)))))))),COLUMNS(_xlpm.rs)-1)</f>
        <v>#VALUE!</v>
      </c>
      <c r="V2834" s="14">
        <v>1212059026055</v>
      </c>
    </row>
    <row r="2835" spans="1:22" x14ac:dyDescent="0.25">
      <c r="A2835" s="16" t="s">
        <v>2832</v>
      </c>
      <c r="B2835">
        <v>24062</v>
      </c>
      <c r="C2835">
        <v>2833</v>
      </c>
      <c r="E2835" t="e" cm="1" vm="2">
        <f t="array" ref="E283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2835)))),_xlpm.c),3)))))))),COLUMNS(_xlpm.rs)-1)</f>
        <v>#VALUE!</v>
      </c>
      <c r="V2835" s="14">
        <v>1212059027054</v>
      </c>
    </row>
    <row r="2836" spans="1:22" x14ac:dyDescent="0.25">
      <c r="A2836" s="16" t="s">
        <v>2833</v>
      </c>
      <c r="B2836">
        <v>34008</v>
      </c>
      <c r="C2836">
        <v>2834</v>
      </c>
      <c r="E2836" t="e" cm="1" vm="2">
        <f t="array" ref="E283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2836)))),_xlpm.c),3)))))))),COLUMNS(_xlpm.rs)-1)</f>
        <v>#VALUE!</v>
      </c>
      <c r="V2836" s="14">
        <v>1212059028053</v>
      </c>
    </row>
    <row r="2837" spans="1:22" x14ac:dyDescent="0.25">
      <c r="A2837" s="16" t="s">
        <v>2834</v>
      </c>
      <c r="B2837">
        <v>62046</v>
      </c>
      <c r="C2837">
        <v>2835</v>
      </c>
      <c r="E2837" t="e" cm="1" vm="2">
        <f t="array" ref="E283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2837)))),_xlpm.c),3)))))))),COLUMNS(_xlpm.rs)-1)</f>
        <v>#VALUE!</v>
      </c>
      <c r="V2837" s="14">
        <v>1212059029052</v>
      </c>
    </row>
    <row r="2838" spans="1:22" x14ac:dyDescent="0.25">
      <c r="A2838" s="16" t="s">
        <v>2835</v>
      </c>
      <c r="B2838">
        <v>4016</v>
      </c>
      <c r="C2838">
        <v>2836</v>
      </c>
      <c r="E2838" t="e" cm="1" vm="2">
        <f t="array" ref="E283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2838)))),_xlpm.c),3)))))))),COLUMNS(_xlpm.rs)-1)</f>
        <v>#VALUE!</v>
      </c>
      <c r="V2838" s="14">
        <v>1212059030051</v>
      </c>
    </row>
    <row r="2839" spans="1:22" x14ac:dyDescent="0.25">
      <c r="A2839" s="16" t="s">
        <v>2836</v>
      </c>
      <c r="B2839">
        <v>2018</v>
      </c>
      <c r="C2839">
        <v>2837</v>
      </c>
      <c r="E2839" t="e" cm="1" vm="2">
        <f t="array" ref="E283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2839)))),_xlpm.c),3)))))))),COLUMNS(_xlpm.rs)-1)</f>
        <v>#VALUE!</v>
      </c>
      <c r="V2839" s="14">
        <v>1212059031050</v>
      </c>
    </row>
    <row r="2840" spans="1:22" x14ac:dyDescent="0.25">
      <c r="A2840" s="16" t="s">
        <v>2837</v>
      </c>
      <c r="B2840">
        <v>6043</v>
      </c>
      <c r="C2840">
        <v>2838</v>
      </c>
      <c r="E2840" t="e" cm="1" vm="2">
        <f t="array" ref="E284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2840)))),_xlpm.c),3)))))))),COLUMNS(_xlpm.rs)-1)</f>
        <v>#VALUE!</v>
      </c>
      <c r="V2840" s="14">
        <v>1212059032049</v>
      </c>
    </row>
    <row r="2841" spans="1:22" x14ac:dyDescent="0.25">
      <c r="A2841" s="16" t="s">
        <v>2838</v>
      </c>
      <c r="B2841">
        <v>12024</v>
      </c>
      <c r="C2841">
        <v>2839</v>
      </c>
      <c r="E2841" t="e" cm="1" vm="2">
        <f t="array" ref="E284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2841)))),_xlpm.c),3)))))))),COLUMNS(_xlpm.rs)-1)</f>
        <v>#VALUE!</v>
      </c>
      <c r="V2841" s="14">
        <v>1212059033048</v>
      </c>
    </row>
    <row r="2842" spans="1:22" x14ac:dyDescent="0.25">
      <c r="A2842" s="16" t="s">
        <v>2839</v>
      </c>
      <c r="B2842">
        <v>44065</v>
      </c>
      <c r="C2842">
        <v>2840</v>
      </c>
      <c r="E2842" t="e" cm="1" vm="2">
        <f t="array" ref="E284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2842)))),_xlpm.c),3)))))))),COLUMNS(_xlpm.rs)-1)</f>
        <v>#VALUE!</v>
      </c>
      <c r="V2842" s="14">
        <v>1212059034047</v>
      </c>
    </row>
    <row r="2843" spans="1:22" x14ac:dyDescent="0.25">
      <c r="A2843" s="16" t="s">
        <v>2840</v>
      </c>
      <c r="B2843">
        <v>56060</v>
      </c>
      <c r="C2843">
        <v>2841</v>
      </c>
      <c r="E2843" t="e" cm="1" vm="2">
        <f t="array" ref="E284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2843)))),_xlpm.c),3)))))))),COLUMNS(_xlpm.rs)-1)</f>
        <v>#VALUE!</v>
      </c>
      <c r="V2843" s="14">
        <v>1212059035046</v>
      </c>
    </row>
    <row r="2844" spans="1:22" x14ac:dyDescent="0.25">
      <c r="A2844" s="16" t="s">
        <v>2841</v>
      </c>
      <c r="B2844">
        <v>33040</v>
      </c>
      <c r="C2844">
        <v>2842</v>
      </c>
      <c r="E2844" t="e" cm="1" vm="2">
        <f t="array" ref="E284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2844)))),_xlpm.c),3)))))))),COLUMNS(_xlpm.rs)-1)</f>
        <v>#VALUE!</v>
      </c>
      <c r="V2844" s="14">
        <v>1212059036045</v>
      </c>
    </row>
    <row r="2845" spans="1:22" x14ac:dyDescent="0.25">
      <c r="A2845" s="16" t="s">
        <v>2842</v>
      </c>
      <c r="B2845">
        <v>38064</v>
      </c>
      <c r="C2845">
        <v>2843</v>
      </c>
      <c r="E2845" t="e" cm="1" vm="2">
        <f t="array" ref="E284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2845)))),_xlpm.c),3)))))))),COLUMNS(_xlpm.rs)-1)</f>
        <v>#VALUE!</v>
      </c>
      <c r="V2845" s="14">
        <v>1212059037044</v>
      </c>
    </row>
    <row r="2846" spans="1:22" x14ac:dyDescent="0.25">
      <c r="A2846" s="16" t="s">
        <v>2843</v>
      </c>
      <c r="B2846">
        <v>24064</v>
      </c>
      <c r="C2846">
        <v>2844</v>
      </c>
      <c r="E2846" t="e" cm="1" vm="2">
        <f t="array" ref="E284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2846)))),_xlpm.c),3)))))))),COLUMNS(_xlpm.rs)-1)</f>
        <v>#VALUE!</v>
      </c>
      <c r="V2846" s="14">
        <v>1212059038043</v>
      </c>
    </row>
    <row r="2847" spans="1:22" x14ac:dyDescent="0.25">
      <c r="A2847" s="16" t="s">
        <v>2844</v>
      </c>
      <c r="B2847">
        <v>5068</v>
      </c>
      <c r="C2847">
        <v>2845</v>
      </c>
      <c r="E2847" t="e" cm="1" vm="2">
        <f t="array" ref="E284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2847)))),_xlpm.c),3)))))))),COLUMNS(_xlpm.rs)-1)</f>
        <v>#VALUE!</v>
      </c>
      <c r="V2847" s="14">
        <v>1212059039042</v>
      </c>
    </row>
    <row r="2848" spans="1:22" x14ac:dyDescent="0.25">
      <c r="A2848" s="16" t="s">
        <v>2845</v>
      </c>
      <c r="B2848">
        <v>27004</v>
      </c>
      <c r="C2848">
        <v>2846</v>
      </c>
      <c r="E2848" t="e" cm="1" vm="2">
        <f t="array" ref="E284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2848)))),_xlpm.c),3)))))))),COLUMNS(_xlpm.rs)-1)</f>
        <v>#VALUE!</v>
      </c>
      <c r="V2848" s="14">
        <v>1212059040041</v>
      </c>
    </row>
    <row r="2849" spans="1:22" x14ac:dyDescent="0.25">
      <c r="A2849" s="16" t="s">
        <v>2846</v>
      </c>
      <c r="B2849">
        <v>10066</v>
      </c>
      <c r="C2849">
        <v>2847</v>
      </c>
      <c r="E2849" t="e" cm="1" vm="2">
        <f t="array" ref="E284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2849)))),_xlpm.c),3)))))))),COLUMNS(_xlpm.rs)-1)</f>
        <v>#VALUE!</v>
      </c>
      <c r="V2849" s="14">
        <v>1212059041040</v>
      </c>
    </row>
    <row r="2850" spans="1:22" x14ac:dyDescent="0.25">
      <c r="A2850" s="16" t="s">
        <v>2847</v>
      </c>
      <c r="B2850">
        <v>34021</v>
      </c>
      <c r="C2850">
        <v>2848</v>
      </c>
      <c r="E2850" t="e" cm="1" vm="2">
        <f t="array" ref="E285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2850)))),_xlpm.c),3)))))))),COLUMNS(_xlpm.rs)-1)</f>
        <v>#VALUE!</v>
      </c>
      <c r="V2850" s="14">
        <v>1212059052029</v>
      </c>
    </row>
    <row r="2851" spans="1:22" x14ac:dyDescent="0.25">
      <c r="A2851" s="16" t="s">
        <v>2848</v>
      </c>
      <c r="B2851">
        <v>2025</v>
      </c>
      <c r="C2851">
        <v>2849</v>
      </c>
      <c r="E2851" t="e" cm="1" vm="2">
        <f t="array" ref="E285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2851)))),_xlpm.c),3)))))))),COLUMNS(_xlpm.rs)-1)</f>
        <v>#VALUE!</v>
      </c>
      <c r="V2851" s="14">
        <v>1212059053028</v>
      </c>
    </row>
    <row r="2852" spans="1:22" x14ac:dyDescent="0.25">
      <c r="A2852" s="16" t="s">
        <v>2849</v>
      </c>
      <c r="B2852">
        <v>29010</v>
      </c>
      <c r="C2852">
        <v>2850</v>
      </c>
      <c r="E2852" t="e" cm="1" vm="2">
        <f t="array" ref="E285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2852)))),_xlpm.c),3)))))))),COLUMNS(_xlpm.rs)-1)</f>
        <v>#VALUE!</v>
      </c>
      <c r="V2852" s="14">
        <v>1212060020060</v>
      </c>
    </row>
    <row r="2853" spans="1:22" x14ac:dyDescent="0.25">
      <c r="A2853" s="16" t="s">
        <v>2850</v>
      </c>
      <c r="B2853">
        <v>18014</v>
      </c>
      <c r="C2853">
        <v>2851</v>
      </c>
      <c r="E2853" t="e" cm="1" vm="2">
        <f t="array" ref="E285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2853)))),_xlpm.c),3)))))))),COLUMNS(_xlpm.rs)-1)</f>
        <v>#VALUE!</v>
      </c>
      <c r="V2853" s="14">
        <v>1212060021059</v>
      </c>
    </row>
    <row r="2854" spans="1:22" x14ac:dyDescent="0.25">
      <c r="A2854" s="16" t="s">
        <v>2851</v>
      </c>
      <c r="B2854">
        <v>70035</v>
      </c>
      <c r="C2854">
        <v>2852</v>
      </c>
      <c r="E2854" t="e" cm="1" vm="2">
        <f t="array" ref="E285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2854)))),_xlpm.c),3)))))))),COLUMNS(_xlpm.rs)-1)</f>
        <v>#VALUE!</v>
      </c>
      <c r="V2854" s="14">
        <v>1212060022058</v>
      </c>
    </row>
    <row r="2855" spans="1:22" x14ac:dyDescent="0.25">
      <c r="A2855" s="16" t="s">
        <v>2852</v>
      </c>
      <c r="B2855">
        <v>50045</v>
      </c>
      <c r="C2855">
        <v>2853</v>
      </c>
      <c r="E2855" t="e" cm="1" vm="2">
        <f t="array" ref="E285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2855)))),_xlpm.c),3)))))))),COLUMNS(_xlpm.rs)-1)</f>
        <v>#VALUE!</v>
      </c>
      <c r="V2855" s="14">
        <v>1212060023057</v>
      </c>
    </row>
    <row r="2856" spans="1:22" x14ac:dyDescent="0.25">
      <c r="A2856" s="16" t="s">
        <v>2853</v>
      </c>
      <c r="B2856">
        <v>20056</v>
      </c>
      <c r="C2856">
        <v>2854</v>
      </c>
      <c r="E2856" t="e" cm="1" vm="2">
        <f t="array" ref="E285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2856)))),_xlpm.c),3)))))))),COLUMNS(_xlpm.rs)-1)</f>
        <v>#VALUE!</v>
      </c>
      <c r="V2856" s="14">
        <v>1212060024056</v>
      </c>
    </row>
    <row r="2857" spans="1:22" x14ac:dyDescent="0.25">
      <c r="A2857" s="16" t="s">
        <v>2854</v>
      </c>
      <c r="B2857">
        <v>62018</v>
      </c>
      <c r="C2857">
        <v>2855</v>
      </c>
      <c r="E2857" t="e" cm="1" vm="2">
        <f t="array" ref="E285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2857)))),_xlpm.c),3)))))))),COLUMNS(_xlpm.rs)-1)</f>
        <v>#VALUE!</v>
      </c>
      <c r="V2857" s="14">
        <v>1212060025055</v>
      </c>
    </row>
    <row r="2858" spans="1:22" x14ac:dyDescent="0.25">
      <c r="A2858" s="16" t="s">
        <v>2855</v>
      </c>
      <c r="B2858">
        <v>34020</v>
      </c>
      <c r="C2858">
        <v>2856</v>
      </c>
      <c r="E2858" t="e" cm="1" vm="2">
        <f t="array" ref="E285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2858)))),_xlpm.c),3)))))))),COLUMNS(_xlpm.rs)-1)</f>
        <v>#VALUE!</v>
      </c>
      <c r="V2858" s="14">
        <v>1212060026054</v>
      </c>
    </row>
    <row r="2859" spans="1:22" x14ac:dyDescent="0.25">
      <c r="A2859" s="16" t="s">
        <v>2856</v>
      </c>
      <c r="B2859">
        <v>42058</v>
      </c>
      <c r="C2859">
        <v>2857</v>
      </c>
      <c r="E2859" t="e" cm="1" vm="2">
        <f t="array" ref="E285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2859)))),_xlpm.c),3)))))))),COLUMNS(_xlpm.rs)-1)</f>
        <v>#VALUE!</v>
      </c>
      <c r="V2859" s="14">
        <v>1212060027053</v>
      </c>
    </row>
    <row r="2860" spans="1:22" x14ac:dyDescent="0.25">
      <c r="A2860" s="16" t="s">
        <v>2857</v>
      </c>
      <c r="B2860">
        <v>52008</v>
      </c>
      <c r="C2860">
        <v>2858</v>
      </c>
      <c r="E2860" t="e" cm="1" vm="2">
        <f t="array" ref="E286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2860)))),_xlpm.c),3)))))))),COLUMNS(_xlpm.rs)-1)</f>
        <v>#VALUE!</v>
      </c>
      <c r="V2860" s="14">
        <v>1212060028052</v>
      </c>
    </row>
    <row r="2861" spans="1:22" x14ac:dyDescent="0.25">
      <c r="A2861" s="16" t="s">
        <v>2858</v>
      </c>
      <c r="B2861">
        <v>35024</v>
      </c>
      <c r="C2861">
        <v>2859</v>
      </c>
      <c r="E2861" t="e" cm="1" vm="2">
        <f t="array" ref="E286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2861)))),_xlpm.c),3)))))))),COLUMNS(_xlpm.rs)-1)</f>
        <v>#VALUE!</v>
      </c>
      <c r="V2861" s="14">
        <v>1212060029051</v>
      </c>
    </row>
    <row r="2862" spans="1:22" x14ac:dyDescent="0.25">
      <c r="A2862" s="16" t="s">
        <v>2859</v>
      </c>
      <c r="B2862">
        <v>24047</v>
      </c>
      <c r="C2862">
        <v>2860</v>
      </c>
      <c r="E2862" t="e" cm="1" vm="2">
        <f t="array" ref="E286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2862)))),_xlpm.c),3)))))))),COLUMNS(_xlpm.rs)-1)</f>
        <v>#VALUE!</v>
      </c>
      <c r="V2862" s="14">
        <v>1212060030050</v>
      </c>
    </row>
    <row r="2863" spans="1:22" x14ac:dyDescent="0.25">
      <c r="A2863" s="16" t="s">
        <v>2860</v>
      </c>
      <c r="B2863">
        <v>70012</v>
      </c>
      <c r="C2863">
        <v>2861</v>
      </c>
      <c r="E2863" t="e" cm="1" vm="2">
        <f t="array" ref="E286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2863)))),_xlpm.c),3)))))))),COLUMNS(_xlpm.rs)-1)</f>
        <v>#VALUE!</v>
      </c>
      <c r="V2863" s="14">
        <v>1212060031049</v>
      </c>
    </row>
    <row r="2864" spans="1:22" x14ac:dyDescent="0.25">
      <c r="A2864" s="16" t="s">
        <v>2861</v>
      </c>
      <c r="B2864">
        <v>43068</v>
      </c>
      <c r="C2864">
        <v>2862</v>
      </c>
      <c r="E2864" t="e" cm="1" vm="2">
        <f t="array" ref="E286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2864)))),_xlpm.c),3)))))))),COLUMNS(_xlpm.rs)-1)</f>
        <v>#VALUE!</v>
      </c>
      <c r="V2864" s="14">
        <v>1212060032048</v>
      </c>
    </row>
    <row r="2865" spans="1:22" x14ac:dyDescent="0.25">
      <c r="A2865" s="16" t="s">
        <v>2862</v>
      </c>
      <c r="B2865">
        <v>49004</v>
      </c>
      <c r="C2865">
        <v>2863</v>
      </c>
      <c r="E2865" t="e" cm="1" vm="2">
        <f t="array" ref="E286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2865)))),_xlpm.c),3)))))))),COLUMNS(_xlpm.rs)-1)</f>
        <v>#VALUE!</v>
      </c>
      <c r="V2865" s="14">
        <v>1212060033047</v>
      </c>
    </row>
    <row r="2866" spans="1:22" x14ac:dyDescent="0.25">
      <c r="A2866" s="16" t="s">
        <v>2863</v>
      </c>
      <c r="B2866">
        <v>17070</v>
      </c>
      <c r="C2866">
        <v>2864</v>
      </c>
      <c r="E2866" t="e" cm="1" vm="2">
        <f t="array" ref="E286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2866)))),_xlpm.c),3)))))))),COLUMNS(_xlpm.rs)-1)</f>
        <v>#VALUE!</v>
      </c>
      <c r="V2866" s="14">
        <v>1212060034046</v>
      </c>
    </row>
    <row r="2867" spans="1:22" x14ac:dyDescent="0.25">
      <c r="A2867" s="16" t="s">
        <v>2864</v>
      </c>
      <c r="B2867">
        <v>52059</v>
      </c>
      <c r="C2867">
        <v>2865</v>
      </c>
      <c r="E2867" t="e" cm="1" vm="2">
        <f t="array" ref="E286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2867)))),_xlpm.c),3)))))))),COLUMNS(_xlpm.rs)-1)</f>
        <v>#VALUE!</v>
      </c>
      <c r="V2867" s="14">
        <v>1212060035045</v>
      </c>
    </row>
    <row r="2868" spans="1:22" x14ac:dyDescent="0.25">
      <c r="A2868" s="16" t="s">
        <v>2865</v>
      </c>
      <c r="B2868">
        <v>8016</v>
      </c>
      <c r="C2868">
        <v>2866</v>
      </c>
      <c r="E2868" t="e" cm="1" vm="2">
        <f t="array" ref="E286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2868)))),_xlpm.c),3)))))))),COLUMNS(_xlpm.rs)-1)</f>
        <v>#VALUE!</v>
      </c>
      <c r="V2868" s="14">
        <v>1212060036044</v>
      </c>
    </row>
    <row r="2869" spans="1:22" x14ac:dyDescent="0.25">
      <c r="A2869" s="16" t="s">
        <v>2866</v>
      </c>
      <c r="B2869">
        <v>29032</v>
      </c>
      <c r="C2869">
        <v>2867</v>
      </c>
      <c r="E2869" t="e" cm="1" vm="2">
        <f t="array" ref="E286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2869)))),_xlpm.c),3)))))))),COLUMNS(_xlpm.rs)-1)</f>
        <v>#VALUE!</v>
      </c>
      <c r="V2869" s="14">
        <v>1212060037043</v>
      </c>
    </row>
    <row r="2870" spans="1:22" x14ac:dyDescent="0.25">
      <c r="A2870" s="16" t="s">
        <v>2867</v>
      </c>
      <c r="B2870">
        <v>10056</v>
      </c>
      <c r="C2870">
        <v>2868</v>
      </c>
      <c r="E2870" t="e" cm="1" vm="2">
        <f t="array" ref="E287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2870)))),_xlpm.c),3)))))))),COLUMNS(_xlpm.rs)-1)</f>
        <v>#VALUE!</v>
      </c>
      <c r="V2870" s="14">
        <v>1212060038042</v>
      </c>
    </row>
    <row r="2871" spans="1:22" x14ac:dyDescent="0.25">
      <c r="A2871" s="16" t="s">
        <v>2868</v>
      </c>
      <c r="B2871">
        <v>20026</v>
      </c>
      <c r="C2871">
        <v>2869</v>
      </c>
      <c r="E2871" t="e" cm="1" vm="2">
        <f t="array" ref="E287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2871)))),_xlpm.c),3)))))))),COLUMNS(_xlpm.rs)-1)</f>
        <v>#VALUE!</v>
      </c>
      <c r="V2871" s="14">
        <v>1212060039041</v>
      </c>
    </row>
    <row r="2872" spans="1:22" x14ac:dyDescent="0.25">
      <c r="A2872" s="16" t="s">
        <v>2869</v>
      </c>
      <c r="B2872">
        <v>32044</v>
      </c>
      <c r="C2872">
        <v>2870</v>
      </c>
      <c r="E2872" t="e" cm="1" vm="2">
        <f t="array" ref="E287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2872)))),_xlpm.c),3)))))))),COLUMNS(_xlpm.rs)-1)</f>
        <v>#VALUE!</v>
      </c>
      <c r="V2872" s="14">
        <v>1212060040040</v>
      </c>
    </row>
    <row r="2873" spans="1:22" x14ac:dyDescent="0.25">
      <c r="A2873" s="16" t="s">
        <v>2870</v>
      </c>
      <c r="B2873">
        <v>18017</v>
      </c>
      <c r="C2873">
        <v>2871</v>
      </c>
      <c r="E2873" t="e" cm="1" vm="2">
        <f t="array" ref="E287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2873)))),_xlpm.c),3)))))))),COLUMNS(_xlpm.rs)-1)</f>
        <v>#VALUE!</v>
      </c>
      <c r="V2873" s="14">
        <v>1212060052028</v>
      </c>
    </row>
    <row r="2874" spans="1:22" x14ac:dyDescent="0.25">
      <c r="A2874" s="16" t="s">
        <v>2871</v>
      </c>
      <c r="B2874">
        <v>54062</v>
      </c>
      <c r="C2874">
        <v>2872</v>
      </c>
      <c r="E2874" t="e" cm="1" vm="2">
        <f t="array" ref="E287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2874)))),_xlpm.c),3)))))))),COLUMNS(_xlpm.rs)-1)</f>
        <v>#VALUE!</v>
      </c>
      <c r="V2874" s="14">
        <v>1212060053027</v>
      </c>
    </row>
    <row r="2875" spans="1:22" x14ac:dyDescent="0.25">
      <c r="A2875" s="16" t="s">
        <v>2872</v>
      </c>
      <c r="B2875">
        <v>31018</v>
      </c>
      <c r="C2875">
        <v>2873</v>
      </c>
      <c r="E2875" t="e" cm="1" vm="2">
        <f t="array" ref="E287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2875)))),_xlpm.c),3)))))))),COLUMNS(_xlpm.rs)-1)</f>
        <v>#VALUE!</v>
      </c>
      <c r="V2875" s="14">
        <v>1212061020059</v>
      </c>
    </row>
    <row r="2876" spans="1:22" x14ac:dyDescent="0.25">
      <c r="A2876" s="16" t="s">
        <v>2873</v>
      </c>
      <c r="B2876">
        <v>41052</v>
      </c>
      <c r="C2876">
        <v>2874</v>
      </c>
      <c r="E2876" t="e" cm="1" vm="2">
        <f t="array" ref="E287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2876)))),_xlpm.c),3)))))))),COLUMNS(_xlpm.rs)-1)</f>
        <v>#VALUE!</v>
      </c>
      <c r="V2876" s="14">
        <v>1212061021058</v>
      </c>
    </row>
    <row r="2877" spans="1:22" x14ac:dyDescent="0.25">
      <c r="A2877" s="16" t="s">
        <v>2874</v>
      </c>
      <c r="B2877">
        <v>18064</v>
      </c>
      <c r="C2877">
        <v>2875</v>
      </c>
      <c r="E2877" t="e" cm="1" vm="2">
        <f t="array" ref="E287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2877)))),_xlpm.c),3)))))))),COLUMNS(_xlpm.rs)-1)</f>
        <v>#VALUE!</v>
      </c>
      <c r="V2877" s="14">
        <v>1212061022057</v>
      </c>
    </row>
    <row r="2878" spans="1:22" x14ac:dyDescent="0.25">
      <c r="A2878" s="16" t="s">
        <v>2875</v>
      </c>
      <c r="B2878">
        <v>40053</v>
      </c>
      <c r="C2878">
        <v>2876</v>
      </c>
      <c r="E2878" t="e" cm="1" vm="2">
        <f t="array" ref="E287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2878)))),_xlpm.c),3)))))))),COLUMNS(_xlpm.rs)-1)</f>
        <v>#VALUE!</v>
      </c>
      <c r="V2878" s="14">
        <v>1212061023056</v>
      </c>
    </row>
    <row r="2879" spans="1:22" x14ac:dyDescent="0.25">
      <c r="A2879" s="16" t="s">
        <v>2876</v>
      </c>
      <c r="B2879">
        <v>7068</v>
      </c>
      <c r="C2879">
        <v>2877</v>
      </c>
      <c r="E2879" t="e" cm="1" vm="2">
        <f t="array" ref="E287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2879)))),_xlpm.c),3)))))))),COLUMNS(_xlpm.rs)-1)</f>
        <v>#VALUE!</v>
      </c>
      <c r="V2879" s="14">
        <v>1212061024055</v>
      </c>
    </row>
    <row r="2880" spans="1:22" x14ac:dyDescent="0.25">
      <c r="A2880" s="16" t="s">
        <v>2877</v>
      </c>
      <c r="B2880">
        <v>10006</v>
      </c>
      <c r="C2880">
        <v>2878</v>
      </c>
      <c r="E2880" t="e" cm="1" vm="2">
        <f t="array" ref="E288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2880)))),_xlpm.c),3)))))))),COLUMNS(_xlpm.rs)-1)</f>
        <v>#VALUE!</v>
      </c>
      <c r="V2880" s="14">
        <v>1212061025054</v>
      </c>
    </row>
    <row r="2881" spans="1:22" x14ac:dyDescent="0.25">
      <c r="A2881" s="16" t="s">
        <v>2878</v>
      </c>
      <c r="B2881">
        <v>16019</v>
      </c>
      <c r="C2881">
        <v>2879</v>
      </c>
      <c r="E2881" t="e" cm="1" vm="2">
        <f t="array" ref="E288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2881)))),_xlpm.c),3)))))))),COLUMNS(_xlpm.rs)-1)</f>
        <v>#VALUE!</v>
      </c>
      <c r="V2881" s="14">
        <v>1212061026053</v>
      </c>
    </row>
    <row r="2882" spans="1:22" x14ac:dyDescent="0.25">
      <c r="A2882" s="16" t="s">
        <v>2879</v>
      </c>
      <c r="B2882">
        <v>10064</v>
      </c>
      <c r="C2882">
        <v>2880</v>
      </c>
      <c r="E2882" t="e" cm="1" vm="2">
        <f t="array" ref="E288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2882)))),_xlpm.c),3)))))))),COLUMNS(_xlpm.rs)-1)</f>
        <v>#VALUE!</v>
      </c>
      <c r="V2882" s="14">
        <v>1212061027052</v>
      </c>
    </row>
    <row r="2883" spans="1:22" x14ac:dyDescent="0.25">
      <c r="A2883" s="16" t="s">
        <v>2880</v>
      </c>
      <c r="B2883">
        <v>47016</v>
      </c>
      <c r="C2883">
        <v>2881</v>
      </c>
      <c r="E2883" t="e" cm="1" vm="2">
        <f t="array" ref="E288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2883)))),_xlpm.c),3)))))))),COLUMNS(_xlpm.rs)-1)</f>
        <v>#VALUE!</v>
      </c>
      <c r="V2883" s="14">
        <v>1212061028051</v>
      </c>
    </row>
    <row r="2884" spans="1:22" x14ac:dyDescent="0.25">
      <c r="A2884" s="16" t="s">
        <v>2881</v>
      </c>
      <c r="B2884">
        <v>56002</v>
      </c>
      <c r="C2884">
        <v>2882</v>
      </c>
      <c r="E2884" t="e" cm="1" vm="2">
        <f t="array" ref="E288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2884)))),_xlpm.c),3)))))))),COLUMNS(_xlpm.rs)-1)</f>
        <v>#VALUE!</v>
      </c>
      <c r="V2884" s="14">
        <v>1212061029050</v>
      </c>
    </row>
    <row r="2885" spans="1:22" x14ac:dyDescent="0.25">
      <c r="A2885" s="16" t="s">
        <v>2882</v>
      </c>
      <c r="B2885">
        <v>18018</v>
      </c>
      <c r="C2885">
        <v>2883</v>
      </c>
      <c r="E2885" t="e" cm="1" vm="2">
        <f t="array" ref="E288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2885)))),_xlpm.c),3)))))))),COLUMNS(_xlpm.rs)-1)</f>
        <v>#VALUE!</v>
      </c>
      <c r="V2885" s="14">
        <v>1212061030049</v>
      </c>
    </row>
    <row r="2886" spans="1:22" x14ac:dyDescent="0.25">
      <c r="A2886" s="16" t="s">
        <v>2883</v>
      </c>
      <c r="B2886">
        <v>6037</v>
      </c>
      <c r="C2886">
        <v>2884</v>
      </c>
      <c r="E2886" t="e" cm="1" vm="2">
        <f t="array" ref="E288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2886)))),_xlpm.c),3)))))))),COLUMNS(_xlpm.rs)-1)</f>
        <v>#VALUE!</v>
      </c>
      <c r="V2886" s="14">
        <v>1212061031048</v>
      </c>
    </row>
    <row r="2887" spans="1:22" x14ac:dyDescent="0.25">
      <c r="A2887" s="16" t="s">
        <v>2884</v>
      </c>
      <c r="B2887">
        <v>48033</v>
      </c>
      <c r="C2887">
        <v>2885</v>
      </c>
      <c r="E2887" t="e" cm="1" vm="2">
        <f t="array" ref="E288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2887)))),_xlpm.c),3)))))))),COLUMNS(_xlpm.rs)-1)</f>
        <v>#VALUE!</v>
      </c>
      <c r="V2887" s="14">
        <v>1212061032047</v>
      </c>
    </row>
    <row r="2888" spans="1:22" x14ac:dyDescent="0.25">
      <c r="A2888" s="16" t="s">
        <v>2885</v>
      </c>
      <c r="B2888">
        <v>22015</v>
      </c>
      <c r="C2888">
        <v>2886</v>
      </c>
      <c r="E2888" t="e" cm="1" vm="2">
        <f t="array" ref="E288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2888)))),_xlpm.c),3)))))))),COLUMNS(_xlpm.rs)-1)</f>
        <v>#VALUE!</v>
      </c>
      <c r="V2888" s="14">
        <v>1212061033046</v>
      </c>
    </row>
    <row r="2889" spans="1:22" x14ac:dyDescent="0.25">
      <c r="A2889" s="16" t="s">
        <v>2886</v>
      </c>
      <c r="B2889">
        <v>28037</v>
      </c>
      <c r="C2889">
        <v>2887</v>
      </c>
      <c r="E2889" t="e" cm="1" vm="2">
        <f t="array" ref="E288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2889)))),_xlpm.c),3)))))))),COLUMNS(_xlpm.rs)-1)</f>
        <v>#VALUE!</v>
      </c>
      <c r="V2889" s="14">
        <v>1212061034045</v>
      </c>
    </row>
    <row r="2890" spans="1:22" x14ac:dyDescent="0.25">
      <c r="A2890" s="16" t="s">
        <v>2887</v>
      </c>
      <c r="B2890">
        <v>29034</v>
      </c>
      <c r="C2890">
        <v>2888</v>
      </c>
      <c r="E2890" t="e" cm="1" vm="2">
        <f t="array" ref="E289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2890)))),_xlpm.c),3)))))))),COLUMNS(_xlpm.rs)-1)</f>
        <v>#VALUE!</v>
      </c>
      <c r="V2890" s="14">
        <v>1212061035044</v>
      </c>
    </row>
    <row r="2891" spans="1:22" x14ac:dyDescent="0.25">
      <c r="A2891" s="16" t="s">
        <v>2888</v>
      </c>
      <c r="B2891">
        <v>34070</v>
      </c>
      <c r="C2891">
        <v>2889</v>
      </c>
      <c r="E2891" t="e" cm="1" vm="2">
        <f t="array" ref="E289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2891)))),_xlpm.c),3)))))))),COLUMNS(_xlpm.rs)-1)</f>
        <v>#VALUE!</v>
      </c>
      <c r="V2891" s="14">
        <v>1212061036043</v>
      </c>
    </row>
    <row r="2892" spans="1:22" x14ac:dyDescent="0.25">
      <c r="A2892" s="16" t="s">
        <v>2889</v>
      </c>
      <c r="B2892">
        <v>29036</v>
      </c>
      <c r="C2892">
        <v>2890</v>
      </c>
      <c r="E2892" t="e" cm="1" vm="2">
        <f t="array" ref="E289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2892)))),_xlpm.c),3)))))))),COLUMNS(_xlpm.rs)-1)</f>
        <v>#VALUE!</v>
      </c>
      <c r="V2892" s="14">
        <v>1212061037042</v>
      </c>
    </row>
    <row r="2893" spans="1:22" x14ac:dyDescent="0.25">
      <c r="A2893" s="16" t="s">
        <v>2890</v>
      </c>
      <c r="B2893">
        <v>23052</v>
      </c>
      <c r="C2893">
        <v>2891</v>
      </c>
      <c r="E2893" t="e" cm="1" vm="2">
        <f t="array" ref="E289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2893)))),_xlpm.c),3)))))))),COLUMNS(_xlpm.rs)-1)</f>
        <v>#VALUE!</v>
      </c>
      <c r="V2893" s="14">
        <v>1212061038041</v>
      </c>
    </row>
    <row r="2894" spans="1:22" x14ac:dyDescent="0.25">
      <c r="A2894" s="16" t="s">
        <v>2891</v>
      </c>
      <c r="B2894">
        <v>48064</v>
      </c>
      <c r="C2894">
        <v>2892</v>
      </c>
      <c r="E2894" t="e" cm="1" vm="2">
        <f t="array" ref="E289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2894)))),_xlpm.c),3)))))))),COLUMNS(_xlpm.rs)-1)</f>
        <v>#VALUE!</v>
      </c>
      <c r="V2894" s="14">
        <v>1212061039040</v>
      </c>
    </row>
    <row r="2895" spans="1:22" x14ac:dyDescent="0.25">
      <c r="A2895" s="16" t="s">
        <v>2892</v>
      </c>
      <c r="B2895">
        <v>70021</v>
      </c>
      <c r="C2895">
        <v>2893</v>
      </c>
      <c r="E2895" t="e" cm="1" vm="2">
        <f t="array" ref="E289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2895)))),_xlpm.c),3)))))))),COLUMNS(_xlpm.rs)-1)</f>
        <v>#VALUE!</v>
      </c>
      <c r="V2895" s="14">
        <v>1212061052027</v>
      </c>
    </row>
    <row r="2896" spans="1:22" x14ac:dyDescent="0.25">
      <c r="A2896" s="16" t="s">
        <v>2893</v>
      </c>
      <c r="B2896">
        <v>54025</v>
      </c>
      <c r="C2896">
        <v>2894</v>
      </c>
      <c r="E2896" t="e" cm="1" vm="2">
        <f t="array" ref="E289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2896)))),_xlpm.c),3)))))))),COLUMNS(_xlpm.rs)-1)</f>
        <v>#VALUE!</v>
      </c>
      <c r="V2896" s="14">
        <v>1212061053026</v>
      </c>
    </row>
    <row r="2897" spans="1:22" x14ac:dyDescent="0.25">
      <c r="A2897" s="16" t="s">
        <v>2894</v>
      </c>
      <c r="B2897">
        <v>59026</v>
      </c>
      <c r="C2897">
        <v>2895</v>
      </c>
      <c r="E2897" t="e" cm="1" vm="2">
        <f t="array" ref="E289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2897)))),_xlpm.c),3)))))))),COLUMNS(_xlpm.rs)-1)</f>
        <v>#VALUE!</v>
      </c>
      <c r="V2897" s="14">
        <v>1212062020058</v>
      </c>
    </row>
    <row r="2898" spans="1:22" x14ac:dyDescent="0.25">
      <c r="A2898" s="16" t="s">
        <v>2895</v>
      </c>
      <c r="B2898">
        <v>56027</v>
      </c>
      <c r="C2898">
        <v>2896</v>
      </c>
      <c r="E2898" t="e" cm="1" vm="2">
        <f t="array" ref="E289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2898)))),_xlpm.c),3)))))))),COLUMNS(_xlpm.rs)-1)</f>
        <v>#VALUE!</v>
      </c>
      <c r="V2898" s="14">
        <v>1212062021057</v>
      </c>
    </row>
    <row r="2899" spans="1:22" x14ac:dyDescent="0.25">
      <c r="A2899" s="16" t="s">
        <v>2896</v>
      </c>
      <c r="B2899">
        <v>57042</v>
      </c>
      <c r="C2899">
        <v>2897</v>
      </c>
      <c r="E2899" t="e" cm="1" vm="2">
        <f t="array" ref="E289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2899)))),_xlpm.c),3)))))))),COLUMNS(_xlpm.rs)-1)</f>
        <v>#VALUE!</v>
      </c>
      <c r="V2899" s="14">
        <v>1212062022056</v>
      </c>
    </row>
    <row r="2900" spans="1:22" x14ac:dyDescent="0.25">
      <c r="A2900" s="16" t="s">
        <v>2897</v>
      </c>
      <c r="B2900">
        <v>66004</v>
      </c>
      <c r="C2900">
        <v>2898</v>
      </c>
      <c r="E2900" t="e" cm="1" vm="2">
        <f t="array" ref="E290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2900)))),_xlpm.c),3)))))))),COLUMNS(_xlpm.rs)-1)</f>
        <v>#VALUE!</v>
      </c>
      <c r="V2900" s="14">
        <v>1212062023055</v>
      </c>
    </row>
    <row r="2901" spans="1:22" x14ac:dyDescent="0.25">
      <c r="A2901" s="16" t="s">
        <v>2898</v>
      </c>
      <c r="B2901">
        <v>39026</v>
      </c>
      <c r="C2901">
        <v>2899</v>
      </c>
      <c r="E2901" t="e" cm="1" vm="2">
        <f t="array" ref="E290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2901)))),_xlpm.c),3)))))))),COLUMNS(_xlpm.rs)-1)</f>
        <v>#VALUE!</v>
      </c>
      <c r="V2901" s="14">
        <v>1212062024054</v>
      </c>
    </row>
    <row r="2902" spans="1:22" x14ac:dyDescent="0.25">
      <c r="A2902" s="16" t="s">
        <v>2899</v>
      </c>
      <c r="B2902">
        <v>1044</v>
      </c>
      <c r="C2902">
        <v>2900</v>
      </c>
      <c r="E2902" t="e" cm="1" vm="2">
        <f t="array" ref="E290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2902)))),_xlpm.c),3)))))))),COLUMNS(_xlpm.rs)-1)</f>
        <v>#VALUE!</v>
      </c>
      <c r="V2902" s="14">
        <v>1212062025053</v>
      </c>
    </row>
    <row r="2903" spans="1:22" x14ac:dyDescent="0.25">
      <c r="A2903" s="16" t="s">
        <v>2900</v>
      </c>
      <c r="B2903">
        <v>33010</v>
      </c>
      <c r="C2903">
        <v>2901</v>
      </c>
      <c r="E2903" t="e" cm="1" vm="2">
        <f t="array" ref="E290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2903)))),_xlpm.c),3)))))))),COLUMNS(_xlpm.rs)-1)</f>
        <v>#VALUE!</v>
      </c>
      <c r="V2903" s="14">
        <v>1212062026052</v>
      </c>
    </row>
    <row r="2904" spans="1:22" x14ac:dyDescent="0.25">
      <c r="A2904" s="16" t="s">
        <v>2901</v>
      </c>
      <c r="B2904">
        <v>16050</v>
      </c>
      <c r="C2904">
        <v>2902</v>
      </c>
      <c r="E2904" t="e" cm="1" vm="2">
        <f t="array" ref="E290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2904)))),_xlpm.c),3)))))))),COLUMNS(_xlpm.rs)-1)</f>
        <v>#VALUE!</v>
      </c>
      <c r="V2904" s="14">
        <v>1212062027051</v>
      </c>
    </row>
    <row r="2905" spans="1:22" x14ac:dyDescent="0.25">
      <c r="A2905" s="16" t="s">
        <v>2902</v>
      </c>
      <c r="B2905">
        <v>12066</v>
      </c>
      <c r="C2905">
        <v>2903</v>
      </c>
      <c r="E2905" t="e" cm="1" vm="2">
        <f t="array" ref="E290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2905)))),_xlpm.c),3)))))))),COLUMNS(_xlpm.rs)-1)</f>
        <v>#VALUE!</v>
      </c>
      <c r="V2905" s="14">
        <v>1212062028050</v>
      </c>
    </row>
    <row r="2906" spans="1:22" x14ac:dyDescent="0.25">
      <c r="A2906" s="16" t="s">
        <v>2903</v>
      </c>
      <c r="B2906">
        <v>18</v>
      </c>
      <c r="C2906">
        <v>2904</v>
      </c>
      <c r="E2906" t="e" cm="1" vm="2">
        <f t="array" ref="E290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2906)))),_xlpm.c),3)))))))),COLUMNS(_xlpm.rs)-1)</f>
        <v>#VALUE!</v>
      </c>
      <c r="V2906" s="14">
        <v>1212062029049</v>
      </c>
    </row>
    <row r="2907" spans="1:22" x14ac:dyDescent="0.25">
      <c r="A2907" s="16" t="s">
        <v>2904</v>
      </c>
      <c r="B2907">
        <v>8024</v>
      </c>
      <c r="C2907">
        <v>2905</v>
      </c>
      <c r="E2907" t="e" cm="1" vm="2">
        <f t="array" ref="E290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2907)))),_xlpm.c),3)))))))),COLUMNS(_xlpm.rs)-1)</f>
        <v>#VALUE!</v>
      </c>
      <c r="V2907" s="14">
        <v>1212062030048</v>
      </c>
    </row>
    <row r="2908" spans="1:22" x14ac:dyDescent="0.25">
      <c r="A2908" s="16" t="s">
        <v>2905</v>
      </c>
      <c r="B2908">
        <v>24038</v>
      </c>
      <c r="C2908">
        <v>2906</v>
      </c>
      <c r="E2908" t="e" cm="1" vm="2">
        <f t="array" ref="E290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2908)))),_xlpm.c),3)))))))),COLUMNS(_xlpm.rs)-1)</f>
        <v>#VALUE!</v>
      </c>
      <c r="V2908" s="14">
        <v>1212062031047</v>
      </c>
    </row>
    <row r="2909" spans="1:22" x14ac:dyDescent="0.25">
      <c r="A2909" s="16" t="s">
        <v>2906</v>
      </c>
      <c r="B2909">
        <v>70018</v>
      </c>
      <c r="C2909">
        <v>2907</v>
      </c>
      <c r="E2909" t="e" cm="1" vm="2">
        <f t="array" ref="E290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2909)))),_xlpm.c),3)))))))),COLUMNS(_xlpm.rs)-1)</f>
        <v>#VALUE!</v>
      </c>
      <c r="V2909" s="14">
        <v>1212062032046</v>
      </c>
    </row>
    <row r="2910" spans="1:22" x14ac:dyDescent="0.25">
      <c r="A2910" s="16" t="s">
        <v>2907</v>
      </c>
      <c r="B2910">
        <v>42062</v>
      </c>
      <c r="C2910">
        <v>2908</v>
      </c>
      <c r="E2910" t="e" cm="1" vm="2">
        <f t="array" ref="E291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2910)))),_xlpm.c),3)))))))),COLUMNS(_xlpm.rs)-1)</f>
        <v>#VALUE!</v>
      </c>
      <c r="V2910" s="14">
        <v>1212062033045</v>
      </c>
    </row>
    <row r="2911" spans="1:22" x14ac:dyDescent="0.25">
      <c r="A2911" s="16" t="s">
        <v>2908</v>
      </c>
      <c r="B2911">
        <v>20036</v>
      </c>
      <c r="C2911">
        <v>2909</v>
      </c>
      <c r="E2911" t="e" cm="1" vm="2">
        <f t="array" ref="E291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2911)))),_xlpm.c),3)))))))),COLUMNS(_xlpm.rs)-1)</f>
        <v>#VALUE!</v>
      </c>
      <c r="V2911" s="14">
        <v>1212062034044</v>
      </c>
    </row>
    <row r="2912" spans="1:22" x14ac:dyDescent="0.25">
      <c r="A2912" s="16" t="s">
        <v>2909</v>
      </c>
      <c r="B2912">
        <v>43070</v>
      </c>
      <c r="C2912">
        <v>2910</v>
      </c>
      <c r="E2912" t="e" cm="1" vm="2">
        <f t="array" ref="E291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2912)))),_xlpm.c),3)))))))),COLUMNS(_xlpm.rs)-1)</f>
        <v>#VALUE!</v>
      </c>
      <c r="V2912" s="14">
        <v>1212062035043</v>
      </c>
    </row>
    <row r="2913" spans="1:22" x14ac:dyDescent="0.25">
      <c r="A2913" s="16" t="s">
        <v>2910</v>
      </c>
      <c r="B2913">
        <v>36039</v>
      </c>
      <c r="C2913">
        <v>2911</v>
      </c>
      <c r="E2913" t="e" cm="1" vm="2">
        <f t="array" ref="E291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2913)))),_xlpm.c),3)))))))),COLUMNS(_xlpm.rs)-1)</f>
        <v>#VALUE!</v>
      </c>
      <c r="V2913" s="14">
        <v>1212062036042</v>
      </c>
    </row>
    <row r="2914" spans="1:22" x14ac:dyDescent="0.25">
      <c r="A2914" s="16" t="s">
        <v>2911</v>
      </c>
      <c r="B2914">
        <v>14005</v>
      </c>
      <c r="C2914">
        <v>2912</v>
      </c>
      <c r="E2914" t="e" cm="1" vm="2">
        <f t="array" ref="E291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2914)))),_xlpm.c),3)))))))),COLUMNS(_xlpm.rs)-1)</f>
        <v>#VALUE!</v>
      </c>
      <c r="V2914" s="14">
        <v>1212062037041</v>
      </c>
    </row>
    <row r="2915" spans="1:22" x14ac:dyDescent="0.25">
      <c r="A2915" s="16" t="s">
        <v>2912</v>
      </c>
      <c r="B2915">
        <v>23000</v>
      </c>
      <c r="C2915">
        <v>2913</v>
      </c>
      <c r="E2915" t="e" cm="1" vm="2">
        <f t="array" ref="E291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2915)))),_xlpm.c),3)))))))),COLUMNS(_xlpm.rs)-1)</f>
        <v>#VALUE!</v>
      </c>
      <c r="V2915" s="14">
        <v>1212062038040</v>
      </c>
    </row>
    <row r="2916" spans="1:22" x14ac:dyDescent="0.25">
      <c r="A2916" s="16" t="s">
        <v>2913</v>
      </c>
      <c r="B2916">
        <v>60028</v>
      </c>
      <c r="C2916">
        <v>2914</v>
      </c>
      <c r="E2916" t="e" cm="1" vm="2">
        <f t="array" ref="E291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2916)))),_xlpm.c),3)))))))),COLUMNS(_xlpm.rs)-1)</f>
        <v>#VALUE!</v>
      </c>
      <c r="V2916" s="14">
        <v>1212062052026</v>
      </c>
    </row>
    <row r="2917" spans="1:22" x14ac:dyDescent="0.25">
      <c r="A2917" s="16" t="s">
        <v>2914</v>
      </c>
      <c r="B2917">
        <v>14030</v>
      </c>
      <c r="C2917">
        <v>2915</v>
      </c>
      <c r="E2917" t="e" cm="1" vm="2">
        <f t="array" ref="E291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2917)))),_xlpm.c),3)))))))),COLUMNS(_xlpm.rs)-1)</f>
        <v>#VALUE!</v>
      </c>
      <c r="V2917" s="14">
        <v>1212062053025</v>
      </c>
    </row>
    <row r="2918" spans="1:22" x14ac:dyDescent="0.25">
      <c r="A2918" s="16" t="s">
        <v>2915</v>
      </c>
      <c r="B2918">
        <v>70052</v>
      </c>
      <c r="C2918">
        <v>2916</v>
      </c>
      <c r="E2918" t="e" cm="1" vm="2">
        <f t="array" ref="E291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2918)))),_xlpm.c),3)))))))),COLUMNS(_xlpm.rs)-1)</f>
        <v>#VALUE!</v>
      </c>
      <c r="V2918" s="14">
        <v>1212063020057</v>
      </c>
    </row>
    <row r="2919" spans="1:22" x14ac:dyDescent="0.25">
      <c r="A2919" s="16" t="s">
        <v>2916</v>
      </c>
      <c r="B2919">
        <v>43036</v>
      </c>
      <c r="C2919">
        <v>2917</v>
      </c>
      <c r="E2919" t="e" cm="1" vm="2">
        <f t="array" ref="E291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2919)))),_xlpm.c),3)))))))),COLUMNS(_xlpm.rs)-1)</f>
        <v>#VALUE!</v>
      </c>
      <c r="V2919" s="14">
        <v>1212063021056</v>
      </c>
    </row>
    <row r="2920" spans="1:22" x14ac:dyDescent="0.25">
      <c r="A2920" s="16" t="s">
        <v>2917</v>
      </c>
      <c r="B2920">
        <v>6010</v>
      </c>
      <c r="C2920">
        <v>2918</v>
      </c>
      <c r="E2920" t="e" cm="1" vm="2">
        <f t="array" ref="E292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2920)))),_xlpm.c),3)))))))),COLUMNS(_xlpm.rs)-1)</f>
        <v>#VALUE!</v>
      </c>
      <c r="V2920" s="14">
        <v>1212063022055</v>
      </c>
    </row>
    <row r="2921" spans="1:22" x14ac:dyDescent="0.25">
      <c r="A2921" s="16" t="s">
        <v>2918</v>
      </c>
      <c r="B2921">
        <v>36060</v>
      </c>
      <c r="C2921">
        <v>2919</v>
      </c>
      <c r="E2921" t="e" cm="1" vm="2">
        <f t="array" ref="E292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2921)))),_xlpm.c),3)))))))),COLUMNS(_xlpm.rs)-1)</f>
        <v>#VALUE!</v>
      </c>
      <c r="V2921" s="14">
        <v>1212063023054</v>
      </c>
    </row>
    <row r="2922" spans="1:22" x14ac:dyDescent="0.25">
      <c r="A2922" s="16" t="s">
        <v>2919</v>
      </c>
      <c r="B2922">
        <v>31</v>
      </c>
      <c r="C2922">
        <v>2920</v>
      </c>
      <c r="E2922" t="e" cm="1" vm="2">
        <f t="array" ref="E292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2922)))),_xlpm.c),3)))))))),COLUMNS(_xlpm.rs)-1)</f>
        <v>#VALUE!</v>
      </c>
      <c r="V2922" s="14">
        <v>1212063024053</v>
      </c>
    </row>
    <row r="2923" spans="1:22" x14ac:dyDescent="0.25">
      <c r="A2923" s="16" t="s">
        <v>2920</v>
      </c>
      <c r="B2923">
        <v>30030</v>
      </c>
      <c r="C2923">
        <v>2921</v>
      </c>
      <c r="E2923" t="e" cm="1" vm="2">
        <f t="array" ref="E292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2923)))),_xlpm.c),3)))))))),COLUMNS(_xlpm.rs)-1)</f>
        <v>#VALUE!</v>
      </c>
      <c r="V2923" s="14">
        <v>1212063025052</v>
      </c>
    </row>
    <row r="2924" spans="1:22" x14ac:dyDescent="0.25">
      <c r="A2924" s="16" t="s">
        <v>2921</v>
      </c>
      <c r="B2924">
        <v>24052</v>
      </c>
      <c r="C2924">
        <v>2922</v>
      </c>
      <c r="E2924" t="e" cm="1" vm="2">
        <f t="array" ref="E292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2924)))),_xlpm.c),3)))))))),COLUMNS(_xlpm.rs)-1)</f>
        <v>#VALUE!</v>
      </c>
      <c r="V2924" s="14">
        <v>1212063026051</v>
      </c>
    </row>
    <row r="2925" spans="1:22" x14ac:dyDescent="0.25">
      <c r="A2925" s="16" t="s">
        <v>2922</v>
      </c>
      <c r="B2925">
        <v>19016</v>
      </c>
      <c r="C2925">
        <v>2923</v>
      </c>
      <c r="E2925" t="e" cm="1" vm="2">
        <f t="array" ref="E292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2925)))),_xlpm.c),3)))))))),COLUMNS(_xlpm.rs)-1)</f>
        <v>#VALUE!</v>
      </c>
      <c r="V2925" s="14">
        <v>1212063027050</v>
      </c>
    </row>
    <row r="2926" spans="1:22" x14ac:dyDescent="0.25">
      <c r="A2926" s="16" t="s">
        <v>2923</v>
      </c>
      <c r="B2926">
        <v>68061</v>
      </c>
      <c r="C2926">
        <v>2924</v>
      </c>
      <c r="E2926" t="e" cm="1" vm="2">
        <f t="array" ref="E292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2926)))),_xlpm.c),3)))))))),COLUMNS(_xlpm.rs)-1)</f>
        <v>#VALUE!</v>
      </c>
      <c r="V2926" s="14">
        <v>1212063028049</v>
      </c>
    </row>
    <row r="2927" spans="1:22" x14ac:dyDescent="0.25">
      <c r="A2927" s="16" t="s">
        <v>2924</v>
      </c>
      <c r="B2927">
        <v>4060</v>
      </c>
      <c r="C2927">
        <v>2925</v>
      </c>
      <c r="E2927" t="e" cm="1" vm="2">
        <f t="array" ref="E292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2927)))),_xlpm.c),3)))))))),COLUMNS(_xlpm.rs)-1)</f>
        <v>#VALUE!</v>
      </c>
      <c r="V2927" s="14">
        <v>1212063029048</v>
      </c>
    </row>
    <row r="2928" spans="1:22" x14ac:dyDescent="0.25">
      <c r="A2928" s="16" t="s">
        <v>2925</v>
      </c>
      <c r="B2928">
        <v>64050</v>
      </c>
      <c r="C2928">
        <v>2926</v>
      </c>
      <c r="E2928" t="e" cm="1" vm="2">
        <f t="array" ref="E292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2928)))),_xlpm.c),3)))))))),COLUMNS(_xlpm.rs)-1)</f>
        <v>#VALUE!</v>
      </c>
      <c r="V2928" s="14">
        <v>1212063030047</v>
      </c>
    </row>
    <row r="2929" spans="1:22" x14ac:dyDescent="0.25">
      <c r="A2929" s="16" t="s">
        <v>2926</v>
      </c>
      <c r="B2929">
        <v>30066</v>
      </c>
      <c r="C2929">
        <v>2927</v>
      </c>
      <c r="E2929" t="e" cm="1" vm="2">
        <f t="array" ref="E292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2929)))),_xlpm.c),3)))))))),COLUMNS(_xlpm.rs)-1)</f>
        <v>#VALUE!</v>
      </c>
      <c r="V2929" s="14">
        <v>1212063031046</v>
      </c>
    </row>
    <row r="2930" spans="1:22" x14ac:dyDescent="0.25">
      <c r="A2930" s="16" t="s">
        <v>2927</v>
      </c>
      <c r="B2930">
        <v>38020</v>
      </c>
      <c r="C2930">
        <v>2928</v>
      </c>
      <c r="E2930" t="e" cm="1" vm="2">
        <f t="array" ref="E293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2930)))),_xlpm.c),3)))))))),COLUMNS(_xlpm.rs)-1)</f>
        <v>#VALUE!</v>
      </c>
      <c r="V2930" s="14">
        <v>1212063032045</v>
      </c>
    </row>
    <row r="2931" spans="1:22" x14ac:dyDescent="0.25">
      <c r="A2931" s="16" t="s">
        <v>2928</v>
      </c>
      <c r="B2931">
        <v>8026</v>
      </c>
      <c r="C2931">
        <v>2929</v>
      </c>
      <c r="E2931" t="e" cm="1" vm="2">
        <f t="array" ref="E293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2931)))),_xlpm.c),3)))))))),COLUMNS(_xlpm.rs)-1)</f>
        <v>#VALUE!</v>
      </c>
      <c r="V2931" s="14">
        <v>1212063033044</v>
      </c>
    </row>
    <row r="2932" spans="1:22" x14ac:dyDescent="0.25">
      <c r="A2932" s="16" t="s">
        <v>2929</v>
      </c>
      <c r="B2932">
        <v>60002</v>
      </c>
      <c r="C2932">
        <v>2930</v>
      </c>
      <c r="E2932" t="e" cm="1" vm="2">
        <f t="array" ref="E293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2932)))),_xlpm.c),3)))))))),COLUMNS(_xlpm.rs)-1)</f>
        <v>#VALUE!</v>
      </c>
      <c r="V2932" s="14">
        <v>1212063034043</v>
      </c>
    </row>
    <row r="2933" spans="1:22" x14ac:dyDescent="0.25">
      <c r="A2933" s="16" t="s">
        <v>2930</v>
      </c>
      <c r="B2933">
        <v>26014</v>
      </c>
      <c r="C2933">
        <v>2931</v>
      </c>
      <c r="E2933" t="e" cm="1" vm="2">
        <f t="array" ref="E293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2933)))),_xlpm.c),3)))))))),COLUMNS(_xlpm.rs)-1)</f>
        <v>#VALUE!</v>
      </c>
      <c r="V2933" s="14">
        <v>1212063035042</v>
      </c>
    </row>
    <row r="2934" spans="1:22" x14ac:dyDescent="0.25">
      <c r="A2934" s="16" t="s">
        <v>2931</v>
      </c>
      <c r="B2934">
        <v>36046</v>
      </c>
      <c r="C2934">
        <v>2932</v>
      </c>
      <c r="E2934" t="e" cm="1" vm="2">
        <f t="array" ref="E293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2934)))),_xlpm.c),3)))))))),COLUMNS(_xlpm.rs)-1)</f>
        <v>#VALUE!</v>
      </c>
      <c r="V2934" s="14">
        <v>1212063036041</v>
      </c>
    </row>
    <row r="2935" spans="1:22" x14ac:dyDescent="0.25">
      <c r="A2935" s="16" t="s">
        <v>2932</v>
      </c>
      <c r="B2935">
        <v>32022</v>
      </c>
      <c r="C2935">
        <v>2933</v>
      </c>
      <c r="E2935" t="e" cm="1" vm="2">
        <f t="array" ref="E293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2935)))),_xlpm.c),3)))))))),COLUMNS(_xlpm.rs)-1)</f>
        <v>#VALUE!</v>
      </c>
      <c r="V2935" s="14">
        <v>1212063037040</v>
      </c>
    </row>
    <row r="2936" spans="1:22" x14ac:dyDescent="0.25">
      <c r="A2936" s="16" t="s">
        <v>2933</v>
      </c>
      <c r="B2936">
        <v>52019</v>
      </c>
      <c r="C2936">
        <v>2934</v>
      </c>
      <c r="E2936" t="e" cm="1" vm="2">
        <f t="array" ref="E293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2936)))),_xlpm.c),3)))))))),COLUMNS(_xlpm.rs)-1)</f>
        <v>#VALUE!</v>
      </c>
      <c r="V2936" s="14">
        <v>1212063052025</v>
      </c>
    </row>
    <row r="2937" spans="1:22" x14ac:dyDescent="0.25">
      <c r="A2937" s="16" t="s">
        <v>2934</v>
      </c>
      <c r="B2937">
        <v>52067</v>
      </c>
      <c r="C2937">
        <v>2935</v>
      </c>
      <c r="E2937" t="e" cm="1" vm="2">
        <f t="array" ref="E293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2937)))),_xlpm.c),3)))))))),COLUMNS(_xlpm.rs)-1)</f>
        <v>#VALUE!</v>
      </c>
      <c r="V2937" s="14">
        <v>1212063053024</v>
      </c>
    </row>
    <row r="2938" spans="1:22" x14ac:dyDescent="0.25">
      <c r="A2938" s="16" t="s">
        <v>2935</v>
      </c>
      <c r="B2938">
        <v>70001</v>
      </c>
      <c r="C2938">
        <v>2936</v>
      </c>
      <c r="E2938" t="e" cm="1" vm="2">
        <f t="array" ref="E293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2938)))),_xlpm.c),3)))))))),COLUMNS(_xlpm.rs)-1)</f>
        <v>#VALUE!</v>
      </c>
      <c r="V2938" s="14">
        <v>1212064020056</v>
      </c>
    </row>
    <row r="2939" spans="1:22" x14ac:dyDescent="0.25">
      <c r="A2939" s="16" t="s">
        <v>2936</v>
      </c>
      <c r="B2939">
        <v>8051</v>
      </c>
      <c r="C2939">
        <v>2937</v>
      </c>
      <c r="E2939" t="e" cm="1" vm="2">
        <f t="array" ref="E293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2939)))),_xlpm.c),3)))))))),COLUMNS(_xlpm.rs)-1)</f>
        <v>#VALUE!</v>
      </c>
      <c r="V2939" s="14">
        <v>1212064021055</v>
      </c>
    </row>
    <row r="2940" spans="1:22" x14ac:dyDescent="0.25">
      <c r="A2940" s="16" t="s">
        <v>2937</v>
      </c>
      <c r="B2940">
        <v>24012</v>
      </c>
      <c r="C2940">
        <v>2938</v>
      </c>
      <c r="E2940" t="e" cm="1" vm="2">
        <f t="array" ref="E294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2940)))),_xlpm.c),3)))))))),COLUMNS(_xlpm.rs)-1)</f>
        <v>#VALUE!</v>
      </c>
      <c r="V2940" s="14">
        <v>1212064022054</v>
      </c>
    </row>
    <row r="2941" spans="1:22" x14ac:dyDescent="0.25">
      <c r="A2941" s="16" t="s">
        <v>2938</v>
      </c>
      <c r="B2941">
        <v>5060</v>
      </c>
      <c r="C2941">
        <v>2939</v>
      </c>
      <c r="E2941" t="e" cm="1" vm="2">
        <f t="array" ref="E294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2941)))),_xlpm.c),3)))))))),COLUMNS(_xlpm.rs)-1)</f>
        <v>#VALUE!</v>
      </c>
      <c r="V2941" s="14">
        <v>1212064023053</v>
      </c>
    </row>
    <row r="2942" spans="1:22" x14ac:dyDescent="0.25">
      <c r="A2942" s="16" t="s">
        <v>2939</v>
      </c>
      <c r="B2942">
        <v>45042</v>
      </c>
      <c r="C2942">
        <v>2940</v>
      </c>
      <c r="E2942" t="e" cm="1" vm="2">
        <f t="array" ref="E294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2942)))),_xlpm.c),3)))))))),COLUMNS(_xlpm.rs)-1)</f>
        <v>#VALUE!</v>
      </c>
      <c r="V2942" s="14">
        <v>1212064024052</v>
      </c>
    </row>
    <row r="2943" spans="1:22" x14ac:dyDescent="0.25">
      <c r="A2943" s="16" t="s">
        <v>2940</v>
      </c>
      <c r="B2943">
        <v>32054</v>
      </c>
      <c r="C2943">
        <v>2941</v>
      </c>
      <c r="E2943" t="e" cm="1" vm="2">
        <f t="array" ref="E294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2943)))),_xlpm.c),3)))))))),COLUMNS(_xlpm.rs)-1)</f>
        <v>#VALUE!</v>
      </c>
      <c r="V2943" s="14">
        <v>1212064025051</v>
      </c>
    </row>
    <row r="2944" spans="1:22" x14ac:dyDescent="0.25">
      <c r="A2944" s="16" t="s">
        <v>2941</v>
      </c>
      <c r="B2944">
        <v>52068</v>
      </c>
      <c r="C2944">
        <v>2942</v>
      </c>
      <c r="E2944" t="e" cm="1" vm="2">
        <f t="array" ref="E294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2944)))),_xlpm.c),3)))))))),COLUMNS(_xlpm.rs)-1)</f>
        <v>#VALUE!</v>
      </c>
      <c r="V2944" s="14">
        <v>1212064026050</v>
      </c>
    </row>
    <row r="2945" spans="1:22" x14ac:dyDescent="0.25">
      <c r="A2945" s="16" t="s">
        <v>2942</v>
      </c>
      <c r="B2945">
        <v>28012</v>
      </c>
      <c r="C2945">
        <v>2943</v>
      </c>
      <c r="E2945" t="e" cm="1" vm="2">
        <f t="array" ref="E294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2945)))),_xlpm.c),3)))))))),COLUMNS(_xlpm.rs)-1)</f>
        <v>#VALUE!</v>
      </c>
      <c r="V2945" s="14">
        <v>1212064027049</v>
      </c>
    </row>
    <row r="2946" spans="1:22" x14ac:dyDescent="0.25">
      <c r="A2946" s="16" t="s">
        <v>2943</v>
      </c>
      <c r="B2946">
        <v>14041</v>
      </c>
      <c r="C2946">
        <v>2944</v>
      </c>
      <c r="E2946" t="e" cm="1" vm="2">
        <f t="array" ref="E294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2946)))),_xlpm.c),3)))))))),COLUMNS(_xlpm.rs)-1)</f>
        <v>#VALUE!</v>
      </c>
      <c r="V2946" s="14">
        <v>1212064028048</v>
      </c>
    </row>
    <row r="2947" spans="1:22" x14ac:dyDescent="0.25">
      <c r="A2947" s="16" t="s">
        <v>2944</v>
      </c>
      <c r="B2947">
        <v>11060</v>
      </c>
      <c r="C2947">
        <v>2945</v>
      </c>
      <c r="E2947" t="e" cm="1" vm="2">
        <f t="array" ref="E294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2947)))),_xlpm.c),3)))))))),COLUMNS(_xlpm.rs)-1)</f>
        <v>#VALUE!</v>
      </c>
      <c r="V2947" s="14">
        <v>1212064029047</v>
      </c>
    </row>
    <row r="2948" spans="1:22" x14ac:dyDescent="0.25">
      <c r="A2948" s="16" t="s">
        <v>2945</v>
      </c>
      <c r="B2948">
        <v>41030</v>
      </c>
      <c r="C2948">
        <v>2946</v>
      </c>
      <c r="E2948" t="e" cm="1" vm="2">
        <f t="array" ref="E294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2948)))),_xlpm.c),3)))))))),COLUMNS(_xlpm.rs)-1)</f>
        <v>#VALUE!</v>
      </c>
      <c r="V2948" s="14">
        <v>1212064030046</v>
      </c>
    </row>
    <row r="2949" spans="1:22" x14ac:dyDescent="0.25">
      <c r="A2949" s="16" t="s">
        <v>2946</v>
      </c>
      <c r="B2949">
        <v>5016</v>
      </c>
      <c r="C2949">
        <v>2947</v>
      </c>
      <c r="E2949" t="e" cm="1" vm="2">
        <f t="array" ref="E294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2949)))),_xlpm.c),3)))))))),COLUMNS(_xlpm.rs)-1)</f>
        <v>#VALUE!</v>
      </c>
      <c r="V2949" s="14">
        <v>1212064031045</v>
      </c>
    </row>
    <row r="2950" spans="1:22" x14ac:dyDescent="0.25">
      <c r="A2950" s="16" t="s">
        <v>2947</v>
      </c>
      <c r="B2950">
        <v>18024</v>
      </c>
      <c r="C2950">
        <v>2948</v>
      </c>
      <c r="E2950" t="e" cm="1" vm="2">
        <f t="array" ref="E295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2950)))),_xlpm.c),3)))))))),COLUMNS(_xlpm.rs)-1)</f>
        <v>#VALUE!</v>
      </c>
      <c r="V2950" s="14">
        <v>1212064032044</v>
      </c>
    </row>
    <row r="2951" spans="1:22" x14ac:dyDescent="0.25">
      <c r="A2951" s="16" t="s">
        <v>2948</v>
      </c>
      <c r="B2951">
        <v>22033</v>
      </c>
      <c r="C2951">
        <v>2949</v>
      </c>
      <c r="E2951" t="e" cm="1" vm="2">
        <f t="array" ref="E295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2951)))),_xlpm.c),3)))))))),COLUMNS(_xlpm.rs)-1)</f>
        <v>#VALUE!</v>
      </c>
      <c r="V2951" s="14">
        <v>1212064033043</v>
      </c>
    </row>
    <row r="2952" spans="1:22" x14ac:dyDescent="0.25">
      <c r="A2952" s="16" t="s">
        <v>2949</v>
      </c>
      <c r="B2952">
        <v>13032</v>
      </c>
      <c r="C2952">
        <v>2950</v>
      </c>
      <c r="E2952" t="e" cm="1" vm="2">
        <f t="array" ref="E295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2952)))),_xlpm.c),3)))))))),COLUMNS(_xlpm.rs)-1)</f>
        <v>#VALUE!</v>
      </c>
      <c r="V2952" s="14">
        <v>1212064034042</v>
      </c>
    </row>
    <row r="2953" spans="1:22" x14ac:dyDescent="0.25">
      <c r="A2953" s="16" t="s">
        <v>2950</v>
      </c>
      <c r="B2953">
        <v>34014</v>
      </c>
      <c r="C2953">
        <v>2951</v>
      </c>
      <c r="E2953" t="e" cm="1" vm="2">
        <f t="array" ref="E295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2953)))),_xlpm.c),3)))))))),COLUMNS(_xlpm.rs)-1)</f>
        <v>#VALUE!</v>
      </c>
      <c r="V2953" s="14">
        <v>1212064035041</v>
      </c>
    </row>
    <row r="2954" spans="1:22" x14ac:dyDescent="0.25">
      <c r="A2954" s="16" t="s">
        <v>2951</v>
      </c>
      <c r="B2954">
        <v>2052</v>
      </c>
      <c r="C2954">
        <v>2952</v>
      </c>
      <c r="E2954" t="e" cm="1" vm="2">
        <f t="array" ref="E295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2954)))),_xlpm.c),3)))))))),COLUMNS(_xlpm.rs)-1)</f>
        <v>#VALUE!</v>
      </c>
      <c r="V2954" s="14">
        <v>1212064036040</v>
      </c>
    </row>
    <row r="2955" spans="1:22" x14ac:dyDescent="0.25">
      <c r="A2955" s="16" t="s">
        <v>2952</v>
      </c>
      <c r="B2955">
        <v>12006</v>
      </c>
      <c r="C2955">
        <v>2953</v>
      </c>
      <c r="E2955" t="e" cm="1" vm="2">
        <f t="array" ref="E295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2955)))),_xlpm.c),3)))))))),COLUMNS(_xlpm.rs)-1)</f>
        <v>#VALUE!</v>
      </c>
      <c r="V2955" s="14">
        <v>1212064052024</v>
      </c>
    </row>
    <row r="2956" spans="1:22" x14ac:dyDescent="0.25">
      <c r="A2956" s="16" t="s">
        <v>2953</v>
      </c>
      <c r="B2956">
        <v>42037</v>
      </c>
      <c r="C2956">
        <v>2954</v>
      </c>
      <c r="E2956" t="e" cm="1" vm="2">
        <f t="array" ref="E295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2956)))),_xlpm.c),3)))))))),COLUMNS(_xlpm.rs)-1)</f>
        <v>#VALUE!</v>
      </c>
      <c r="V2956" s="14">
        <v>1212064053023</v>
      </c>
    </row>
    <row r="2957" spans="1:22" x14ac:dyDescent="0.25">
      <c r="A2957" s="16" t="s">
        <v>2954</v>
      </c>
      <c r="B2957">
        <v>12015</v>
      </c>
      <c r="C2957">
        <v>2955</v>
      </c>
      <c r="E2957" t="e" cm="1" vm="2">
        <f t="array" ref="E295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2957)))),_xlpm.c),3)))))))),COLUMNS(_xlpm.rs)-1)</f>
        <v>#VALUE!</v>
      </c>
      <c r="V2957" s="14">
        <v>1212065020055</v>
      </c>
    </row>
    <row r="2958" spans="1:22" x14ac:dyDescent="0.25">
      <c r="A2958" s="16" t="s">
        <v>2955</v>
      </c>
      <c r="B2958">
        <v>17014</v>
      </c>
      <c r="C2958">
        <v>2956</v>
      </c>
      <c r="E2958" t="e" cm="1" vm="2">
        <f t="array" ref="E295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2958)))),_xlpm.c),3)))))))),COLUMNS(_xlpm.rs)-1)</f>
        <v>#VALUE!</v>
      </c>
      <c r="V2958" s="14">
        <v>1212065021054</v>
      </c>
    </row>
    <row r="2959" spans="1:22" x14ac:dyDescent="0.25">
      <c r="A2959" s="16" t="s">
        <v>2956</v>
      </c>
      <c r="B2959">
        <v>12058</v>
      </c>
      <c r="C2959">
        <v>2957</v>
      </c>
      <c r="E2959" t="e" cm="1" vm="2">
        <f t="array" ref="E295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2959)))),_xlpm.c),3)))))))),COLUMNS(_xlpm.rs)-1)</f>
        <v>#VALUE!</v>
      </c>
      <c r="V2959" s="14">
        <v>1212065022053</v>
      </c>
    </row>
    <row r="2960" spans="1:22" x14ac:dyDescent="0.25">
      <c r="A2960" s="16" t="s">
        <v>2957</v>
      </c>
      <c r="B2960">
        <v>35070</v>
      </c>
      <c r="C2960">
        <v>2958</v>
      </c>
      <c r="E2960" t="e" cm="1" vm="2">
        <f t="array" ref="E296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2960)))),_xlpm.c),3)))))))),COLUMNS(_xlpm.rs)-1)</f>
        <v>#VALUE!</v>
      </c>
      <c r="V2960" s="14">
        <v>1212065023052</v>
      </c>
    </row>
    <row r="2961" spans="1:22" x14ac:dyDescent="0.25">
      <c r="A2961" s="16" t="s">
        <v>2958</v>
      </c>
      <c r="B2961">
        <v>52033</v>
      </c>
      <c r="C2961">
        <v>2959</v>
      </c>
      <c r="E2961" t="e" cm="1" vm="2">
        <f t="array" ref="E296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2961)))),_xlpm.c),3)))))))),COLUMNS(_xlpm.rs)-1)</f>
        <v>#VALUE!</v>
      </c>
      <c r="V2961" s="14">
        <v>1212065024051</v>
      </c>
    </row>
    <row r="2962" spans="1:22" x14ac:dyDescent="0.25">
      <c r="A2962" s="16" t="s">
        <v>2959</v>
      </c>
      <c r="B2962">
        <v>14024</v>
      </c>
      <c r="C2962">
        <v>2960</v>
      </c>
      <c r="E2962" t="e" cm="1" vm="2">
        <f t="array" ref="E296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2962)))),_xlpm.c),3)))))))),COLUMNS(_xlpm.rs)-1)</f>
        <v>#VALUE!</v>
      </c>
      <c r="V2962" s="14">
        <v>1212065025050</v>
      </c>
    </row>
    <row r="2963" spans="1:22" x14ac:dyDescent="0.25">
      <c r="A2963" s="16" t="s">
        <v>2960</v>
      </c>
      <c r="B2963">
        <v>26059</v>
      </c>
      <c r="C2963">
        <v>2961</v>
      </c>
      <c r="E2963" t="e" cm="1" vm="2">
        <f t="array" ref="E296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2963)))),_xlpm.c),3)))))))),COLUMNS(_xlpm.rs)-1)</f>
        <v>#VALUE!</v>
      </c>
      <c r="V2963" s="14">
        <v>1212065026049</v>
      </c>
    </row>
    <row r="2964" spans="1:22" x14ac:dyDescent="0.25">
      <c r="A2964" s="16" t="s">
        <v>2961</v>
      </c>
      <c r="B2964">
        <v>68048</v>
      </c>
      <c r="C2964">
        <v>2962</v>
      </c>
      <c r="E2964" t="e" cm="1" vm="2">
        <f t="array" ref="E296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2964)))),_xlpm.c),3)))))))),COLUMNS(_xlpm.rs)-1)</f>
        <v>#VALUE!</v>
      </c>
      <c r="V2964" s="14">
        <v>1212065027048</v>
      </c>
    </row>
    <row r="2965" spans="1:22" x14ac:dyDescent="0.25">
      <c r="A2965" s="16" t="s">
        <v>2962</v>
      </c>
      <c r="B2965">
        <v>35</v>
      </c>
      <c r="C2965">
        <v>2963</v>
      </c>
      <c r="E2965" t="e" cm="1" vm="2">
        <f t="array" ref="E296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2965)))),_xlpm.c),3)))))))),COLUMNS(_xlpm.rs)-1)</f>
        <v>#VALUE!</v>
      </c>
      <c r="V2965" s="14">
        <v>1212065028047</v>
      </c>
    </row>
    <row r="2966" spans="1:22" x14ac:dyDescent="0.25">
      <c r="A2966" s="16" t="s">
        <v>2963</v>
      </c>
      <c r="B2966">
        <v>14069</v>
      </c>
      <c r="C2966">
        <v>2964</v>
      </c>
      <c r="E2966" t="e" cm="1" vm="2">
        <f t="array" ref="E296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2966)))),_xlpm.c),3)))))))),COLUMNS(_xlpm.rs)-1)</f>
        <v>#VALUE!</v>
      </c>
      <c r="V2966" s="14">
        <v>1212065029046</v>
      </c>
    </row>
    <row r="2967" spans="1:22" x14ac:dyDescent="0.25">
      <c r="A2967" s="16" t="s">
        <v>2964</v>
      </c>
      <c r="B2967">
        <v>49064</v>
      </c>
      <c r="C2967">
        <v>2965</v>
      </c>
      <c r="E2967" t="e" cm="1" vm="2">
        <f t="array" ref="E296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2967)))),_xlpm.c),3)))))))),COLUMNS(_xlpm.rs)-1)</f>
        <v>#VALUE!</v>
      </c>
      <c r="V2967" s="14">
        <v>1212065030045</v>
      </c>
    </row>
    <row r="2968" spans="1:22" x14ac:dyDescent="0.25">
      <c r="A2968" s="16" t="s">
        <v>2965</v>
      </c>
      <c r="B2968">
        <v>64051</v>
      </c>
      <c r="C2968">
        <v>2966</v>
      </c>
      <c r="E2968" t="e" cm="1" vm="2">
        <f t="array" ref="E296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2968)))),_xlpm.c),3)))))))),COLUMNS(_xlpm.rs)-1)</f>
        <v>#VALUE!</v>
      </c>
      <c r="V2968" s="14">
        <v>1212065031044</v>
      </c>
    </row>
    <row r="2969" spans="1:22" x14ac:dyDescent="0.25">
      <c r="A2969" s="16" t="s">
        <v>2966</v>
      </c>
      <c r="B2969">
        <v>52010</v>
      </c>
      <c r="C2969">
        <v>2967</v>
      </c>
      <c r="E2969" t="e" cm="1" vm="2">
        <f t="array" ref="E296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2969)))),_xlpm.c),3)))))))),COLUMNS(_xlpm.rs)-1)</f>
        <v>#VALUE!</v>
      </c>
      <c r="V2969" s="14">
        <v>1212065032043</v>
      </c>
    </row>
    <row r="2970" spans="1:22" x14ac:dyDescent="0.25">
      <c r="A2970" s="16" t="s">
        <v>2967</v>
      </c>
      <c r="B2970">
        <v>18044</v>
      </c>
      <c r="C2970">
        <v>2968</v>
      </c>
      <c r="E2970" t="e" cm="1" vm="2">
        <f t="array" ref="E297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2970)))),_xlpm.c),3)))))))),COLUMNS(_xlpm.rs)-1)</f>
        <v>#VALUE!</v>
      </c>
      <c r="V2970" s="14">
        <v>1212065033042</v>
      </c>
    </row>
    <row r="2971" spans="1:22" x14ac:dyDescent="0.25">
      <c r="A2971" s="16" t="s">
        <v>2968</v>
      </c>
      <c r="B2971">
        <v>8025</v>
      </c>
      <c r="C2971">
        <v>2969</v>
      </c>
      <c r="E2971" t="e" cm="1" vm="2">
        <f t="array" ref="E297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2971)))),_xlpm.c),3)))))))),COLUMNS(_xlpm.rs)-1)</f>
        <v>#VALUE!</v>
      </c>
      <c r="V2971" s="14">
        <v>1212065034041</v>
      </c>
    </row>
    <row r="2972" spans="1:22" x14ac:dyDescent="0.25">
      <c r="A2972" s="16" t="s">
        <v>2969</v>
      </c>
      <c r="B2972">
        <v>57014</v>
      </c>
      <c r="C2972">
        <v>2970</v>
      </c>
      <c r="E2972" t="e" cm="1" vm="2">
        <f t="array" ref="E297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2972)))),_xlpm.c),3)))))))),COLUMNS(_xlpm.rs)-1)</f>
        <v>#VALUE!</v>
      </c>
      <c r="V2972" s="14">
        <v>1212065035040</v>
      </c>
    </row>
    <row r="2973" spans="1:22" x14ac:dyDescent="0.25">
      <c r="A2973" s="16" t="s">
        <v>2970</v>
      </c>
      <c r="B2973">
        <v>52</v>
      </c>
      <c r="C2973">
        <v>2971</v>
      </c>
      <c r="E2973" t="e" cm="1" vm="2">
        <f t="array" ref="E297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2973)))),_xlpm.c),3)))))))),COLUMNS(_xlpm.rs)-1)</f>
        <v>#VALUE!</v>
      </c>
      <c r="V2973" s="14">
        <v>1212065052023</v>
      </c>
    </row>
    <row r="2974" spans="1:22" x14ac:dyDescent="0.25">
      <c r="A2974" s="16" t="s">
        <v>2971</v>
      </c>
      <c r="B2974">
        <v>21028</v>
      </c>
      <c r="C2974">
        <v>2972</v>
      </c>
      <c r="E2974" t="e" cm="1" vm="2">
        <f t="array" ref="E297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2974)))),_xlpm.c),3)))))))),COLUMNS(_xlpm.rs)-1)</f>
        <v>#VALUE!</v>
      </c>
      <c r="V2974" s="14">
        <v>1212065053022</v>
      </c>
    </row>
    <row r="2975" spans="1:22" x14ac:dyDescent="0.25">
      <c r="A2975" s="16" t="s">
        <v>2972</v>
      </c>
      <c r="B2975">
        <v>47068</v>
      </c>
      <c r="C2975">
        <v>2973</v>
      </c>
      <c r="E2975" t="e" cm="1" vm="2">
        <f t="array" ref="E297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2975)))),_xlpm.c),3)))))))),COLUMNS(_xlpm.rs)-1)</f>
        <v>#VALUE!</v>
      </c>
      <c r="V2975" s="14">
        <v>1212066020054</v>
      </c>
    </row>
    <row r="2976" spans="1:22" x14ac:dyDescent="0.25">
      <c r="A2976" s="16" t="s">
        <v>2973</v>
      </c>
      <c r="B2976">
        <v>14058</v>
      </c>
      <c r="C2976">
        <v>2974</v>
      </c>
      <c r="E2976" t="e" cm="1" vm="2">
        <f t="array" ref="E297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2976)))),_xlpm.c),3)))))))),COLUMNS(_xlpm.rs)-1)</f>
        <v>#VALUE!</v>
      </c>
      <c r="V2976" s="14">
        <v>1212066021053</v>
      </c>
    </row>
    <row r="2977" spans="1:22" x14ac:dyDescent="0.25">
      <c r="A2977" s="16" t="s">
        <v>2974</v>
      </c>
      <c r="B2977">
        <v>1028</v>
      </c>
      <c r="C2977">
        <v>2975</v>
      </c>
      <c r="E2977" t="e" cm="1" vm="2">
        <f t="array" ref="E297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2977)))),_xlpm.c),3)))))))),COLUMNS(_xlpm.rs)-1)</f>
        <v>#VALUE!</v>
      </c>
      <c r="V2977" s="14">
        <v>1212066022052</v>
      </c>
    </row>
    <row r="2978" spans="1:22" x14ac:dyDescent="0.25">
      <c r="A2978" s="16" t="s">
        <v>2975</v>
      </c>
      <c r="B2978">
        <v>19010</v>
      </c>
      <c r="C2978">
        <v>2976</v>
      </c>
      <c r="E2978" t="e" cm="1" vm="2">
        <f t="array" ref="E297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2978)))),_xlpm.c),3)))))))),COLUMNS(_xlpm.rs)-1)</f>
        <v>#VALUE!</v>
      </c>
      <c r="V2978" s="14">
        <v>1212066023051</v>
      </c>
    </row>
    <row r="2979" spans="1:22" x14ac:dyDescent="0.25">
      <c r="A2979" s="16" t="s">
        <v>2976</v>
      </c>
      <c r="B2979">
        <v>50002</v>
      </c>
      <c r="C2979">
        <v>2977</v>
      </c>
      <c r="E2979" t="e" cm="1" vm="2">
        <f t="array" ref="E297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2979)))),_xlpm.c),3)))))))),COLUMNS(_xlpm.rs)-1)</f>
        <v>#VALUE!</v>
      </c>
      <c r="V2979" s="14">
        <v>1212066024050</v>
      </c>
    </row>
    <row r="2980" spans="1:22" x14ac:dyDescent="0.25">
      <c r="A2980" s="16" t="s">
        <v>2977</v>
      </c>
      <c r="B2980">
        <v>20009</v>
      </c>
      <c r="C2980">
        <v>2978</v>
      </c>
      <c r="E2980" t="e" cm="1" vm="2">
        <f t="array" ref="E298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2980)))),_xlpm.c),3)))))))),COLUMNS(_xlpm.rs)-1)</f>
        <v>#VALUE!</v>
      </c>
      <c r="V2980" s="14">
        <v>1212066025049</v>
      </c>
    </row>
    <row r="2981" spans="1:22" x14ac:dyDescent="0.25">
      <c r="A2981" s="16" t="s">
        <v>2978</v>
      </c>
      <c r="B2981">
        <v>13000</v>
      </c>
      <c r="C2981">
        <v>2979</v>
      </c>
      <c r="E2981" t="e" cm="1" vm="2">
        <f t="array" ref="E298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2981)))),_xlpm.c),3)))))))),COLUMNS(_xlpm.rs)-1)</f>
        <v>#VALUE!</v>
      </c>
      <c r="V2981" s="14">
        <v>1212066026048</v>
      </c>
    </row>
    <row r="2982" spans="1:22" x14ac:dyDescent="0.25">
      <c r="A2982" s="16" t="s">
        <v>2979</v>
      </c>
      <c r="B2982">
        <v>6035</v>
      </c>
      <c r="C2982">
        <v>2980</v>
      </c>
      <c r="E2982" t="e" cm="1" vm="2">
        <f t="array" ref="E298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2982)))),_xlpm.c),3)))))))),COLUMNS(_xlpm.rs)-1)</f>
        <v>#VALUE!</v>
      </c>
      <c r="V2982" s="14">
        <v>1212066027047</v>
      </c>
    </row>
    <row r="2983" spans="1:22" x14ac:dyDescent="0.25">
      <c r="A2983" s="16" t="s">
        <v>2980</v>
      </c>
      <c r="B2983">
        <v>1002</v>
      </c>
      <c r="C2983">
        <v>2981</v>
      </c>
      <c r="E2983" t="e" cm="1" vm="2">
        <f t="array" ref="E298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2983)))),_xlpm.c),3)))))))),COLUMNS(_xlpm.rs)-1)</f>
        <v>#VALUE!</v>
      </c>
      <c r="V2983" s="14">
        <v>1212066028046</v>
      </c>
    </row>
    <row r="2984" spans="1:22" x14ac:dyDescent="0.25">
      <c r="A2984" s="16" t="s">
        <v>2981</v>
      </c>
      <c r="B2984">
        <v>35026</v>
      </c>
      <c r="C2984">
        <v>2982</v>
      </c>
      <c r="E2984" t="e" cm="1" vm="2">
        <f t="array" ref="E298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2984)))),_xlpm.c),3)))))))),COLUMNS(_xlpm.rs)-1)</f>
        <v>#VALUE!</v>
      </c>
      <c r="V2984" s="14">
        <v>1212066029045</v>
      </c>
    </row>
    <row r="2985" spans="1:22" x14ac:dyDescent="0.25">
      <c r="A2985" s="16" t="s">
        <v>2982</v>
      </c>
      <c r="B2985">
        <v>64015</v>
      </c>
      <c r="C2985">
        <v>2983</v>
      </c>
      <c r="E2985" t="e" cm="1" vm="2">
        <f t="array" ref="E298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2985)))),_xlpm.c),3)))))))),COLUMNS(_xlpm.rs)-1)</f>
        <v>#VALUE!</v>
      </c>
      <c r="V2985" s="14">
        <v>1212066030044</v>
      </c>
    </row>
    <row r="2986" spans="1:22" x14ac:dyDescent="0.25">
      <c r="A2986" s="16" t="s">
        <v>2983</v>
      </c>
      <c r="B2986">
        <v>2017</v>
      </c>
      <c r="C2986">
        <v>2984</v>
      </c>
      <c r="E2986" t="e" cm="1" vm="2">
        <f t="array" ref="E298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2986)))),_xlpm.c),3)))))))),COLUMNS(_xlpm.rs)-1)</f>
        <v>#VALUE!</v>
      </c>
      <c r="V2986" s="14">
        <v>1212066031043</v>
      </c>
    </row>
    <row r="2987" spans="1:22" x14ac:dyDescent="0.25">
      <c r="A2987" s="16" t="s">
        <v>2984</v>
      </c>
      <c r="B2987">
        <v>51030</v>
      </c>
      <c r="C2987">
        <v>2985</v>
      </c>
      <c r="E2987" t="e" cm="1" vm="2">
        <f t="array" ref="E298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2987)))),_xlpm.c),3)))))))),COLUMNS(_xlpm.rs)-1)</f>
        <v>#VALUE!</v>
      </c>
      <c r="V2987" s="14">
        <v>1212066032042</v>
      </c>
    </row>
    <row r="2988" spans="1:22" x14ac:dyDescent="0.25">
      <c r="A2988" s="16" t="s">
        <v>2985</v>
      </c>
      <c r="B2988">
        <v>14064</v>
      </c>
      <c r="C2988">
        <v>2986</v>
      </c>
      <c r="E2988" t="e" cm="1" vm="2">
        <f t="array" ref="E298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2988)))),_xlpm.c),3)))))))),COLUMNS(_xlpm.rs)-1)</f>
        <v>#VALUE!</v>
      </c>
      <c r="V2988" s="14">
        <v>1212066033041</v>
      </c>
    </row>
    <row r="2989" spans="1:22" x14ac:dyDescent="0.25">
      <c r="A2989" s="16" t="s">
        <v>2986</v>
      </c>
      <c r="B2989">
        <v>40039</v>
      </c>
      <c r="C2989">
        <v>2987</v>
      </c>
      <c r="E2989" t="e" cm="1" vm="2">
        <f t="array" ref="E298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2989)))),_xlpm.c),3)))))))),COLUMNS(_xlpm.rs)-1)</f>
        <v>#VALUE!</v>
      </c>
      <c r="V2989" s="14">
        <v>1212066034040</v>
      </c>
    </row>
    <row r="2990" spans="1:22" x14ac:dyDescent="0.25">
      <c r="A2990" s="16" t="s">
        <v>2987</v>
      </c>
      <c r="B2990">
        <v>50012</v>
      </c>
      <c r="C2990">
        <v>2988</v>
      </c>
      <c r="E2990" t="e" cm="1" vm="2">
        <f t="array" ref="E299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2990)))),_xlpm.c),3)))))))),COLUMNS(_xlpm.rs)-1)</f>
        <v>#VALUE!</v>
      </c>
      <c r="V2990" s="14">
        <v>1212066052022</v>
      </c>
    </row>
    <row r="2991" spans="1:22" x14ac:dyDescent="0.25">
      <c r="A2991" s="16" t="s">
        <v>2988</v>
      </c>
      <c r="B2991">
        <v>41028</v>
      </c>
      <c r="C2991">
        <v>2989</v>
      </c>
      <c r="E2991" t="e" cm="1" vm="2">
        <f t="array" ref="E299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2991)))),_xlpm.c),3)))))))),COLUMNS(_xlpm.rs)-1)</f>
        <v>#VALUE!</v>
      </c>
      <c r="V2991" s="14">
        <v>1212066053021</v>
      </c>
    </row>
    <row r="2992" spans="1:22" x14ac:dyDescent="0.25">
      <c r="A2992" s="16" t="s">
        <v>2989</v>
      </c>
      <c r="B2992">
        <v>23062</v>
      </c>
      <c r="C2992">
        <v>2990</v>
      </c>
      <c r="E2992" t="e" cm="1" vm="2">
        <f t="array" ref="E299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2992)))),_xlpm.c),3)))))))),COLUMNS(_xlpm.rs)-1)</f>
        <v>#VALUE!</v>
      </c>
      <c r="V2992" s="14">
        <v>1212067020053</v>
      </c>
    </row>
    <row r="2993" spans="1:22" x14ac:dyDescent="0.25">
      <c r="A2993" s="16" t="s">
        <v>2990</v>
      </c>
      <c r="B2993">
        <v>70034</v>
      </c>
      <c r="C2993">
        <v>2991</v>
      </c>
      <c r="E2993" t="e" cm="1" vm="2">
        <f t="array" ref="E299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2993)))),_xlpm.c),3)))))))),COLUMNS(_xlpm.rs)-1)</f>
        <v>#VALUE!</v>
      </c>
      <c r="V2993" s="14">
        <v>1212067021052</v>
      </c>
    </row>
    <row r="2994" spans="1:22" x14ac:dyDescent="0.25">
      <c r="A2994" s="16" t="s">
        <v>2991</v>
      </c>
      <c r="B2994">
        <v>29018</v>
      </c>
      <c r="C2994">
        <v>2992</v>
      </c>
      <c r="E2994" t="e" cm="1" vm="2">
        <f t="array" ref="E299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2994)))),_xlpm.c),3)))))))),COLUMNS(_xlpm.rs)-1)</f>
        <v>#VALUE!</v>
      </c>
      <c r="V2994" s="14">
        <v>1212067022051</v>
      </c>
    </row>
    <row r="2995" spans="1:22" x14ac:dyDescent="0.25">
      <c r="A2995" s="16" t="s">
        <v>2992</v>
      </c>
      <c r="B2995">
        <v>34013</v>
      </c>
      <c r="C2995">
        <v>2993</v>
      </c>
      <c r="E2995" t="e" cm="1" vm="2">
        <f t="array" ref="E299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2995)))),_xlpm.c),3)))))))),COLUMNS(_xlpm.rs)-1)</f>
        <v>#VALUE!</v>
      </c>
      <c r="V2995" s="14">
        <v>1212067023050</v>
      </c>
    </row>
    <row r="2996" spans="1:22" x14ac:dyDescent="0.25">
      <c r="A2996" s="16" t="s">
        <v>2993</v>
      </c>
      <c r="B2996">
        <v>36024</v>
      </c>
      <c r="C2996">
        <v>2994</v>
      </c>
      <c r="E2996" t="e" cm="1" vm="2">
        <f t="array" ref="E299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2996)))),_xlpm.c),3)))))))),COLUMNS(_xlpm.rs)-1)</f>
        <v>#VALUE!</v>
      </c>
      <c r="V2996" s="14">
        <v>1212067024049</v>
      </c>
    </row>
    <row r="2997" spans="1:22" x14ac:dyDescent="0.25">
      <c r="A2997" s="16" t="s">
        <v>2994</v>
      </c>
      <c r="B2997">
        <v>10020</v>
      </c>
      <c r="C2997">
        <v>2995</v>
      </c>
      <c r="E2997" t="e" cm="1" vm="2">
        <f t="array" ref="E299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2997)))),_xlpm.c),3)))))))),COLUMNS(_xlpm.rs)-1)</f>
        <v>#VALUE!</v>
      </c>
      <c r="V2997" s="14">
        <v>1212067025048</v>
      </c>
    </row>
    <row r="2998" spans="1:22" x14ac:dyDescent="0.25">
      <c r="A2998" s="16" t="s">
        <v>2995</v>
      </c>
      <c r="B2998">
        <v>18023</v>
      </c>
      <c r="C2998">
        <v>2996</v>
      </c>
      <c r="E2998" t="e" cm="1" vm="2">
        <f t="array" ref="E299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2998)))),_xlpm.c),3)))))))),COLUMNS(_xlpm.rs)-1)</f>
        <v>#VALUE!</v>
      </c>
      <c r="V2998" s="14">
        <v>1212067026047</v>
      </c>
    </row>
    <row r="2999" spans="1:22" x14ac:dyDescent="0.25">
      <c r="A2999" s="16" t="s">
        <v>2996</v>
      </c>
      <c r="B2999">
        <v>30009</v>
      </c>
      <c r="C2999">
        <v>2997</v>
      </c>
      <c r="E2999" t="e" cm="1" vm="2">
        <f t="array" ref="E299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2999)))),_xlpm.c),3)))))))),COLUMNS(_xlpm.rs)-1)</f>
        <v>#VALUE!</v>
      </c>
      <c r="V2999" s="14">
        <v>1212067027046</v>
      </c>
    </row>
    <row r="3000" spans="1:22" x14ac:dyDescent="0.25">
      <c r="A3000" s="16" t="s">
        <v>2997</v>
      </c>
      <c r="B3000">
        <v>53016</v>
      </c>
      <c r="C3000">
        <v>2998</v>
      </c>
      <c r="E3000" t="e" cm="1" vm="2">
        <f t="array" ref="E300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3000)))),_xlpm.c),3)))))))),COLUMNS(_xlpm.rs)-1)</f>
        <v>#VALUE!</v>
      </c>
      <c r="V3000" s="14">
        <v>1212067028045</v>
      </c>
    </row>
    <row r="3001" spans="1:22" x14ac:dyDescent="0.25">
      <c r="A3001" s="16" t="s">
        <v>2998</v>
      </c>
      <c r="B3001">
        <v>11062</v>
      </c>
      <c r="C3001">
        <v>2999</v>
      </c>
      <c r="E3001" t="e" cm="1" vm="2">
        <f t="array" ref="E300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3001)))),_xlpm.c),3)))))))),COLUMNS(_xlpm.rs)-1)</f>
        <v>#VALUE!</v>
      </c>
      <c r="V3001" s="14">
        <v>1212067029044</v>
      </c>
    </row>
    <row r="3002" spans="1:22" x14ac:dyDescent="0.25">
      <c r="A3002" s="16" t="s">
        <v>2999</v>
      </c>
      <c r="B3002">
        <v>22051</v>
      </c>
      <c r="C3002">
        <v>3000</v>
      </c>
      <c r="E3002" t="e" cm="1" vm="2">
        <f t="array" ref="E300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3002)))),_xlpm.c),3)))))))),COLUMNS(_xlpm.rs)-1)</f>
        <v>#VALUE!</v>
      </c>
      <c r="V3002" s="14">
        <v>1212067030043</v>
      </c>
    </row>
    <row r="3003" spans="1:22" x14ac:dyDescent="0.25">
      <c r="A3003" s="16" t="s">
        <v>3000</v>
      </c>
      <c r="B3003">
        <v>43018</v>
      </c>
      <c r="C3003">
        <v>3001</v>
      </c>
      <c r="E3003" t="e" cm="1" vm="2">
        <f t="array" ref="E300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3003)))),_xlpm.c),3)))))))),COLUMNS(_xlpm.rs)-1)</f>
        <v>#VALUE!</v>
      </c>
      <c r="V3003" s="14">
        <v>1212067031042</v>
      </c>
    </row>
    <row r="3004" spans="1:22" x14ac:dyDescent="0.25">
      <c r="A3004" s="16" t="s">
        <v>3001</v>
      </c>
      <c r="B3004">
        <v>16048</v>
      </c>
      <c r="C3004">
        <v>3002</v>
      </c>
      <c r="E3004" t="e" cm="1" vm="2">
        <f t="array" ref="E300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3004)))),_xlpm.c),3)))))))),COLUMNS(_xlpm.rs)-1)</f>
        <v>#VALUE!</v>
      </c>
      <c r="V3004" s="14">
        <v>1212067032041</v>
      </c>
    </row>
    <row r="3005" spans="1:22" x14ac:dyDescent="0.25">
      <c r="A3005" s="16" t="s">
        <v>3002</v>
      </c>
      <c r="B3005">
        <v>69046</v>
      </c>
      <c r="C3005">
        <v>3003</v>
      </c>
      <c r="E3005" t="e" cm="1" vm="2">
        <f t="array" ref="E300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3005)))),_xlpm.c),3)))))))),COLUMNS(_xlpm.rs)-1)</f>
        <v>#VALUE!</v>
      </c>
      <c r="V3005" s="14">
        <v>1212067033040</v>
      </c>
    </row>
    <row r="3006" spans="1:22" x14ac:dyDescent="0.25">
      <c r="A3006" s="16" t="s">
        <v>3003</v>
      </c>
      <c r="B3006">
        <v>42042</v>
      </c>
      <c r="C3006">
        <v>3004</v>
      </c>
      <c r="E3006" t="e" cm="1" vm="2">
        <f t="array" ref="E300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3006)))),_xlpm.c),3)))))))),COLUMNS(_xlpm.rs)-1)</f>
        <v>#VALUE!</v>
      </c>
      <c r="V3006" s="14">
        <v>1212067052021</v>
      </c>
    </row>
    <row r="3007" spans="1:22" x14ac:dyDescent="0.25">
      <c r="A3007" s="16" t="s">
        <v>3004</v>
      </c>
      <c r="B3007">
        <v>24049</v>
      </c>
      <c r="C3007">
        <v>3005</v>
      </c>
      <c r="E3007" t="e" cm="1" vm="2">
        <f t="array" ref="E300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3007)))),_xlpm.c),3)))))))),COLUMNS(_xlpm.rs)-1)</f>
        <v>#VALUE!</v>
      </c>
      <c r="V3007" s="14">
        <v>1212067053020</v>
      </c>
    </row>
    <row r="3008" spans="1:22" x14ac:dyDescent="0.25">
      <c r="A3008" s="16" t="s">
        <v>3005</v>
      </c>
      <c r="B3008">
        <v>34056</v>
      </c>
      <c r="C3008">
        <v>3006</v>
      </c>
      <c r="E3008" t="e" cm="1" vm="2">
        <f t="array" ref="E300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3008)))),_xlpm.c),3)))))))),COLUMNS(_xlpm.rs)-1)</f>
        <v>#VALUE!</v>
      </c>
      <c r="V3008" s="14">
        <v>1212068020052</v>
      </c>
    </row>
    <row r="3009" spans="1:22" x14ac:dyDescent="0.25">
      <c r="A3009" s="16" t="s">
        <v>3006</v>
      </c>
      <c r="B3009">
        <v>64046</v>
      </c>
      <c r="C3009">
        <v>3007</v>
      </c>
      <c r="E3009" t="e" cm="1" vm="2">
        <f t="array" ref="E300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3009)))),_xlpm.c),3)))))))),COLUMNS(_xlpm.rs)-1)</f>
        <v>#VALUE!</v>
      </c>
      <c r="V3009" s="14">
        <v>1212068021051</v>
      </c>
    </row>
    <row r="3010" spans="1:22" x14ac:dyDescent="0.25">
      <c r="A3010" s="16" t="s">
        <v>3007</v>
      </c>
      <c r="B3010">
        <v>56006</v>
      </c>
      <c r="C3010">
        <v>3008</v>
      </c>
      <c r="E3010" t="e" cm="1" vm="2">
        <f t="array" ref="E301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3010)))),_xlpm.c),3)))))))),COLUMNS(_xlpm.rs)-1)</f>
        <v>#VALUE!</v>
      </c>
      <c r="V3010" s="14">
        <v>1212068022050</v>
      </c>
    </row>
    <row r="3011" spans="1:22" x14ac:dyDescent="0.25">
      <c r="A3011" s="16" t="s">
        <v>3008</v>
      </c>
      <c r="B3011">
        <v>70003</v>
      </c>
      <c r="C3011">
        <v>3009</v>
      </c>
      <c r="E3011" t="e" cm="1" vm="2">
        <f t="array" ref="E301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3011)))),_xlpm.c),3)))))))),COLUMNS(_xlpm.rs)-1)</f>
        <v>#VALUE!</v>
      </c>
      <c r="V3011" s="14">
        <v>1212068023049</v>
      </c>
    </row>
    <row r="3012" spans="1:22" x14ac:dyDescent="0.25">
      <c r="A3012" s="16" t="s">
        <v>3009</v>
      </c>
      <c r="B3012">
        <v>34018</v>
      </c>
      <c r="C3012">
        <v>3010</v>
      </c>
      <c r="E3012" t="e" cm="1" vm="2">
        <f t="array" ref="E301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3012)))),_xlpm.c),3)))))))),COLUMNS(_xlpm.rs)-1)</f>
        <v>#VALUE!</v>
      </c>
      <c r="V3012" s="14">
        <v>1212068024048</v>
      </c>
    </row>
    <row r="3013" spans="1:22" x14ac:dyDescent="0.25">
      <c r="A3013" s="16" t="s">
        <v>3010</v>
      </c>
      <c r="B3013">
        <v>44058</v>
      </c>
      <c r="C3013">
        <v>3011</v>
      </c>
      <c r="E3013" t="e" cm="1" vm="2">
        <f t="array" ref="E301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3013)))),_xlpm.c),3)))))))),COLUMNS(_xlpm.rs)-1)</f>
        <v>#VALUE!</v>
      </c>
      <c r="V3013" s="14">
        <v>1212068025047</v>
      </c>
    </row>
    <row r="3014" spans="1:22" x14ac:dyDescent="0.25">
      <c r="A3014" s="16" t="s">
        <v>3011</v>
      </c>
      <c r="B3014">
        <v>48024</v>
      </c>
      <c r="C3014">
        <v>3012</v>
      </c>
      <c r="E3014" t="e" cm="1" vm="2">
        <f t="array" ref="E301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3014)))),_xlpm.c),3)))))))),COLUMNS(_xlpm.rs)-1)</f>
        <v>#VALUE!</v>
      </c>
      <c r="V3014" s="14">
        <v>1212068026046</v>
      </c>
    </row>
    <row r="3015" spans="1:22" x14ac:dyDescent="0.25">
      <c r="A3015" s="16" t="s">
        <v>3012</v>
      </c>
      <c r="B3015">
        <v>60060</v>
      </c>
      <c r="C3015">
        <v>3013</v>
      </c>
      <c r="E3015" t="e" cm="1" vm="2">
        <f t="array" ref="E301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3015)))),_xlpm.c),3)))))))),COLUMNS(_xlpm.rs)-1)</f>
        <v>#VALUE!</v>
      </c>
      <c r="V3015" s="14">
        <v>1212068027045</v>
      </c>
    </row>
    <row r="3016" spans="1:22" x14ac:dyDescent="0.25">
      <c r="A3016" s="16" t="s">
        <v>3013</v>
      </c>
      <c r="B3016">
        <v>31044</v>
      </c>
      <c r="C3016">
        <v>3014</v>
      </c>
      <c r="E3016" t="e" cm="1" vm="2">
        <f t="array" ref="E301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3016)))),_xlpm.c),3)))))))),COLUMNS(_xlpm.rs)-1)</f>
        <v>#VALUE!</v>
      </c>
      <c r="V3016" s="14">
        <v>1212068028044</v>
      </c>
    </row>
    <row r="3017" spans="1:22" x14ac:dyDescent="0.25">
      <c r="A3017" s="16" t="s">
        <v>3014</v>
      </c>
      <c r="B3017">
        <v>14056</v>
      </c>
      <c r="C3017">
        <v>3015</v>
      </c>
      <c r="E3017" t="e" cm="1" vm="2">
        <f t="array" ref="E301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3017)))),_xlpm.c),3)))))))),COLUMNS(_xlpm.rs)-1)</f>
        <v>#VALUE!</v>
      </c>
      <c r="V3017" s="14">
        <v>1212068029043</v>
      </c>
    </row>
    <row r="3018" spans="1:22" x14ac:dyDescent="0.25">
      <c r="A3018" s="16" t="s">
        <v>3015</v>
      </c>
      <c r="B3018">
        <v>63024</v>
      </c>
      <c r="C3018">
        <v>3016</v>
      </c>
      <c r="E3018" t="e" cm="1" vm="2">
        <f t="array" ref="E301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3018)))),_xlpm.c),3)))))))),COLUMNS(_xlpm.rs)-1)</f>
        <v>#VALUE!</v>
      </c>
      <c r="V3018" s="14">
        <v>1212068030042</v>
      </c>
    </row>
    <row r="3019" spans="1:22" x14ac:dyDescent="0.25">
      <c r="A3019" s="16" t="s">
        <v>3016</v>
      </c>
      <c r="B3019">
        <v>48034</v>
      </c>
      <c r="C3019">
        <v>3017</v>
      </c>
      <c r="E3019" t="e" cm="1" vm="2">
        <f t="array" ref="E301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3019)))),_xlpm.c),3)))))))),COLUMNS(_xlpm.rs)-1)</f>
        <v>#VALUE!</v>
      </c>
      <c r="V3019" s="14">
        <v>1212068031041</v>
      </c>
    </row>
    <row r="3020" spans="1:22" x14ac:dyDescent="0.25">
      <c r="A3020" s="16" t="s">
        <v>3017</v>
      </c>
      <c r="B3020">
        <v>55046</v>
      </c>
      <c r="C3020">
        <v>3018</v>
      </c>
      <c r="E3020" t="e" cm="1" vm="2">
        <f t="array" ref="E302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3020)))),_xlpm.c),3)))))))),COLUMNS(_xlpm.rs)-1)</f>
        <v>#VALUE!</v>
      </c>
      <c r="V3020" s="14">
        <v>1212068032040</v>
      </c>
    </row>
    <row r="3021" spans="1:22" x14ac:dyDescent="0.25">
      <c r="A3021" s="16" t="s">
        <v>3018</v>
      </c>
      <c r="B3021">
        <v>56019</v>
      </c>
      <c r="C3021">
        <v>3019</v>
      </c>
      <c r="E3021" t="e" cm="1" vm="2">
        <f t="array" ref="E302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3021)))),_xlpm.c),3)))))))),COLUMNS(_xlpm.rs)-1)</f>
        <v>#VALUE!</v>
      </c>
      <c r="V3021" s="14">
        <v>1212068052020</v>
      </c>
    </row>
    <row r="3022" spans="1:22" x14ac:dyDescent="0.25">
      <c r="A3022" s="16" t="s">
        <v>3019</v>
      </c>
      <c r="B3022">
        <v>70044</v>
      </c>
      <c r="C3022">
        <v>3020</v>
      </c>
      <c r="E3022" t="e" cm="1" vm="2">
        <f t="array" ref="E302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3022)))),_xlpm.c),3)))))))),COLUMNS(_xlpm.rs)-1)</f>
        <v>#VALUE!</v>
      </c>
      <c r="V3022" s="14">
        <v>1212068053019</v>
      </c>
    </row>
    <row r="3023" spans="1:22" x14ac:dyDescent="0.25">
      <c r="A3023" s="16" t="s">
        <v>3020</v>
      </c>
      <c r="B3023">
        <v>14033</v>
      </c>
      <c r="C3023">
        <v>3021</v>
      </c>
      <c r="E3023" t="e" cm="1" vm="2">
        <f t="array" ref="E302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3023)))),_xlpm.c),3)))))))),COLUMNS(_xlpm.rs)-1)</f>
        <v>#VALUE!</v>
      </c>
      <c r="V3023" s="14">
        <v>1212069020051</v>
      </c>
    </row>
    <row r="3024" spans="1:22" x14ac:dyDescent="0.25">
      <c r="A3024" s="16" t="s">
        <v>3021</v>
      </c>
      <c r="B3024">
        <v>52027</v>
      </c>
      <c r="C3024">
        <v>3022</v>
      </c>
      <c r="E3024" t="e" cm="1" vm="2">
        <f t="array" ref="E302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3024)))),_xlpm.c),3)))))))),COLUMNS(_xlpm.rs)-1)</f>
        <v>#VALUE!</v>
      </c>
      <c r="V3024" s="14">
        <v>1212069021050</v>
      </c>
    </row>
    <row r="3025" spans="1:22" x14ac:dyDescent="0.25">
      <c r="A3025" s="16" t="s">
        <v>3022</v>
      </c>
      <c r="B3025">
        <v>43054</v>
      </c>
      <c r="C3025">
        <v>3023</v>
      </c>
      <c r="E3025" t="e" cm="1" vm="2">
        <f t="array" ref="E302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3025)))),_xlpm.c),3)))))))),COLUMNS(_xlpm.rs)-1)</f>
        <v>#VALUE!</v>
      </c>
      <c r="V3025" s="14">
        <v>1212069022049</v>
      </c>
    </row>
    <row r="3026" spans="1:22" x14ac:dyDescent="0.25">
      <c r="A3026" s="16" t="s">
        <v>3023</v>
      </c>
      <c r="B3026">
        <v>35054</v>
      </c>
      <c r="C3026">
        <v>3024</v>
      </c>
      <c r="E3026" t="e" cm="1" vm="2">
        <f t="array" ref="E302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3026)))),_xlpm.c),3)))))))),COLUMNS(_xlpm.rs)-1)</f>
        <v>#VALUE!</v>
      </c>
      <c r="V3026" s="14">
        <v>1212069023048</v>
      </c>
    </row>
    <row r="3027" spans="1:22" x14ac:dyDescent="0.25">
      <c r="A3027" s="16" t="s">
        <v>3024</v>
      </c>
      <c r="B3027">
        <v>22024</v>
      </c>
      <c r="C3027">
        <v>3025</v>
      </c>
      <c r="E3027" t="e" cm="1" vm="2">
        <f t="array" ref="E302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3027)))),_xlpm.c),3)))))))),COLUMNS(_xlpm.rs)-1)</f>
        <v>#VALUE!</v>
      </c>
      <c r="V3027" s="14">
        <v>1212069024047</v>
      </c>
    </row>
    <row r="3028" spans="1:22" x14ac:dyDescent="0.25">
      <c r="A3028" s="16" t="s">
        <v>3025</v>
      </c>
      <c r="B3028">
        <v>66060</v>
      </c>
      <c r="C3028">
        <v>3026</v>
      </c>
      <c r="E3028" t="e" cm="1" vm="2">
        <f t="array" ref="E302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3028)))),_xlpm.c),3)))))))),COLUMNS(_xlpm.rs)-1)</f>
        <v>#VALUE!</v>
      </c>
      <c r="V3028" s="14">
        <v>1212069025046</v>
      </c>
    </row>
    <row r="3029" spans="1:22" x14ac:dyDescent="0.25">
      <c r="A3029" s="16" t="s">
        <v>3026</v>
      </c>
      <c r="B3029">
        <v>26026</v>
      </c>
      <c r="C3029">
        <v>3027</v>
      </c>
      <c r="E3029" t="e" cm="1" vm="2">
        <f t="array" ref="E302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3029)))),_xlpm.c),3)))))))),COLUMNS(_xlpm.rs)-1)</f>
        <v>#VALUE!</v>
      </c>
      <c r="V3029" s="14">
        <v>1212069026045</v>
      </c>
    </row>
    <row r="3030" spans="1:22" x14ac:dyDescent="0.25">
      <c r="A3030" s="16" t="s">
        <v>3027</v>
      </c>
      <c r="B3030">
        <v>14018</v>
      </c>
      <c r="C3030">
        <v>3028</v>
      </c>
      <c r="E3030" t="e" cm="1" vm="2">
        <f t="array" ref="E303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3030)))),_xlpm.c),3)))))))),COLUMNS(_xlpm.rs)-1)</f>
        <v>#VALUE!</v>
      </c>
      <c r="V3030" s="14">
        <v>1212069027044</v>
      </c>
    </row>
    <row r="3031" spans="1:22" x14ac:dyDescent="0.25">
      <c r="A3031" s="16" t="s">
        <v>3028</v>
      </c>
      <c r="B3031">
        <v>66063</v>
      </c>
      <c r="C3031">
        <v>3029</v>
      </c>
      <c r="E3031" t="e" cm="1" vm="2">
        <f t="array" ref="E303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3031)))),_xlpm.c),3)))))))),COLUMNS(_xlpm.rs)-1)</f>
        <v>#VALUE!</v>
      </c>
      <c r="V3031" s="14">
        <v>1212069028043</v>
      </c>
    </row>
    <row r="3032" spans="1:22" x14ac:dyDescent="0.25">
      <c r="A3032" s="16" t="s">
        <v>3029</v>
      </c>
      <c r="B3032">
        <v>22016</v>
      </c>
      <c r="C3032">
        <v>3030</v>
      </c>
      <c r="E3032" t="e" cm="1" vm="2">
        <f t="array" ref="E303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3032)))),_xlpm.c),3)))))))),COLUMNS(_xlpm.rs)-1)</f>
        <v>#VALUE!</v>
      </c>
      <c r="V3032" s="14">
        <v>1212069029042</v>
      </c>
    </row>
    <row r="3033" spans="1:22" x14ac:dyDescent="0.25">
      <c r="A3033" s="16" t="s">
        <v>3030</v>
      </c>
      <c r="B3033">
        <v>18009</v>
      </c>
      <c r="C3033">
        <v>3031</v>
      </c>
      <c r="E3033" t="e" cm="1" vm="2">
        <f t="array" ref="E303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3033)))),_xlpm.c),3)))))))),COLUMNS(_xlpm.rs)-1)</f>
        <v>#VALUE!</v>
      </c>
      <c r="V3033" s="14">
        <v>1212069030041</v>
      </c>
    </row>
    <row r="3034" spans="1:22" x14ac:dyDescent="0.25">
      <c r="A3034" s="16" t="s">
        <v>3031</v>
      </c>
      <c r="B3034">
        <v>13062</v>
      </c>
      <c r="C3034">
        <v>3032</v>
      </c>
      <c r="E3034" t="e" cm="1" vm="2">
        <f t="array" ref="E303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3034)))),_xlpm.c),3)))))))),COLUMNS(_xlpm.rs)-1)</f>
        <v>#VALUE!</v>
      </c>
      <c r="V3034" s="14">
        <v>1212069031040</v>
      </c>
    </row>
    <row r="3035" spans="1:22" x14ac:dyDescent="0.25">
      <c r="A3035" s="16" t="s">
        <v>3032</v>
      </c>
      <c r="B3035">
        <v>21044</v>
      </c>
      <c r="C3035">
        <v>3033</v>
      </c>
      <c r="E3035" t="e" cm="1" vm="2">
        <f t="array" ref="E303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3035)))),_xlpm.c),3)))))))),COLUMNS(_xlpm.rs)-1)</f>
        <v>#VALUE!</v>
      </c>
      <c r="V3035" s="14">
        <v>1212069052019</v>
      </c>
    </row>
    <row r="3036" spans="1:22" x14ac:dyDescent="0.25">
      <c r="A3036" s="16" t="s">
        <v>3033</v>
      </c>
      <c r="B3036">
        <v>61046</v>
      </c>
      <c r="C3036">
        <v>3034</v>
      </c>
      <c r="E3036" t="e" cm="1" vm="2">
        <f t="array" ref="E303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3036)))),_xlpm.c),3)))))))),COLUMNS(_xlpm.rs)-1)</f>
        <v>#VALUE!</v>
      </c>
      <c r="V3036" s="14">
        <v>1212069053018</v>
      </c>
    </row>
    <row r="3037" spans="1:22" x14ac:dyDescent="0.25">
      <c r="A3037" s="16" t="s">
        <v>3034</v>
      </c>
      <c r="B3037">
        <v>38048</v>
      </c>
      <c r="C3037">
        <v>3035</v>
      </c>
      <c r="E3037" t="e" cm="1" vm="2">
        <f t="array" ref="E303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3037)))),_xlpm.c),3)))))))),COLUMNS(_xlpm.rs)-1)</f>
        <v>#VALUE!</v>
      </c>
      <c r="V3037" s="14">
        <v>1212070020050</v>
      </c>
    </row>
    <row r="3038" spans="1:22" x14ac:dyDescent="0.25">
      <c r="A3038" s="16" t="s">
        <v>3035</v>
      </c>
      <c r="B3038">
        <v>31002</v>
      </c>
      <c r="C3038">
        <v>3036</v>
      </c>
      <c r="E3038" t="e" cm="1" vm="2">
        <f t="array" ref="E303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3038)))),_xlpm.c),3)))))))),COLUMNS(_xlpm.rs)-1)</f>
        <v>#VALUE!</v>
      </c>
      <c r="V3038" s="14">
        <v>1212070021049</v>
      </c>
    </row>
    <row r="3039" spans="1:22" x14ac:dyDescent="0.25">
      <c r="A3039" s="16" t="s">
        <v>3036</v>
      </c>
      <c r="B3039">
        <v>5064</v>
      </c>
      <c r="C3039">
        <v>3037</v>
      </c>
      <c r="E3039" t="e" cm="1" vm="2">
        <f t="array" ref="E303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3039)))),_xlpm.c),3)))))))),COLUMNS(_xlpm.rs)-1)</f>
        <v>#VALUE!</v>
      </c>
      <c r="V3039" s="14">
        <v>1212070022048</v>
      </c>
    </row>
    <row r="3040" spans="1:22" x14ac:dyDescent="0.25">
      <c r="A3040" s="16" t="s">
        <v>3037</v>
      </c>
      <c r="B3040">
        <v>56003</v>
      </c>
      <c r="C3040">
        <v>3038</v>
      </c>
      <c r="E3040" t="e" cm="1" vm="2">
        <f t="array" ref="E304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3040)))),_xlpm.c),3)))))))),COLUMNS(_xlpm.rs)-1)</f>
        <v>#VALUE!</v>
      </c>
      <c r="V3040" s="14">
        <v>1212070023047</v>
      </c>
    </row>
    <row r="3041" spans="1:22" x14ac:dyDescent="0.25">
      <c r="A3041" s="16" t="s">
        <v>3038</v>
      </c>
      <c r="B3041">
        <v>12022</v>
      </c>
      <c r="C3041">
        <v>3039</v>
      </c>
      <c r="E3041" t="e" cm="1" vm="2">
        <f t="array" ref="E304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3041)))),_xlpm.c),3)))))))),COLUMNS(_xlpm.rs)-1)</f>
        <v>#VALUE!</v>
      </c>
      <c r="V3041" s="14">
        <v>1212070024046</v>
      </c>
    </row>
    <row r="3042" spans="1:22" x14ac:dyDescent="0.25">
      <c r="A3042" s="16" t="s">
        <v>3039</v>
      </c>
      <c r="B3042">
        <v>50011</v>
      </c>
      <c r="C3042">
        <v>3040</v>
      </c>
      <c r="E3042" t="e" cm="1" vm="2">
        <f t="array" ref="E304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3042)))),_xlpm.c),3)))))))),COLUMNS(_xlpm.rs)-1)</f>
        <v>#VALUE!</v>
      </c>
      <c r="V3042" s="14">
        <v>1212070025045</v>
      </c>
    </row>
    <row r="3043" spans="1:22" x14ac:dyDescent="0.25">
      <c r="A3043" s="16" t="s">
        <v>3040</v>
      </c>
      <c r="B3043">
        <v>6019</v>
      </c>
      <c r="C3043">
        <v>3041</v>
      </c>
      <c r="E3043" t="e" cm="1" vm="2">
        <f t="array" ref="E304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3043)))),_xlpm.c),3)))))))),COLUMNS(_xlpm.rs)-1)</f>
        <v>#VALUE!</v>
      </c>
      <c r="V3043" s="14">
        <v>1212070026044</v>
      </c>
    </row>
    <row r="3044" spans="1:22" x14ac:dyDescent="0.25">
      <c r="A3044" s="16" t="s">
        <v>3041</v>
      </c>
      <c r="B3044">
        <v>6042</v>
      </c>
      <c r="C3044">
        <v>3042</v>
      </c>
      <c r="E3044" t="e" cm="1" vm="2">
        <f t="array" ref="E304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3044)))),_xlpm.c),3)))))))),COLUMNS(_xlpm.rs)-1)</f>
        <v>#VALUE!</v>
      </c>
      <c r="V3044" s="14">
        <v>1212070027043</v>
      </c>
    </row>
    <row r="3045" spans="1:22" x14ac:dyDescent="0.25">
      <c r="A3045" s="16" t="s">
        <v>3042</v>
      </c>
      <c r="B3045">
        <v>51052</v>
      </c>
      <c r="C3045">
        <v>3043</v>
      </c>
      <c r="E3045" t="e" cm="1" vm="2">
        <f t="array" ref="E304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3045)))),_xlpm.c),3)))))))),COLUMNS(_xlpm.rs)-1)</f>
        <v>#VALUE!</v>
      </c>
      <c r="V3045" s="14">
        <v>1212070028042</v>
      </c>
    </row>
    <row r="3046" spans="1:22" x14ac:dyDescent="0.25">
      <c r="A3046" s="16" t="s">
        <v>3043</v>
      </c>
      <c r="B3046">
        <v>70057</v>
      </c>
      <c r="C3046">
        <v>3044</v>
      </c>
      <c r="E3046" t="e" cm="1" vm="2">
        <f t="array" ref="E304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3046)))),_xlpm.c),3)))))))),COLUMNS(_xlpm.rs)-1)</f>
        <v>#VALUE!</v>
      </c>
      <c r="V3046" s="14">
        <v>1212070029041</v>
      </c>
    </row>
    <row r="3047" spans="1:22" x14ac:dyDescent="0.25">
      <c r="A3047" s="16" t="s">
        <v>3044</v>
      </c>
      <c r="B3047">
        <v>56061</v>
      </c>
      <c r="C3047">
        <v>3045</v>
      </c>
      <c r="E3047" t="e" cm="1" vm="2">
        <f t="array" ref="E304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3047)))),_xlpm.c),3)))))))),COLUMNS(_xlpm.rs)-1)</f>
        <v>#VALUE!</v>
      </c>
      <c r="V3047" s="14">
        <v>1212070030040</v>
      </c>
    </row>
    <row r="3048" spans="1:22" x14ac:dyDescent="0.25">
      <c r="A3048" s="16" t="s">
        <v>3045</v>
      </c>
      <c r="B3048">
        <v>12062</v>
      </c>
      <c r="C3048">
        <v>3046</v>
      </c>
      <c r="E3048" t="e" cm="1" vm="2">
        <f t="array" ref="E304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3048)))),_xlpm.c),3)))))))),COLUMNS(_xlpm.rs)-1)</f>
        <v>#VALUE!</v>
      </c>
      <c r="V3048" s="14">
        <v>1212070052018</v>
      </c>
    </row>
    <row r="3049" spans="1:22" x14ac:dyDescent="0.25">
      <c r="A3049" s="16" t="s">
        <v>3046</v>
      </c>
      <c r="B3049">
        <v>40009</v>
      </c>
      <c r="C3049">
        <v>3047</v>
      </c>
      <c r="E3049" t="e" cm="1" vm="2">
        <f t="array" ref="E304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3049)))),_xlpm.c),3)))))))),COLUMNS(_xlpm.rs)-1)</f>
        <v>#VALUE!</v>
      </c>
      <c r="V3049" s="14">
        <v>1212070053017</v>
      </c>
    </row>
    <row r="3050" spans="1:22" x14ac:dyDescent="0.25">
      <c r="A3050" s="16" t="s">
        <v>3047</v>
      </c>
      <c r="B3050">
        <v>58023</v>
      </c>
      <c r="C3050">
        <v>3048</v>
      </c>
      <c r="E3050" t="e" cm="1" vm="2">
        <f t="array" ref="E305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3050)))),_xlpm.c),3)))))))),COLUMNS(_xlpm.rs)-1)</f>
        <v>#VALUE!</v>
      </c>
      <c r="V3050" s="14">
        <v>1212071020049</v>
      </c>
    </row>
    <row r="3051" spans="1:22" x14ac:dyDescent="0.25">
      <c r="A3051" s="16" t="s">
        <v>3048</v>
      </c>
      <c r="B3051">
        <v>24034</v>
      </c>
      <c r="C3051">
        <v>3049</v>
      </c>
      <c r="E3051" t="e" cm="1" vm="2">
        <f t="array" ref="E305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3051)))),_xlpm.c),3)))))))),COLUMNS(_xlpm.rs)-1)</f>
        <v>#VALUE!</v>
      </c>
      <c r="V3051" s="14">
        <v>1212071021048</v>
      </c>
    </row>
    <row r="3052" spans="1:22" x14ac:dyDescent="0.25">
      <c r="A3052" s="16" t="s">
        <v>3049</v>
      </c>
      <c r="B3052">
        <v>20014</v>
      </c>
      <c r="C3052">
        <v>3050</v>
      </c>
      <c r="E3052" t="e" cm="1" vm="2">
        <f t="array" ref="E305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3052)))),_xlpm.c),3)))))))),COLUMNS(_xlpm.rs)-1)</f>
        <v>#VALUE!</v>
      </c>
      <c r="V3052" s="14">
        <v>1212071022047</v>
      </c>
    </row>
    <row r="3053" spans="1:22" x14ac:dyDescent="0.25">
      <c r="A3053" s="16" t="s">
        <v>3050</v>
      </c>
      <c r="B3053">
        <v>20032</v>
      </c>
      <c r="C3053">
        <v>3051</v>
      </c>
      <c r="E3053" t="e" cm="1" vm="2">
        <f t="array" ref="E305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3053)))),_xlpm.c),3)))))))),COLUMNS(_xlpm.rs)-1)</f>
        <v>#VALUE!</v>
      </c>
      <c r="V3053" s="14">
        <v>1212071023046</v>
      </c>
    </row>
    <row r="3054" spans="1:22" x14ac:dyDescent="0.25">
      <c r="A3054" s="16" t="s">
        <v>3051</v>
      </c>
      <c r="B3054">
        <v>3044</v>
      </c>
      <c r="C3054">
        <v>3052</v>
      </c>
      <c r="E3054" t="e" cm="1" vm="2">
        <f t="array" ref="E305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3054)))),_xlpm.c),3)))))))),COLUMNS(_xlpm.rs)-1)</f>
        <v>#VALUE!</v>
      </c>
      <c r="V3054" s="14">
        <v>1212071024045</v>
      </c>
    </row>
    <row r="3055" spans="1:22" x14ac:dyDescent="0.25">
      <c r="A3055" s="16" t="s">
        <v>3052</v>
      </c>
      <c r="B3055">
        <v>14054</v>
      </c>
      <c r="C3055">
        <v>3053</v>
      </c>
      <c r="E3055" t="e" cm="1" vm="2">
        <f t="array" ref="E305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3055)))),_xlpm.c),3)))))))),COLUMNS(_xlpm.rs)-1)</f>
        <v>#VALUE!</v>
      </c>
      <c r="V3055" s="14">
        <v>1212071025044</v>
      </c>
    </row>
    <row r="3056" spans="1:22" x14ac:dyDescent="0.25">
      <c r="A3056" s="16" t="s">
        <v>3053</v>
      </c>
      <c r="B3056">
        <v>39032</v>
      </c>
      <c r="C3056">
        <v>3054</v>
      </c>
      <c r="E3056" t="e" cm="1" vm="2">
        <f t="array" ref="E305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3056)))),_xlpm.c),3)))))))),COLUMNS(_xlpm.rs)-1)</f>
        <v>#VALUE!</v>
      </c>
      <c r="V3056" s="14">
        <v>1212071026043</v>
      </c>
    </row>
    <row r="3057" spans="1:22" x14ac:dyDescent="0.25">
      <c r="A3057" s="16" t="s">
        <v>3054</v>
      </c>
      <c r="B3057">
        <v>36018</v>
      </c>
      <c r="C3057">
        <v>3055</v>
      </c>
      <c r="E3057" t="e" cm="1" vm="2">
        <f t="array" ref="E305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3057)))),_xlpm.c),3)))))))),COLUMNS(_xlpm.rs)-1)</f>
        <v>#VALUE!</v>
      </c>
      <c r="V3057" s="14">
        <v>1212071027042</v>
      </c>
    </row>
    <row r="3058" spans="1:22" x14ac:dyDescent="0.25">
      <c r="A3058" s="16" t="s">
        <v>3055</v>
      </c>
      <c r="B3058">
        <v>52002</v>
      </c>
      <c r="C3058">
        <v>3056</v>
      </c>
      <c r="E3058" t="e" cm="1" vm="2">
        <f t="array" ref="E305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3058)))),_xlpm.c),3)))))))),COLUMNS(_xlpm.rs)-1)</f>
        <v>#VALUE!</v>
      </c>
      <c r="V3058" s="14">
        <v>1212071028041</v>
      </c>
    </row>
    <row r="3059" spans="1:22" x14ac:dyDescent="0.25">
      <c r="A3059" s="16" t="s">
        <v>3056</v>
      </c>
      <c r="B3059">
        <v>66044</v>
      </c>
      <c r="C3059">
        <v>3057</v>
      </c>
      <c r="E3059" t="e" cm="1" vm="2">
        <f t="array" ref="E305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3059)))),_xlpm.c),3)))))))),COLUMNS(_xlpm.rs)-1)</f>
        <v>#VALUE!</v>
      </c>
      <c r="V3059" s="14">
        <v>1212071029040</v>
      </c>
    </row>
    <row r="3060" spans="1:22" x14ac:dyDescent="0.25">
      <c r="A3060" s="16" t="s">
        <v>3057</v>
      </c>
      <c r="B3060">
        <v>51054</v>
      </c>
      <c r="C3060">
        <v>3058</v>
      </c>
      <c r="E3060" t="e" cm="1" vm="2">
        <f t="array" ref="E306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3060)))),_xlpm.c),3)))))))),COLUMNS(_xlpm.rs)-1)</f>
        <v>#VALUE!</v>
      </c>
      <c r="V3060" s="14">
        <v>1212071052017</v>
      </c>
    </row>
    <row r="3061" spans="1:22" x14ac:dyDescent="0.25">
      <c r="A3061" s="16" t="s">
        <v>3058</v>
      </c>
      <c r="B3061">
        <v>15070</v>
      </c>
      <c r="C3061">
        <v>3059</v>
      </c>
      <c r="E3061" t="e" cm="1" vm="2">
        <f t="array" ref="E306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3061)))),_xlpm.c),3)))))))),COLUMNS(_xlpm.rs)-1)</f>
        <v>#VALUE!</v>
      </c>
      <c r="V3061" s="14">
        <v>1212071053016</v>
      </c>
    </row>
    <row r="3062" spans="1:22" x14ac:dyDescent="0.25">
      <c r="A3062" s="16" t="s">
        <v>3059</v>
      </c>
      <c r="B3062">
        <v>34047</v>
      </c>
      <c r="C3062">
        <v>3060</v>
      </c>
      <c r="E3062" t="e" cm="1" vm="2">
        <f t="array" ref="E306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3062)))),_xlpm.c),3)))))))),COLUMNS(_xlpm.rs)-1)</f>
        <v>#VALUE!</v>
      </c>
      <c r="V3062" s="14">
        <v>1212072020048</v>
      </c>
    </row>
    <row r="3063" spans="1:22" x14ac:dyDescent="0.25">
      <c r="A3063" s="16" t="s">
        <v>3060</v>
      </c>
      <c r="B3063">
        <v>2056</v>
      </c>
      <c r="C3063">
        <v>3061</v>
      </c>
      <c r="E3063" t="e" cm="1" vm="2">
        <f t="array" ref="E306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3063)))),_xlpm.c),3)))))))),COLUMNS(_xlpm.rs)-1)</f>
        <v>#VALUE!</v>
      </c>
      <c r="V3063" s="14">
        <v>1212072021047</v>
      </c>
    </row>
    <row r="3064" spans="1:22" x14ac:dyDescent="0.25">
      <c r="A3064" s="16" t="s">
        <v>3061</v>
      </c>
      <c r="B3064">
        <v>38028</v>
      </c>
      <c r="C3064">
        <v>3062</v>
      </c>
      <c r="E3064" t="e" cm="1" vm="2">
        <f t="array" ref="E306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3064)))),_xlpm.c),3)))))))),COLUMNS(_xlpm.rs)-1)</f>
        <v>#VALUE!</v>
      </c>
      <c r="V3064" s="14">
        <v>1212072022046</v>
      </c>
    </row>
    <row r="3065" spans="1:22" x14ac:dyDescent="0.25">
      <c r="A3065" s="16" t="s">
        <v>3062</v>
      </c>
      <c r="B3065">
        <v>28028</v>
      </c>
      <c r="C3065">
        <v>3063</v>
      </c>
      <c r="E3065" t="e" cm="1" vm="2">
        <f t="array" ref="E306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3065)))),_xlpm.c),3)))))))),COLUMNS(_xlpm.rs)-1)</f>
        <v>#VALUE!</v>
      </c>
      <c r="V3065" s="14">
        <v>1212072023045</v>
      </c>
    </row>
    <row r="3066" spans="1:22" x14ac:dyDescent="0.25">
      <c r="A3066" s="16" t="s">
        <v>3063</v>
      </c>
      <c r="B3066">
        <v>6000</v>
      </c>
      <c r="C3066">
        <v>3064</v>
      </c>
      <c r="E3066" t="e" cm="1" vm="2">
        <f t="array" ref="E306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3066)))),_xlpm.c),3)))))))),COLUMNS(_xlpm.rs)-1)</f>
        <v>#VALUE!</v>
      </c>
      <c r="V3066" s="14">
        <v>1212072024044</v>
      </c>
    </row>
    <row r="3067" spans="1:22" x14ac:dyDescent="0.25">
      <c r="A3067" s="16" t="s">
        <v>3064</v>
      </c>
      <c r="B3067">
        <v>35000</v>
      </c>
      <c r="C3067">
        <v>3065</v>
      </c>
      <c r="E3067" t="e" cm="1" vm="2">
        <f t="array" ref="E306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3067)))),_xlpm.c),3)))))))),COLUMNS(_xlpm.rs)-1)</f>
        <v>#VALUE!</v>
      </c>
      <c r="V3067" s="14">
        <v>1212072025043</v>
      </c>
    </row>
    <row r="3068" spans="1:22" x14ac:dyDescent="0.25">
      <c r="A3068" s="16" t="s">
        <v>3065</v>
      </c>
      <c r="B3068">
        <v>51016</v>
      </c>
      <c r="C3068">
        <v>3066</v>
      </c>
      <c r="E3068" t="e" cm="1" vm="2">
        <f t="array" ref="E306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3068)))),_xlpm.c),3)))))))),COLUMNS(_xlpm.rs)-1)</f>
        <v>#VALUE!</v>
      </c>
      <c r="V3068" s="14">
        <v>1212072026042</v>
      </c>
    </row>
    <row r="3069" spans="1:22" x14ac:dyDescent="0.25">
      <c r="A3069" s="16" t="s">
        <v>3066</v>
      </c>
      <c r="B3069">
        <v>27</v>
      </c>
      <c r="C3069">
        <v>3067</v>
      </c>
      <c r="E3069" t="e" cm="1" vm="2">
        <f t="array" ref="E306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3069)))),_xlpm.c),3)))))))),COLUMNS(_xlpm.rs)-1)</f>
        <v>#VALUE!</v>
      </c>
      <c r="V3069" s="14">
        <v>1212072027041</v>
      </c>
    </row>
    <row r="3070" spans="1:22" x14ac:dyDescent="0.25">
      <c r="A3070" s="16" t="s">
        <v>3067</v>
      </c>
      <c r="B3070">
        <v>70048</v>
      </c>
      <c r="C3070">
        <v>3068</v>
      </c>
      <c r="E3070" t="e" cm="1" vm="2">
        <f t="array" ref="E307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3070)))),_xlpm.c),3)))))))),COLUMNS(_xlpm.rs)-1)</f>
        <v>#VALUE!</v>
      </c>
      <c r="V3070" s="14">
        <v>1212072028040</v>
      </c>
    </row>
    <row r="3071" spans="1:22" x14ac:dyDescent="0.25">
      <c r="A3071" s="16" t="s">
        <v>3068</v>
      </c>
      <c r="B3071">
        <v>20022</v>
      </c>
      <c r="C3071">
        <v>3069</v>
      </c>
      <c r="E3071" t="e" cm="1" vm="2">
        <f t="array" ref="E307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3071)))),_xlpm.c),3)))))))),COLUMNS(_xlpm.rs)-1)</f>
        <v>#VALUE!</v>
      </c>
      <c r="V3071" s="14">
        <v>1212072052016</v>
      </c>
    </row>
    <row r="3072" spans="1:22" x14ac:dyDescent="0.25">
      <c r="A3072" s="16" t="s">
        <v>3069</v>
      </c>
      <c r="B3072">
        <v>50042</v>
      </c>
      <c r="C3072">
        <v>3070</v>
      </c>
      <c r="E3072" t="e" cm="1" vm="2">
        <f t="array" ref="E307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3072)))),_xlpm.c),3)))))))),COLUMNS(_xlpm.rs)-1)</f>
        <v>#VALUE!</v>
      </c>
      <c r="V3072" s="14">
        <v>1212072053015</v>
      </c>
    </row>
    <row r="3073" spans="1:22" x14ac:dyDescent="0.25">
      <c r="A3073" s="16" t="s">
        <v>3070</v>
      </c>
      <c r="B3073">
        <v>46018</v>
      </c>
      <c r="C3073">
        <v>3071</v>
      </c>
      <c r="E3073" t="e" cm="1" vm="2">
        <f t="array" ref="E307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3073)))),_xlpm.c),3)))))))),COLUMNS(_xlpm.rs)-1)</f>
        <v>#VALUE!</v>
      </c>
      <c r="V3073" s="14">
        <v>1212073020047</v>
      </c>
    </row>
    <row r="3074" spans="1:22" x14ac:dyDescent="0.25">
      <c r="A3074" s="16" t="s">
        <v>3071</v>
      </c>
      <c r="B3074">
        <v>12008</v>
      </c>
      <c r="C3074">
        <v>3072</v>
      </c>
      <c r="E3074" t="e" cm="1" vm="2">
        <f t="array" ref="E307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3074)))),_xlpm.c),3)))))))),COLUMNS(_xlpm.rs)-1)</f>
        <v>#VALUE!</v>
      </c>
      <c r="V3074" s="14">
        <v>1212073021046</v>
      </c>
    </row>
    <row r="3075" spans="1:22" x14ac:dyDescent="0.25">
      <c r="A3075" s="16" t="s">
        <v>3072</v>
      </c>
      <c r="B3075">
        <v>16032</v>
      </c>
      <c r="C3075">
        <v>3073</v>
      </c>
      <c r="E3075" t="e" cm="1" vm="2">
        <f t="array" ref="E307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3075)))),_xlpm.c),3)))))))),COLUMNS(_xlpm.rs)-1)</f>
        <v>#VALUE!</v>
      </c>
      <c r="V3075" s="14">
        <v>1212073022045</v>
      </c>
    </row>
    <row r="3076" spans="1:22" x14ac:dyDescent="0.25">
      <c r="A3076" s="16" t="s">
        <v>3073</v>
      </c>
      <c r="B3076">
        <v>56023</v>
      </c>
      <c r="C3076">
        <v>3074</v>
      </c>
      <c r="E3076" t="e" cm="1" vm="2">
        <f t="array" ref="E307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3076)))),_xlpm.c),3)))))))),COLUMNS(_xlpm.rs)-1)</f>
        <v>#VALUE!</v>
      </c>
      <c r="V3076" s="14">
        <v>1212073023044</v>
      </c>
    </row>
    <row r="3077" spans="1:22" x14ac:dyDescent="0.25">
      <c r="A3077" s="16" t="s">
        <v>3074</v>
      </c>
      <c r="B3077">
        <v>46003</v>
      </c>
      <c r="C3077">
        <v>3075</v>
      </c>
      <c r="E3077" t="e" cm="1" vm="2">
        <f t="array" ref="E307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3077)))),_xlpm.c),3)))))))),COLUMNS(_xlpm.rs)-1)</f>
        <v>#VALUE!</v>
      </c>
      <c r="V3077" s="14">
        <v>1212073024043</v>
      </c>
    </row>
    <row r="3078" spans="1:22" x14ac:dyDescent="0.25">
      <c r="A3078" s="16" t="s">
        <v>3075</v>
      </c>
      <c r="B3078">
        <v>28040</v>
      </c>
      <c r="C3078">
        <v>3076</v>
      </c>
      <c r="E3078" t="e" cm="1" vm="2">
        <f t="array" ref="E307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3078)))),_xlpm.c),3)))))))),COLUMNS(_xlpm.rs)-1)</f>
        <v>#VALUE!</v>
      </c>
      <c r="V3078" s="14">
        <v>1212073025042</v>
      </c>
    </row>
    <row r="3079" spans="1:22" x14ac:dyDescent="0.25">
      <c r="A3079" s="16" t="s">
        <v>3076</v>
      </c>
      <c r="B3079">
        <v>22010</v>
      </c>
      <c r="C3079">
        <v>3077</v>
      </c>
      <c r="E3079" t="e" cm="1" vm="2">
        <f t="array" ref="E307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3079)))),_xlpm.c),3)))))))),COLUMNS(_xlpm.rs)-1)</f>
        <v>#VALUE!</v>
      </c>
      <c r="V3079" s="14">
        <v>1212073026041</v>
      </c>
    </row>
    <row r="3080" spans="1:22" x14ac:dyDescent="0.25">
      <c r="A3080" s="16" t="s">
        <v>3077</v>
      </c>
      <c r="B3080">
        <v>18054</v>
      </c>
      <c r="C3080">
        <v>3078</v>
      </c>
      <c r="E3080" t="e" cm="1" vm="2">
        <f t="array" ref="E308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3080)))),_xlpm.c),3)))))))),COLUMNS(_xlpm.rs)-1)</f>
        <v>#VALUE!</v>
      </c>
      <c r="V3080" s="14">
        <v>1212073027040</v>
      </c>
    </row>
    <row r="3081" spans="1:22" x14ac:dyDescent="0.25">
      <c r="A3081" s="16" t="s">
        <v>3078</v>
      </c>
      <c r="B3081">
        <v>33034</v>
      </c>
      <c r="C3081">
        <v>3079</v>
      </c>
      <c r="E3081" t="e" cm="1" vm="2">
        <f t="array" ref="E308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3081)))),_xlpm.c),3)))))))),COLUMNS(_xlpm.rs)-1)</f>
        <v>#VALUE!</v>
      </c>
      <c r="V3081" s="14">
        <v>1212073052015</v>
      </c>
    </row>
    <row r="3082" spans="1:22" x14ac:dyDescent="0.25">
      <c r="A3082" s="16" t="s">
        <v>3079</v>
      </c>
      <c r="B3082">
        <v>40016</v>
      </c>
      <c r="C3082">
        <v>3080</v>
      </c>
      <c r="E3082" t="e" cm="1" vm="2">
        <f t="array" ref="E308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3082)))),_xlpm.c),3)))))))),COLUMNS(_xlpm.rs)-1)</f>
        <v>#VALUE!</v>
      </c>
      <c r="V3082" s="14">
        <v>1212073053014</v>
      </c>
    </row>
    <row r="3083" spans="1:22" x14ac:dyDescent="0.25">
      <c r="A3083" s="16" t="s">
        <v>3080</v>
      </c>
      <c r="B3083">
        <v>32028</v>
      </c>
      <c r="C3083">
        <v>3081</v>
      </c>
      <c r="E3083" t="e" cm="1" vm="2">
        <f t="array" ref="E308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3083)))),_xlpm.c),3)))))))),COLUMNS(_xlpm.rs)-1)</f>
        <v>#VALUE!</v>
      </c>
      <c r="V3083" s="14">
        <v>1212074020046</v>
      </c>
    </row>
    <row r="3084" spans="1:22" x14ac:dyDescent="0.25">
      <c r="A3084" s="16" t="s">
        <v>3081</v>
      </c>
      <c r="B3084">
        <v>13002</v>
      </c>
      <c r="C3084">
        <v>3082</v>
      </c>
      <c r="E3084" t="e" cm="1" vm="2">
        <f t="array" ref="E308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3084)))),_xlpm.c),3)))))))),COLUMNS(_xlpm.rs)-1)</f>
        <v>#VALUE!</v>
      </c>
      <c r="V3084" s="14">
        <v>1212074021045</v>
      </c>
    </row>
    <row r="3085" spans="1:22" x14ac:dyDescent="0.25">
      <c r="A3085" s="16" t="s">
        <v>3082</v>
      </c>
      <c r="B3085">
        <v>36062</v>
      </c>
      <c r="C3085">
        <v>3083</v>
      </c>
      <c r="E3085" t="e" cm="1" vm="2">
        <f t="array" ref="E308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3085)))),_xlpm.c),3)))))))),COLUMNS(_xlpm.rs)-1)</f>
        <v>#VALUE!</v>
      </c>
      <c r="V3085" s="14">
        <v>1212074022044</v>
      </c>
    </row>
    <row r="3086" spans="1:22" x14ac:dyDescent="0.25">
      <c r="A3086" s="16" t="s">
        <v>3083</v>
      </c>
      <c r="B3086">
        <v>52042</v>
      </c>
      <c r="C3086">
        <v>3084</v>
      </c>
      <c r="E3086" t="e" cm="1" vm="2">
        <f t="array" ref="E308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3086)))),_xlpm.c),3)))))))),COLUMNS(_xlpm.rs)-1)</f>
        <v>#VALUE!</v>
      </c>
      <c r="V3086" s="14">
        <v>1212074023043</v>
      </c>
    </row>
    <row r="3087" spans="1:22" x14ac:dyDescent="0.25">
      <c r="A3087" s="16" t="s">
        <v>3084</v>
      </c>
      <c r="B3087">
        <v>14012</v>
      </c>
      <c r="C3087">
        <v>3085</v>
      </c>
      <c r="E3087" t="e" cm="1" vm="2">
        <f t="array" ref="E308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3087)))),_xlpm.c),3)))))))),COLUMNS(_xlpm.rs)-1)</f>
        <v>#VALUE!</v>
      </c>
      <c r="V3087" s="14">
        <v>1212074024042</v>
      </c>
    </row>
    <row r="3088" spans="1:22" x14ac:dyDescent="0.25">
      <c r="A3088" s="16" t="s">
        <v>3085</v>
      </c>
      <c r="B3088">
        <v>63026</v>
      </c>
      <c r="C3088">
        <v>3086</v>
      </c>
      <c r="E3088" t="e" cm="1" vm="2">
        <f t="array" ref="E308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3088)))),_xlpm.c),3)))))))),COLUMNS(_xlpm.rs)-1)</f>
        <v>#VALUE!</v>
      </c>
      <c r="V3088" s="14">
        <v>1212074025041</v>
      </c>
    </row>
    <row r="3089" spans="1:22" x14ac:dyDescent="0.25">
      <c r="A3089" s="16" t="s">
        <v>3086</v>
      </c>
      <c r="B3089">
        <v>58057</v>
      </c>
      <c r="C3089">
        <v>3087</v>
      </c>
      <c r="E3089" t="e" cm="1" vm="2">
        <f t="array" ref="E308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3089)))),_xlpm.c),3)))))))),COLUMNS(_xlpm.rs)-1)</f>
        <v>#VALUE!</v>
      </c>
      <c r="V3089" s="14">
        <v>1212074026040</v>
      </c>
    </row>
    <row r="3090" spans="1:22" x14ac:dyDescent="0.25">
      <c r="A3090" s="16" t="s">
        <v>3087</v>
      </c>
      <c r="B3090">
        <v>68020</v>
      </c>
      <c r="C3090">
        <v>3088</v>
      </c>
      <c r="E3090" t="e" cm="1" vm="2">
        <f t="array" ref="E309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3090)))),_xlpm.c),3)))))))),COLUMNS(_xlpm.rs)-1)</f>
        <v>#VALUE!</v>
      </c>
      <c r="V3090" s="14">
        <v>1212074052014</v>
      </c>
    </row>
    <row r="3091" spans="1:22" x14ac:dyDescent="0.25">
      <c r="A3091" s="16" t="s">
        <v>3088</v>
      </c>
      <c r="B3091">
        <v>10059</v>
      </c>
      <c r="C3091">
        <v>3089</v>
      </c>
      <c r="E3091" t="e" cm="1" vm="2">
        <f t="array" ref="E309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3091)))),_xlpm.c),3)))))))),COLUMNS(_xlpm.rs)-1)</f>
        <v>#VALUE!</v>
      </c>
      <c r="V3091" s="14">
        <v>1212074053013</v>
      </c>
    </row>
    <row r="3092" spans="1:22" x14ac:dyDescent="0.25">
      <c r="A3092" s="16" t="s">
        <v>3089</v>
      </c>
      <c r="B3092">
        <v>56069</v>
      </c>
      <c r="C3092">
        <v>3090</v>
      </c>
      <c r="E3092" t="e" cm="1" vm="2">
        <f t="array" ref="E309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3092)))),_xlpm.c),3)))))))),COLUMNS(_xlpm.rs)-1)</f>
        <v>#VALUE!</v>
      </c>
      <c r="V3092" s="14">
        <v>1212075020045</v>
      </c>
    </row>
    <row r="3093" spans="1:22" x14ac:dyDescent="0.25">
      <c r="A3093" s="16" t="s">
        <v>3090</v>
      </c>
      <c r="B3093">
        <v>16005</v>
      </c>
      <c r="C3093">
        <v>3091</v>
      </c>
      <c r="E3093" t="e" cm="1" vm="2">
        <f t="array" ref="E309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3093)))),_xlpm.c),3)))))))),COLUMNS(_xlpm.rs)-1)</f>
        <v>#VALUE!</v>
      </c>
      <c r="V3093" s="14">
        <v>1212075021044</v>
      </c>
    </row>
    <row r="3094" spans="1:22" x14ac:dyDescent="0.25">
      <c r="A3094" s="16" t="s">
        <v>3091</v>
      </c>
      <c r="B3094">
        <v>50060</v>
      </c>
      <c r="C3094">
        <v>3092</v>
      </c>
      <c r="E3094" t="e" cm="1" vm="2">
        <f t="array" ref="E309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3094)))),_xlpm.c),3)))))))),COLUMNS(_xlpm.rs)-1)</f>
        <v>#VALUE!</v>
      </c>
      <c r="V3094" s="14">
        <v>1212075023042</v>
      </c>
    </row>
    <row r="3095" spans="1:22" x14ac:dyDescent="0.25">
      <c r="A3095" s="16" t="s">
        <v>3092</v>
      </c>
      <c r="B3095">
        <v>15</v>
      </c>
      <c r="C3095">
        <v>3093</v>
      </c>
      <c r="E3095" t="e" cm="1" vm="2">
        <f t="array" ref="E309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3095)))),_xlpm.c),3)))))))),COLUMNS(_xlpm.rs)-1)</f>
        <v>#VALUE!</v>
      </c>
      <c r="V3095" s="14">
        <v>1212075024041</v>
      </c>
    </row>
    <row r="3096" spans="1:22" x14ac:dyDescent="0.25">
      <c r="A3096" s="16" t="s">
        <v>3093</v>
      </c>
      <c r="B3096">
        <v>4036</v>
      </c>
      <c r="C3096">
        <v>3094</v>
      </c>
      <c r="E3096" t="e" cm="1" vm="2">
        <f t="array" ref="E309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3096)))),_xlpm.c),3)))))))),COLUMNS(_xlpm.rs)-1)</f>
        <v>#VALUE!</v>
      </c>
      <c r="V3096" s="14">
        <v>1212075025040</v>
      </c>
    </row>
    <row r="3097" spans="1:22" x14ac:dyDescent="0.25">
      <c r="A3097" s="16" t="s">
        <v>3094</v>
      </c>
      <c r="B3097">
        <v>3024</v>
      </c>
      <c r="C3097">
        <v>3095</v>
      </c>
      <c r="E3097" t="e" cm="1" vm="2">
        <f t="array" ref="E309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3097)))),_xlpm.c),3)))))))),COLUMNS(_xlpm.rs)-1)</f>
        <v>#VALUE!</v>
      </c>
      <c r="V3097" s="14">
        <v>1212075052013</v>
      </c>
    </row>
    <row r="3098" spans="1:22" x14ac:dyDescent="0.25">
      <c r="A3098" s="16" t="s">
        <v>3095</v>
      </c>
      <c r="B3098">
        <v>48051</v>
      </c>
      <c r="C3098">
        <v>3096</v>
      </c>
      <c r="E3098" t="e" cm="1" vm="2">
        <f t="array" ref="E309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3098)))),_xlpm.c),3)))))))),COLUMNS(_xlpm.rs)-1)</f>
        <v>#VALUE!</v>
      </c>
      <c r="V3098" s="14">
        <v>1212075053012</v>
      </c>
    </row>
    <row r="3099" spans="1:22" x14ac:dyDescent="0.25">
      <c r="A3099" s="16" t="s">
        <v>3096</v>
      </c>
      <c r="B3099">
        <v>53070</v>
      </c>
      <c r="C3099">
        <v>3097</v>
      </c>
      <c r="E3099" t="e" cm="1" vm="2">
        <f t="array" ref="E309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3099)))),_xlpm.c),3)))))))),COLUMNS(_xlpm.rs)-1)</f>
        <v>#VALUE!</v>
      </c>
      <c r="V3099" s="14">
        <v>1212076020044</v>
      </c>
    </row>
    <row r="3100" spans="1:22" x14ac:dyDescent="0.25">
      <c r="A3100" s="16" t="s">
        <v>3097</v>
      </c>
      <c r="B3100">
        <v>68015</v>
      </c>
      <c r="C3100">
        <v>3098</v>
      </c>
      <c r="E3100" t="e" cm="1" vm="2">
        <f t="array" ref="E310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3100)))),_xlpm.c),3)))))))),COLUMNS(_xlpm.rs)-1)</f>
        <v>#VALUE!</v>
      </c>
      <c r="V3100" s="14">
        <v>1212076021043</v>
      </c>
    </row>
    <row r="3101" spans="1:22" x14ac:dyDescent="0.25">
      <c r="A3101" s="16" t="s">
        <v>3098</v>
      </c>
      <c r="B3101">
        <v>65040</v>
      </c>
      <c r="C3101">
        <v>3099</v>
      </c>
      <c r="E3101" t="e" cm="1" vm="2">
        <f t="array" ref="E310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3101)))),_xlpm.c),3)))))))),COLUMNS(_xlpm.rs)-1)</f>
        <v>#VALUE!</v>
      </c>
      <c r="V3101" s="14">
        <v>1212076022042</v>
      </c>
    </row>
    <row r="3102" spans="1:22" x14ac:dyDescent="0.25">
      <c r="A3102" s="16" t="s">
        <v>3099</v>
      </c>
      <c r="B3102">
        <v>3062</v>
      </c>
      <c r="C3102">
        <v>3100</v>
      </c>
      <c r="E3102" t="e" cm="1" vm="2">
        <f t="array" ref="E310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3102)))),_xlpm.c),3)))))))),COLUMNS(_xlpm.rs)-1)</f>
        <v>#VALUE!</v>
      </c>
      <c r="V3102" s="14">
        <v>1212076023041</v>
      </c>
    </row>
    <row r="3103" spans="1:22" x14ac:dyDescent="0.25">
      <c r="A3103" s="16" t="s">
        <v>3100</v>
      </c>
      <c r="B3103">
        <v>68058</v>
      </c>
      <c r="C3103">
        <v>3101</v>
      </c>
      <c r="E3103" t="e" cm="1" vm="2">
        <f t="array" ref="E310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3103)))),_xlpm.c),3)))))))),COLUMNS(_xlpm.rs)-1)</f>
        <v>#VALUE!</v>
      </c>
      <c r="V3103" s="14">
        <v>1212076024040</v>
      </c>
    </row>
    <row r="3104" spans="1:22" x14ac:dyDescent="0.25">
      <c r="A3104" s="16" t="s">
        <v>3101</v>
      </c>
      <c r="B3104">
        <v>36016</v>
      </c>
      <c r="C3104">
        <v>3102</v>
      </c>
      <c r="E3104" t="e" cm="1" vm="2">
        <f t="array" ref="E310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3104)))),_xlpm.c),3)))))))),COLUMNS(_xlpm.rs)-1)</f>
        <v>#VALUE!</v>
      </c>
      <c r="V3104" s="14">
        <v>1212076052012</v>
      </c>
    </row>
    <row r="3105" spans="1:22" x14ac:dyDescent="0.25">
      <c r="A3105" s="16" t="s">
        <v>3102</v>
      </c>
      <c r="B3105">
        <v>60048</v>
      </c>
      <c r="C3105">
        <v>3103</v>
      </c>
      <c r="E3105" t="e" cm="1" vm="2">
        <f t="array" ref="E310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3105)))),_xlpm.c),3)))))))),COLUMNS(_xlpm.rs)-1)</f>
        <v>#VALUE!</v>
      </c>
      <c r="V3105" s="14">
        <v>1212076053011</v>
      </c>
    </row>
    <row r="3106" spans="1:22" x14ac:dyDescent="0.25">
      <c r="A3106" s="16" t="s">
        <v>3103</v>
      </c>
      <c r="B3106">
        <v>29042</v>
      </c>
      <c r="C3106">
        <v>3104</v>
      </c>
      <c r="E3106" t="e" cm="1" vm="2">
        <f t="array" ref="E310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3106)))),_xlpm.c),3)))))))),COLUMNS(_xlpm.rs)-1)</f>
        <v>#VALUE!</v>
      </c>
      <c r="V3106" s="14">
        <v>1212077020043</v>
      </c>
    </row>
    <row r="3107" spans="1:22" x14ac:dyDescent="0.25">
      <c r="A3107" s="16" t="s">
        <v>3104</v>
      </c>
      <c r="B3107">
        <v>6052</v>
      </c>
      <c r="C3107">
        <v>3105</v>
      </c>
      <c r="E3107" t="e" cm="1" vm="2">
        <f t="array" ref="E310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3107)))),_xlpm.c),3)))))))),COLUMNS(_xlpm.rs)-1)</f>
        <v>#VALUE!</v>
      </c>
      <c r="V3107" s="14">
        <v>1212077021042</v>
      </c>
    </row>
    <row r="3108" spans="1:22" x14ac:dyDescent="0.25">
      <c r="A3108" s="16" t="s">
        <v>3105</v>
      </c>
      <c r="B3108">
        <v>40068</v>
      </c>
      <c r="C3108">
        <v>3106</v>
      </c>
      <c r="E3108" t="e" cm="1" vm="2">
        <f t="array" ref="E310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3108)))),_xlpm.c),3)))))))),COLUMNS(_xlpm.rs)-1)</f>
        <v>#VALUE!</v>
      </c>
      <c r="V3108" s="14">
        <v>1212077022041</v>
      </c>
    </row>
    <row r="3109" spans="1:22" x14ac:dyDescent="0.25">
      <c r="A3109" s="16" t="s">
        <v>3106</v>
      </c>
      <c r="B3109">
        <v>5022</v>
      </c>
      <c r="C3109">
        <v>3107</v>
      </c>
      <c r="E3109" t="e" cm="1" vm="2">
        <f t="array" ref="E310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3109)))),_xlpm.c),3)))))))),COLUMNS(_xlpm.rs)-1)</f>
        <v>#VALUE!</v>
      </c>
      <c r="V3109" s="14">
        <v>1212077023040</v>
      </c>
    </row>
    <row r="3110" spans="1:22" x14ac:dyDescent="0.25">
      <c r="A3110" s="16" t="s">
        <v>3107</v>
      </c>
      <c r="B3110">
        <v>12069</v>
      </c>
      <c r="C3110">
        <v>3108</v>
      </c>
      <c r="E3110" t="e" cm="1" vm="2">
        <f t="array" ref="E311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3110)))),_xlpm.c),3)))))))),COLUMNS(_xlpm.rs)-1)</f>
        <v>#VALUE!</v>
      </c>
      <c r="V3110" s="14">
        <v>1212077052011</v>
      </c>
    </row>
    <row r="3111" spans="1:22" x14ac:dyDescent="0.25">
      <c r="A3111" s="16" t="s">
        <v>3108</v>
      </c>
      <c r="B3111">
        <v>44005</v>
      </c>
      <c r="C3111">
        <v>3109</v>
      </c>
      <c r="E3111" t="e" cm="1" vm="2">
        <f t="array" ref="E311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3111)))),_xlpm.c),3)))))))),COLUMNS(_xlpm.rs)-1)</f>
        <v>#VALUE!</v>
      </c>
      <c r="V3111" s="14">
        <v>1212077053010</v>
      </c>
    </row>
    <row r="3112" spans="1:22" x14ac:dyDescent="0.25">
      <c r="A3112" s="16" t="s">
        <v>3109</v>
      </c>
      <c r="B3112">
        <v>39006</v>
      </c>
      <c r="C3112">
        <v>3110</v>
      </c>
      <c r="E3112" t="e" cm="1" vm="2">
        <f t="array" ref="E311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3112)))),_xlpm.c),3)))))))),COLUMNS(_xlpm.rs)-1)</f>
        <v>#VALUE!</v>
      </c>
      <c r="V3112" s="14">
        <v>1212078020042</v>
      </c>
    </row>
    <row r="3113" spans="1:22" x14ac:dyDescent="0.25">
      <c r="A3113" s="16" t="s">
        <v>3110</v>
      </c>
      <c r="B3113">
        <v>8070</v>
      </c>
      <c r="C3113">
        <v>3111</v>
      </c>
      <c r="E3113" t="e" cm="1" vm="2">
        <f t="array" ref="E311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3113)))),_xlpm.c),3)))))))),COLUMNS(_xlpm.rs)-1)</f>
        <v>#VALUE!</v>
      </c>
      <c r="V3113" s="14">
        <v>1212078022040</v>
      </c>
    </row>
    <row r="3114" spans="1:22" x14ac:dyDescent="0.25">
      <c r="A3114" s="16" t="s">
        <v>3111</v>
      </c>
      <c r="B3114">
        <v>7000</v>
      </c>
      <c r="C3114">
        <v>3112</v>
      </c>
      <c r="E3114" t="e" cm="1" vm="2">
        <f t="array" ref="E311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3114)))),_xlpm.c),3)))))))),COLUMNS(_xlpm.rs)-1)</f>
        <v>#VALUE!</v>
      </c>
      <c r="V3114" s="14">
        <v>1212078023039</v>
      </c>
    </row>
    <row r="3115" spans="1:22" x14ac:dyDescent="0.25">
      <c r="A3115" s="16" t="s">
        <v>3112</v>
      </c>
      <c r="B3115">
        <v>65054</v>
      </c>
      <c r="C3115">
        <v>3113</v>
      </c>
      <c r="E3115" t="e" cm="1" vm="2">
        <f t="array" ref="E311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3115)))),_xlpm.c),3)))))))),COLUMNS(_xlpm.rs)-1)</f>
        <v>#VALUE!</v>
      </c>
      <c r="V3115" s="14">
        <v>1212078052010</v>
      </c>
    </row>
    <row r="3116" spans="1:22" x14ac:dyDescent="0.25">
      <c r="A3116" s="16" t="s">
        <v>3113</v>
      </c>
      <c r="B3116">
        <v>40064</v>
      </c>
      <c r="C3116">
        <v>3114</v>
      </c>
      <c r="E3116" t="e" cm="1" vm="2">
        <f t="array" ref="E311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3116)))),_xlpm.c),3)))))))),COLUMNS(_xlpm.rs)-1)</f>
        <v>#VALUE!</v>
      </c>
      <c r="V3116" s="14">
        <v>1212079020041</v>
      </c>
    </row>
    <row r="3117" spans="1:22" x14ac:dyDescent="0.25">
      <c r="A3117" s="16" t="s">
        <v>3114</v>
      </c>
      <c r="B3117">
        <v>48050</v>
      </c>
      <c r="C3117">
        <v>3115</v>
      </c>
      <c r="E3117" t="e" cm="1" vm="2">
        <f t="array" ref="E311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3117)))),_xlpm.c),3)))))))),COLUMNS(_xlpm.rs)-1)</f>
        <v>#VALUE!</v>
      </c>
      <c r="V3117" s="14">
        <v>1212079021040</v>
      </c>
    </row>
    <row r="3118" spans="1:22" x14ac:dyDescent="0.25">
      <c r="A3118" s="16" t="s">
        <v>3115</v>
      </c>
      <c r="B3118">
        <v>17030</v>
      </c>
      <c r="C3118">
        <v>3116</v>
      </c>
      <c r="E3118" t="e" cm="1" vm="2">
        <f t="array" ref="E311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3118)))),_xlpm.c),3)))))))),COLUMNS(_xlpm.rs)-1)</f>
        <v>#VALUE!</v>
      </c>
      <c r="V3118" s="14">
        <v>1212079022039</v>
      </c>
    </row>
    <row r="3119" spans="1:22" x14ac:dyDescent="0.25">
      <c r="A3119" s="16" t="s">
        <v>3116</v>
      </c>
      <c r="B3119">
        <v>26006</v>
      </c>
      <c r="C3119">
        <v>3117</v>
      </c>
      <c r="E3119" t="e" cm="1" vm="2">
        <f t="array" ref="E311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3119)))),_xlpm.c),3)))))))),COLUMNS(_xlpm.rs)-1)</f>
        <v>#VALUE!</v>
      </c>
      <c r="V3119" s="14">
        <v>1212079052009</v>
      </c>
    </row>
    <row r="3120" spans="1:22" x14ac:dyDescent="0.25">
      <c r="A3120" s="16" t="s">
        <v>3117</v>
      </c>
      <c r="B3120">
        <v>48043</v>
      </c>
      <c r="C3120">
        <v>3118</v>
      </c>
      <c r="E3120" t="e" cm="1" vm="2">
        <f t="array" ref="E312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3120)))),_xlpm.c),3)))))))),COLUMNS(_xlpm.rs)-1)</f>
        <v>#VALUE!</v>
      </c>
      <c r="V3120" s="14">
        <v>1212080020040</v>
      </c>
    </row>
    <row r="3121" spans="1:22" x14ac:dyDescent="0.25">
      <c r="A3121" s="16" t="s">
        <v>3118</v>
      </c>
      <c r="B3121">
        <v>38037</v>
      </c>
      <c r="C3121">
        <v>3119</v>
      </c>
      <c r="E3121" t="e" cm="1" vm="2">
        <f t="array" ref="E312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3121)))),_xlpm.c),3)))))))),COLUMNS(_xlpm.rs)-1)</f>
        <v>#VALUE!</v>
      </c>
      <c r="V3121" s="14">
        <v>1212080021039</v>
      </c>
    </row>
    <row r="3122" spans="1:22" x14ac:dyDescent="0.25">
      <c r="A3122" s="16" t="s">
        <v>3119</v>
      </c>
      <c r="B3122">
        <v>29020</v>
      </c>
      <c r="C3122">
        <v>3120</v>
      </c>
      <c r="E3122" t="e" cm="1" vm="2">
        <f t="array" ref="E312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3122)))),_xlpm.c),3)))))))),COLUMNS(_xlpm.rs)-1)</f>
        <v>#VALUE!</v>
      </c>
      <c r="V3122" s="14">
        <v>1212080052008</v>
      </c>
    </row>
    <row r="3123" spans="1:22" x14ac:dyDescent="0.25">
      <c r="A3123" s="16" t="s">
        <v>3120</v>
      </c>
      <c r="B3123">
        <v>18066</v>
      </c>
      <c r="C3123">
        <v>3121</v>
      </c>
      <c r="E3123" t="e" cm="1" vm="2">
        <f t="array" ref="E312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3123)))),_xlpm.c),3)))))))),COLUMNS(_xlpm.rs)-1)</f>
        <v>#VALUE!</v>
      </c>
      <c r="V3123" s="14">
        <v>1212080053007</v>
      </c>
    </row>
    <row r="3124" spans="1:22" x14ac:dyDescent="0.25">
      <c r="A3124" s="16" t="s">
        <v>3121</v>
      </c>
      <c r="B3124">
        <v>20034</v>
      </c>
      <c r="C3124">
        <v>3122</v>
      </c>
      <c r="E3124" t="e" cm="1" vm="2">
        <f t="array" ref="E312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3124)))),_xlpm.c),3)))))))),COLUMNS(_xlpm.rs)-1)</f>
        <v>#VALUE!</v>
      </c>
      <c r="V3124" s="14">
        <v>1212081020039</v>
      </c>
    </row>
    <row r="3125" spans="1:22" x14ac:dyDescent="0.25">
      <c r="A3125" s="16" t="s">
        <v>3122</v>
      </c>
      <c r="B3125">
        <v>59066</v>
      </c>
      <c r="C3125">
        <v>3123</v>
      </c>
      <c r="E3125" t="e" cm="1" vm="2">
        <f t="array" ref="E312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3125)))),_xlpm.c),3)))))))),COLUMNS(_xlpm.rs)-1)</f>
        <v>#VALUE!</v>
      </c>
      <c r="V3125" s="14">
        <v>1212082020038</v>
      </c>
    </row>
    <row r="3126" spans="1:22" x14ac:dyDescent="0.25">
      <c r="A3126" s="16" t="s">
        <v>3123</v>
      </c>
      <c r="B3126">
        <v>66050</v>
      </c>
      <c r="C3126">
        <v>3124</v>
      </c>
      <c r="E3126" t="e" cm="1" vm="2">
        <f t="array" ref="E312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3126)))),_xlpm.c),3)))))))),COLUMNS(_xlpm.rs)-1)</f>
        <v>#VALUE!</v>
      </c>
      <c r="V3126" s="14">
        <v>1212083019038</v>
      </c>
    </row>
    <row r="3127" spans="1:22" x14ac:dyDescent="0.25">
      <c r="A3127" s="16" t="s">
        <v>3124</v>
      </c>
      <c r="B3127">
        <v>68067</v>
      </c>
      <c r="C3127">
        <v>3125</v>
      </c>
      <c r="E3127" t="e" cm="1" vm="2">
        <f t="array" ref="E312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3127)))),_xlpm.c),3)))))))),COLUMNS(_xlpm.rs)-1)</f>
        <v>#VALUE!</v>
      </c>
      <c r="V3127" s="14">
        <v>1212083020037</v>
      </c>
    </row>
    <row r="3128" spans="1:22" x14ac:dyDescent="0.25">
      <c r="A3128" s="16" t="s">
        <v>3125</v>
      </c>
      <c r="B3128">
        <v>54000</v>
      </c>
      <c r="C3128">
        <v>3126</v>
      </c>
      <c r="E3128" t="e" cm="1" vm="2">
        <f t="array" ref="E312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3128)))),_xlpm.c),3)))))))),COLUMNS(_xlpm.rs)-1)</f>
        <v>#VALUE!</v>
      </c>
      <c r="V3128" s="14">
        <v>1212084018038</v>
      </c>
    </row>
    <row r="3129" spans="1:22" x14ac:dyDescent="0.25">
      <c r="A3129" s="16" t="s">
        <v>3126</v>
      </c>
      <c r="B3129">
        <v>66039</v>
      </c>
      <c r="C3129">
        <v>3127</v>
      </c>
      <c r="E3129" t="e" cm="1" vm="2">
        <f t="array" ref="E312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3129)))),_xlpm.c),3)))))))),COLUMNS(_xlpm.rs)-1)</f>
        <v>#VALUE!</v>
      </c>
      <c r="V3129" s="14">
        <v>1212084020036</v>
      </c>
    </row>
    <row r="3130" spans="1:22" x14ac:dyDescent="0.25">
      <c r="A3130" s="16" t="s">
        <v>3127</v>
      </c>
      <c r="B3130">
        <v>66069</v>
      </c>
      <c r="C3130">
        <v>3128</v>
      </c>
      <c r="E3130" t="e" cm="1" vm="2">
        <f t="array" ref="E313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3130)))),_xlpm.c),3)))))))),COLUMNS(_xlpm.rs)-1)</f>
        <v>#VALUE!</v>
      </c>
      <c r="V3130" s="14">
        <v>1212085018037</v>
      </c>
    </row>
    <row r="3131" spans="1:22" x14ac:dyDescent="0.25">
      <c r="A3131" s="16" t="s">
        <v>3128</v>
      </c>
      <c r="B3131">
        <v>20015</v>
      </c>
      <c r="C3131">
        <v>3129</v>
      </c>
      <c r="E3131" t="e" cm="1" vm="2">
        <f t="array" ref="E313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3131)))),_xlpm.c),3)))))))),COLUMNS(_xlpm.rs)-1)</f>
        <v>#VALUE!</v>
      </c>
      <c r="V3131" s="14">
        <v>1212085019036</v>
      </c>
    </row>
    <row r="3132" spans="1:22" x14ac:dyDescent="0.25">
      <c r="A3132" s="16" t="s">
        <v>3129</v>
      </c>
      <c r="B3132">
        <v>13</v>
      </c>
      <c r="C3132">
        <v>3130</v>
      </c>
      <c r="E3132" t="e" cm="1" vm="2">
        <f t="array" ref="E313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3132)))),_xlpm.c),3)))))))),COLUMNS(_xlpm.rs)-1)</f>
        <v>#VALUE!</v>
      </c>
      <c r="V3132" s="14">
        <v>1212086018036</v>
      </c>
    </row>
    <row r="3133" spans="1:22" x14ac:dyDescent="0.25">
      <c r="A3133" s="16" t="s">
        <v>3130</v>
      </c>
      <c r="B3133">
        <v>66033</v>
      </c>
      <c r="C3133">
        <v>3131</v>
      </c>
      <c r="E3133" t="e" cm="1" vm="2">
        <f t="array" ref="E313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3133)))),_xlpm.c),3)))))))),COLUMNS(_xlpm.rs)-1)</f>
        <v>#VALUE!</v>
      </c>
      <c r="V3133" s="14">
        <v>1212087018035</v>
      </c>
    </row>
    <row r="3134" spans="1:22" x14ac:dyDescent="0.25">
      <c r="A3134" s="16" t="s">
        <v>3131</v>
      </c>
      <c r="B3134">
        <v>46060</v>
      </c>
      <c r="C3134">
        <v>3132</v>
      </c>
      <c r="E3134" t="e" cm="1" vm="2">
        <f t="array" ref="E313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3134)))),_xlpm.c),3)))))))),COLUMNS(_xlpm.rs)-1)</f>
        <v>#VALUE!</v>
      </c>
      <c r="V3134" s="14">
        <v>1212088018034</v>
      </c>
    </row>
    <row r="3135" spans="1:22" x14ac:dyDescent="0.25">
      <c r="A3135" s="16" t="s">
        <v>3132</v>
      </c>
      <c r="B3135">
        <v>31056</v>
      </c>
      <c r="C3135">
        <v>3133</v>
      </c>
      <c r="E3135" t="e" cm="1" vm="2">
        <f t="array" ref="E313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3135)))),_xlpm.c),3)))))))),COLUMNS(_xlpm.rs)-1)</f>
        <v>#VALUE!</v>
      </c>
      <c r="V3135" s="14">
        <v>1212089018033</v>
      </c>
    </row>
    <row r="3136" spans="1:22" x14ac:dyDescent="0.25">
      <c r="A3136" s="16" t="s">
        <v>3133</v>
      </c>
      <c r="B3136">
        <v>46025</v>
      </c>
      <c r="C3136">
        <v>3134</v>
      </c>
      <c r="E3136" t="e" cm="1" vm="2">
        <f t="array" ref="E313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3136)))),_xlpm.c),3)))))))),COLUMNS(_xlpm.rs)-1)</f>
        <v>#VALUE!</v>
      </c>
      <c r="V3136" s="14">
        <v>1212089050001</v>
      </c>
    </row>
    <row r="3137" spans="1:22" x14ac:dyDescent="0.25">
      <c r="A3137" s="16" t="s">
        <v>3134</v>
      </c>
      <c r="B3137">
        <v>20067</v>
      </c>
      <c r="C3137">
        <v>3135</v>
      </c>
      <c r="E3137" t="e" cm="1" vm="2">
        <f t="array" ref="E313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3137)))),_xlpm.c),3)))))))),COLUMNS(_xlpm.rs)-1)</f>
        <v>#VALUE!</v>
      </c>
      <c r="V3137" s="14">
        <v>1212089051000</v>
      </c>
    </row>
    <row r="3138" spans="1:22" x14ac:dyDescent="0.25">
      <c r="A3138" s="16" t="s">
        <v>3135</v>
      </c>
      <c r="B3138">
        <v>51018</v>
      </c>
      <c r="C3138">
        <v>3136</v>
      </c>
      <c r="E3138" t="e" cm="1" vm="2">
        <f t="array" ref="E313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3138)))),_xlpm.c),3)))))))),COLUMNS(_xlpm.rs)-1)</f>
        <v>#VALUE!</v>
      </c>
      <c r="V3138" s="14">
        <v>1212090018032</v>
      </c>
    </row>
    <row r="3139" spans="1:22" x14ac:dyDescent="0.25">
      <c r="A3139" s="16" t="s">
        <v>3136</v>
      </c>
      <c r="B3139">
        <v>52000</v>
      </c>
      <c r="C3139">
        <v>3137</v>
      </c>
      <c r="E3139" t="e" cm="1" vm="2">
        <f t="array" ref="E313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3139)))),_xlpm.c),3)))))))),COLUMNS(_xlpm.rs)-1)</f>
        <v>#VALUE!</v>
      </c>
      <c r="V3139" s="14">
        <v>1212090019031</v>
      </c>
    </row>
    <row r="3140" spans="1:22" x14ac:dyDescent="0.25">
      <c r="A3140" s="16" t="s">
        <v>3137</v>
      </c>
      <c r="B3140">
        <v>47026</v>
      </c>
      <c r="C3140">
        <v>3138</v>
      </c>
      <c r="E3140" t="e" cm="1" vm="2">
        <f t="array" ref="E314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3140)))),_xlpm.c),3)))))))),COLUMNS(_xlpm.rs)-1)</f>
        <v>#VALUE!</v>
      </c>
      <c r="V3140" s="14">
        <v>1212090046004</v>
      </c>
    </row>
    <row r="3141" spans="1:22" x14ac:dyDescent="0.25">
      <c r="A3141" s="16" t="s">
        <v>3138</v>
      </c>
      <c r="B3141">
        <v>40017</v>
      </c>
      <c r="C3141">
        <v>3139</v>
      </c>
      <c r="E3141" t="e" cm="1" vm="2">
        <f t="array" ref="E314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3141)))),_xlpm.c),3)))))))),COLUMNS(_xlpm.rs)-1)</f>
        <v>#VALUE!</v>
      </c>
      <c r="V3141" s="14">
        <v>1212090048002</v>
      </c>
    </row>
    <row r="3142" spans="1:22" x14ac:dyDescent="0.25">
      <c r="A3142" s="16" t="s">
        <v>3139</v>
      </c>
      <c r="B3142">
        <v>55064</v>
      </c>
      <c r="C3142">
        <v>3140</v>
      </c>
      <c r="E3142" t="e" cm="1" vm="2">
        <f t="array" ref="E314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3142)))),_xlpm.c),3)))))))),COLUMNS(_xlpm.rs)-1)</f>
        <v>#VALUE!</v>
      </c>
      <c r="V3142" s="14">
        <v>1212090049001</v>
      </c>
    </row>
    <row r="3143" spans="1:22" x14ac:dyDescent="0.25">
      <c r="A3143" s="16" t="s">
        <v>3140</v>
      </c>
      <c r="B3143">
        <v>26020</v>
      </c>
      <c r="C3143">
        <v>3141</v>
      </c>
      <c r="E3143" t="e" cm="1" vm="2">
        <f t="array" ref="E314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3143)))),_xlpm.c),3)))))))),COLUMNS(_xlpm.rs)-1)</f>
        <v>#VALUE!</v>
      </c>
      <c r="V3143" s="14">
        <v>1212090050000</v>
      </c>
    </row>
    <row r="3144" spans="1:22" x14ac:dyDescent="0.25">
      <c r="A3144" s="16" t="s">
        <v>3141</v>
      </c>
      <c r="B3144">
        <v>48048</v>
      </c>
      <c r="C3144">
        <v>3142</v>
      </c>
      <c r="E3144" t="e" cm="1" vm="2">
        <f t="array" ref="E314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3144)))),_xlpm.c),3)))))))),COLUMNS(_xlpm.rs)-1)</f>
        <v>#VALUE!</v>
      </c>
      <c r="V3144" s="14">
        <v>1212105012023</v>
      </c>
    </row>
    <row r="3145" spans="1:22" x14ac:dyDescent="0.25">
      <c r="A3145" s="16" t="s">
        <v>3142</v>
      </c>
      <c r="B3145">
        <v>12055</v>
      </c>
      <c r="C3145">
        <v>3143</v>
      </c>
      <c r="E3145" t="e" cm="1" vm="2">
        <f t="array" ref="E314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3145)))),_xlpm.c),3)))))))),COLUMNS(_xlpm.rs)-1)</f>
        <v>#VALUE!</v>
      </c>
      <c r="V3145" s="14">
        <v>1212106011023</v>
      </c>
    </row>
    <row r="3146" spans="1:22" x14ac:dyDescent="0.25">
      <c r="A3146" s="16" t="s">
        <v>3143</v>
      </c>
      <c r="B3146">
        <v>58070</v>
      </c>
      <c r="C3146">
        <v>3144</v>
      </c>
      <c r="E3146" t="e" cm="1" vm="2">
        <f t="array" ref="E314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3146)))),_xlpm.c),3)))))))),COLUMNS(_xlpm.rs)-1)</f>
        <v>#VALUE!</v>
      </c>
      <c r="V3146" s="14">
        <v>1212106012022</v>
      </c>
    </row>
    <row r="3147" spans="1:22" x14ac:dyDescent="0.25">
      <c r="A3147" s="16" t="s">
        <v>3144</v>
      </c>
      <c r="B3147">
        <v>62035</v>
      </c>
      <c r="C3147">
        <v>3145</v>
      </c>
      <c r="E3147" t="e" cm="1" vm="2">
        <f t="array" ref="E314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3147)))),_xlpm.c),3)))))))),COLUMNS(_xlpm.rs)-1)</f>
        <v>#VALUE!</v>
      </c>
      <c r="V3147" s="14">
        <v>1212107010023</v>
      </c>
    </row>
    <row r="3148" spans="1:22" x14ac:dyDescent="0.25">
      <c r="A3148" s="16" t="s">
        <v>3145</v>
      </c>
      <c r="B3148">
        <v>21060</v>
      </c>
      <c r="C3148">
        <v>3146</v>
      </c>
      <c r="E3148" t="e" cm="1" vm="2">
        <f t="array" ref="E314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3148)))),_xlpm.c),3)))))))),COLUMNS(_xlpm.rs)-1)</f>
        <v>#VALUE!</v>
      </c>
      <c r="V3148" s="14">
        <v>1212107011022</v>
      </c>
    </row>
    <row r="3149" spans="1:22" x14ac:dyDescent="0.25">
      <c r="A3149" s="16" t="s">
        <v>3146</v>
      </c>
      <c r="B3149">
        <v>1004</v>
      </c>
      <c r="C3149">
        <v>3147</v>
      </c>
      <c r="E3149" t="e" cm="1" vm="2">
        <f t="array" ref="E314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3149)))),_xlpm.c),3)))))))),COLUMNS(_xlpm.rs)-1)</f>
        <v>#VALUE!</v>
      </c>
      <c r="V3149" s="14">
        <v>1212108010022</v>
      </c>
    </row>
    <row r="3150" spans="1:22" x14ac:dyDescent="0.25">
      <c r="A3150" s="16" t="s">
        <v>3147</v>
      </c>
      <c r="B3150">
        <v>5</v>
      </c>
      <c r="C3150">
        <v>3148</v>
      </c>
      <c r="E3150" t="e" cm="1" vm="2">
        <f t="array" ref="E315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3150)))),_xlpm.c),3)))))))),COLUMNS(_xlpm.rs)-1)</f>
        <v>#VALUE!</v>
      </c>
      <c r="V3150" s="14">
        <v>1212117002021</v>
      </c>
    </row>
    <row r="3151" spans="1:22" x14ac:dyDescent="0.25">
      <c r="A3151" s="16" t="s">
        <v>3148</v>
      </c>
      <c r="B3151">
        <v>38007</v>
      </c>
      <c r="C3151">
        <v>3149</v>
      </c>
      <c r="E3151" t="e" cm="1" vm="2">
        <f t="array" ref="E315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3151)))),_xlpm.c),3)))))))),COLUMNS(_xlpm.rs)-1)</f>
        <v>#VALUE!</v>
      </c>
      <c r="V3151" s="14">
        <v>1212131003006</v>
      </c>
    </row>
    <row r="3152" spans="1:22" x14ac:dyDescent="0.25">
      <c r="A3152" s="16" t="s">
        <v>3149</v>
      </c>
      <c r="B3152">
        <v>17006</v>
      </c>
      <c r="C3152">
        <v>3150</v>
      </c>
      <c r="E3152" t="e" cm="1" vm="2">
        <f t="array" ref="E315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3152)))),_xlpm.c),3)))))))),COLUMNS(_xlpm.rs)-1)</f>
        <v>#VALUE!</v>
      </c>
      <c r="V3152" s="14">
        <v>1212132002006</v>
      </c>
    </row>
    <row r="3153" spans="1:22" x14ac:dyDescent="0.25">
      <c r="A3153" s="16" t="s">
        <v>3150</v>
      </c>
      <c r="B3153">
        <v>32070</v>
      </c>
      <c r="C3153">
        <v>3151</v>
      </c>
      <c r="E3153" t="e" cm="1" vm="2">
        <f t="array" ref="E315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3153)))),_xlpm.c),3)))))))),COLUMNS(_xlpm.rs)-1)</f>
        <v>#VALUE!</v>
      </c>
      <c r="V3153" s="14">
        <v>1214019054067</v>
      </c>
    </row>
    <row r="3154" spans="1:22" x14ac:dyDescent="0.25">
      <c r="A3154" s="16" t="s">
        <v>3151</v>
      </c>
      <c r="B3154">
        <v>42050</v>
      </c>
      <c r="C3154">
        <v>3152</v>
      </c>
      <c r="E3154" t="e" cm="1" vm="2">
        <f t="array" ref="E315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3154)))),_xlpm.c),3)))))))),COLUMNS(_xlpm.rs)-1)</f>
        <v>#VALUE!</v>
      </c>
      <c r="V3154" s="14">
        <v>1214020053067</v>
      </c>
    </row>
    <row r="3155" spans="1:22" x14ac:dyDescent="0.25">
      <c r="A3155" s="16" t="s">
        <v>3152</v>
      </c>
      <c r="B3155">
        <v>68038</v>
      </c>
      <c r="C3155">
        <v>3153</v>
      </c>
      <c r="E3155" t="e" cm="1" vm="2">
        <f t="array" ref="E315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3155)))),_xlpm.c),3)))))))),COLUMNS(_xlpm.rs)-1)</f>
        <v>#VALUE!</v>
      </c>
      <c r="V3155" s="14">
        <v>1214020054066</v>
      </c>
    </row>
    <row r="3156" spans="1:22" x14ac:dyDescent="0.25">
      <c r="A3156" s="16" t="s">
        <v>3153</v>
      </c>
      <c r="B3156">
        <v>52034</v>
      </c>
      <c r="C3156">
        <v>3154</v>
      </c>
      <c r="E3156" t="e" cm="1" vm="2">
        <f t="array" ref="E315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3156)))),_xlpm.c),3)))))))),COLUMNS(_xlpm.rs)-1)</f>
        <v>#VALUE!</v>
      </c>
      <c r="V3156" s="14">
        <v>1214021050069</v>
      </c>
    </row>
    <row r="3157" spans="1:22" x14ac:dyDescent="0.25">
      <c r="A3157" s="16" t="s">
        <v>3154</v>
      </c>
      <c r="B3157">
        <v>31040</v>
      </c>
      <c r="C3157">
        <v>3155</v>
      </c>
      <c r="E3157" t="e" cm="1" vm="2">
        <f t="array" ref="E315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3157)))),_xlpm.c),3)))))))),COLUMNS(_xlpm.rs)-1)</f>
        <v>#VALUE!</v>
      </c>
      <c r="V3157" s="14">
        <v>1214021052067</v>
      </c>
    </row>
    <row r="3158" spans="1:22" x14ac:dyDescent="0.25">
      <c r="A3158" s="16" t="s">
        <v>3155</v>
      </c>
      <c r="B3158">
        <v>23026</v>
      </c>
      <c r="C3158">
        <v>3156</v>
      </c>
      <c r="E3158" t="e" cm="1" vm="2">
        <f t="array" ref="E315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3158)))),_xlpm.c),3)))))))),COLUMNS(_xlpm.rs)-1)</f>
        <v>#VALUE!</v>
      </c>
      <c r="V3158" s="14">
        <v>1214021056063</v>
      </c>
    </row>
    <row r="3159" spans="1:22" x14ac:dyDescent="0.25">
      <c r="A3159" s="16" t="s">
        <v>3156</v>
      </c>
      <c r="B3159">
        <v>44056</v>
      </c>
      <c r="C3159">
        <v>3157</v>
      </c>
      <c r="E3159" t="e" cm="1" vm="2">
        <f t="array" ref="E315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3159)))),_xlpm.c),3)))))))),COLUMNS(_xlpm.rs)-1)</f>
        <v>#VALUE!</v>
      </c>
      <c r="V3159" s="14">
        <v>1214022054064</v>
      </c>
    </row>
    <row r="3160" spans="1:22" x14ac:dyDescent="0.25">
      <c r="A3160" s="16" t="s">
        <v>3157</v>
      </c>
      <c r="B3160">
        <v>59032</v>
      </c>
      <c r="C3160">
        <v>3158</v>
      </c>
      <c r="E3160" t="e" cm="1" vm="2">
        <f t="array" ref="E316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3160)))),_xlpm.c),3)))))))),COLUMNS(_xlpm.rs)-1)</f>
        <v>#VALUE!</v>
      </c>
      <c r="V3160" s="14">
        <v>1214022056062</v>
      </c>
    </row>
    <row r="3161" spans="1:22" x14ac:dyDescent="0.25">
      <c r="A3161" s="16" t="s">
        <v>3158</v>
      </c>
      <c r="B3161">
        <v>12018</v>
      </c>
      <c r="C3161">
        <v>3159</v>
      </c>
      <c r="E3161" t="e" cm="1" vm="2">
        <f t="array" ref="E316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3161)))),_xlpm.c),3)))))))),COLUMNS(_xlpm.rs)-1)</f>
        <v>#VALUE!</v>
      </c>
      <c r="V3161" s="14">
        <v>1214023053064</v>
      </c>
    </row>
    <row r="3162" spans="1:22" x14ac:dyDescent="0.25">
      <c r="A3162" s="16" t="s">
        <v>3159</v>
      </c>
      <c r="B3162">
        <v>59000</v>
      </c>
      <c r="C3162">
        <v>3160</v>
      </c>
      <c r="E3162" t="e" cm="1" vm="2">
        <f t="array" ref="E316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3162)))),_xlpm.c),3)))))))),COLUMNS(_xlpm.rs)-1)</f>
        <v>#VALUE!</v>
      </c>
      <c r="V3162" s="14">
        <v>1214023054063</v>
      </c>
    </row>
    <row r="3163" spans="1:22" x14ac:dyDescent="0.25">
      <c r="A3163" s="16" t="s">
        <v>3160</v>
      </c>
      <c r="B3163">
        <v>12042</v>
      </c>
      <c r="C3163">
        <v>3161</v>
      </c>
      <c r="E3163" t="e" cm="1" vm="2">
        <f t="array" ref="E316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3163)))),_xlpm.c),3)))))))),COLUMNS(_xlpm.rs)-1)</f>
        <v>#VALUE!</v>
      </c>
      <c r="V3163" s="14">
        <v>1214023056061</v>
      </c>
    </row>
    <row r="3164" spans="1:22" x14ac:dyDescent="0.25">
      <c r="A3164" s="16" t="s">
        <v>3161</v>
      </c>
      <c r="B3164">
        <v>12025</v>
      </c>
      <c r="C3164">
        <v>3162</v>
      </c>
      <c r="E3164" t="e" cm="1" vm="2">
        <f t="array" ref="E316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3164)))),_xlpm.c),3)))))))),COLUMNS(_xlpm.rs)-1)</f>
        <v>#VALUE!</v>
      </c>
      <c r="V3164" s="14">
        <v>1214024048068</v>
      </c>
    </row>
    <row r="3165" spans="1:22" x14ac:dyDescent="0.25">
      <c r="A3165" s="16" t="s">
        <v>3162</v>
      </c>
      <c r="B3165">
        <v>9070</v>
      </c>
      <c r="C3165">
        <v>3163</v>
      </c>
      <c r="E3165" t="e" cm="1" vm="2">
        <f t="array" ref="E316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3165)))),_xlpm.c),3)))))))),COLUMNS(_xlpm.rs)-1)</f>
        <v>#VALUE!</v>
      </c>
      <c r="V3165" s="14">
        <v>1214024049067</v>
      </c>
    </row>
    <row r="3166" spans="1:22" x14ac:dyDescent="0.25">
      <c r="A3166" s="16" t="s">
        <v>3163</v>
      </c>
      <c r="B3166">
        <v>27068</v>
      </c>
      <c r="C3166">
        <v>3164</v>
      </c>
      <c r="E3166" t="e" cm="1" vm="2">
        <f t="array" ref="E316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3166)))),_xlpm.c),3)))))))),COLUMNS(_xlpm.rs)-1)</f>
        <v>#VALUE!</v>
      </c>
      <c r="V3166" s="14">
        <v>1214024052064</v>
      </c>
    </row>
    <row r="3167" spans="1:22" x14ac:dyDescent="0.25">
      <c r="A3167" s="16" t="s">
        <v>3164</v>
      </c>
      <c r="B3167">
        <v>59012</v>
      </c>
      <c r="C3167">
        <v>3165</v>
      </c>
      <c r="E3167" t="e" cm="1" vm="2">
        <f t="array" ref="E316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3167)))),_xlpm.c),3)))))))),COLUMNS(_xlpm.rs)-1)</f>
        <v>#VALUE!</v>
      </c>
      <c r="V3167" s="14">
        <v>1214024053063</v>
      </c>
    </row>
    <row r="3168" spans="1:22" x14ac:dyDescent="0.25">
      <c r="A3168" s="16" t="s">
        <v>3165</v>
      </c>
      <c r="B3168">
        <v>54040</v>
      </c>
      <c r="C3168">
        <v>3166</v>
      </c>
      <c r="E3168" t="e" cm="1" vm="2">
        <f t="array" ref="E316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3168)))),_xlpm.c),3)))))))),COLUMNS(_xlpm.rs)-1)</f>
        <v>#VALUE!</v>
      </c>
      <c r="V3168" s="14">
        <v>1214024054062</v>
      </c>
    </row>
    <row r="3169" spans="1:22" x14ac:dyDescent="0.25">
      <c r="A3169" s="16" t="s">
        <v>3166</v>
      </c>
      <c r="B3169">
        <v>64010</v>
      </c>
      <c r="C3169">
        <v>3167</v>
      </c>
      <c r="E3169" t="e" cm="1" vm="2">
        <f t="array" ref="E316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3169)))),_xlpm.c),3)))))))),COLUMNS(_xlpm.rs)-1)</f>
        <v>#VALUE!</v>
      </c>
      <c r="V3169" s="14">
        <v>1214024055061</v>
      </c>
    </row>
    <row r="3170" spans="1:22" x14ac:dyDescent="0.25">
      <c r="A3170" s="16" t="s">
        <v>3167</v>
      </c>
      <c r="B3170">
        <v>62062</v>
      </c>
      <c r="C3170">
        <v>3168</v>
      </c>
      <c r="E3170" t="e" cm="1" vm="2">
        <f t="array" ref="E317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3170)))),_xlpm.c),3)))))))),COLUMNS(_xlpm.rs)-1)</f>
        <v>#VALUE!</v>
      </c>
      <c r="V3170" s="14">
        <v>1214024064052</v>
      </c>
    </row>
    <row r="3171" spans="1:22" x14ac:dyDescent="0.25">
      <c r="A3171" s="16" t="s">
        <v>3168</v>
      </c>
      <c r="B3171">
        <v>17004</v>
      </c>
      <c r="C3171">
        <v>3169</v>
      </c>
      <c r="E3171" t="e" cm="1" vm="2">
        <f t="array" ref="E317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3171)))),_xlpm.c),3)))))))),COLUMNS(_xlpm.rs)-1)</f>
        <v>#VALUE!</v>
      </c>
      <c r="V3171" s="14">
        <v>1214025046069</v>
      </c>
    </row>
    <row r="3172" spans="1:22" x14ac:dyDescent="0.25">
      <c r="A3172" s="16" t="s">
        <v>3169</v>
      </c>
      <c r="B3172">
        <v>32010</v>
      </c>
      <c r="C3172">
        <v>3170</v>
      </c>
      <c r="E3172" t="e" cm="1" vm="2">
        <f t="array" ref="E317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3172)))),_xlpm.c),3)))))))),COLUMNS(_xlpm.rs)-1)</f>
        <v>#VALUE!</v>
      </c>
      <c r="V3172" s="14">
        <v>1214025047068</v>
      </c>
    </row>
    <row r="3173" spans="1:22" x14ac:dyDescent="0.25">
      <c r="A3173" s="16" t="s">
        <v>3170</v>
      </c>
      <c r="B3173">
        <v>38070</v>
      </c>
      <c r="C3173">
        <v>3171</v>
      </c>
      <c r="E3173" t="e" cm="1" vm="2">
        <f t="array" ref="E317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3173)))),_xlpm.c),3)))))))),COLUMNS(_xlpm.rs)-1)</f>
        <v>#VALUE!</v>
      </c>
      <c r="V3173" s="14">
        <v>1214025048067</v>
      </c>
    </row>
    <row r="3174" spans="1:22" x14ac:dyDescent="0.25">
      <c r="A3174" s="16" t="s">
        <v>3171</v>
      </c>
      <c r="B3174">
        <v>50047</v>
      </c>
      <c r="C3174">
        <v>3172</v>
      </c>
      <c r="E3174" t="e" cm="1" vm="2">
        <f t="array" ref="E317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3174)))),_xlpm.c),3)))))))),COLUMNS(_xlpm.rs)-1)</f>
        <v>#VALUE!</v>
      </c>
      <c r="V3174" s="14">
        <v>1214025049066</v>
      </c>
    </row>
    <row r="3175" spans="1:22" x14ac:dyDescent="0.25">
      <c r="A3175" s="16" t="s">
        <v>3172</v>
      </c>
      <c r="B3175">
        <v>60059</v>
      </c>
      <c r="C3175">
        <v>3173</v>
      </c>
      <c r="E3175" t="e" cm="1" vm="2">
        <f t="array" ref="E317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3175)))),_xlpm.c),3)))))))),COLUMNS(_xlpm.rs)-1)</f>
        <v>#VALUE!</v>
      </c>
      <c r="V3175" s="14">
        <v>1214025050065</v>
      </c>
    </row>
    <row r="3176" spans="1:22" x14ac:dyDescent="0.25">
      <c r="A3176" s="16" t="s">
        <v>3173</v>
      </c>
      <c r="B3176">
        <v>5000</v>
      </c>
      <c r="C3176">
        <v>3174</v>
      </c>
      <c r="E3176" t="e" cm="1" vm="2">
        <f t="array" ref="E317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3176)))),_xlpm.c),3)))))))),COLUMNS(_xlpm.rs)-1)</f>
        <v>#VALUE!</v>
      </c>
      <c r="V3176" s="14">
        <v>1214025051064</v>
      </c>
    </row>
    <row r="3177" spans="1:22" x14ac:dyDescent="0.25">
      <c r="A3177" s="16" t="s">
        <v>3174</v>
      </c>
      <c r="B3177">
        <v>32046</v>
      </c>
      <c r="C3177">
        <v>3175</v>
      </c>
      <c r="E3177" t="e" cm="1" vm="2">
        <f t="array" ref="E317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3177)))),_xlpm.c),3)))))))),COLUMNS(_xlpm.rs)-1)</f>
        <v>#VALUE!</v>
      </c>
      <c r="V3177" s="14">
        <v>1214025054061</v>
      </c>
    </row>
    <row r="3178" spans="1:22" x14ac:dyDescent="0.25">
      <c r="A3178" s="16" t="s">
        <v>3175</v>
      </c>
      <c r="B3178">
        <v>18028</v>
      </c>
      <c r="C3178">
        <v>3176</v>
      </c>
      <c r="E3178" t="e" cm="1" vm="2">
        <f t="array" ref="E317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3178)))),_xlpm.c),3)))))))),COLUMNS(_xlpm.rs)-1)</f>
        <v>#VALUE!</v>
      </c>
      <c r="V3178" s="14">
        <v>1214025064051</v>
      </c>
    </row>
    <row r="3179" spans="1:22" x14ac:dyDescent="0.25">
      <c r="A3179" s="16" t="s">
        <v>3176</v>
      </c>
      <c r="B3179">
        <v>16036</v>
      </c>
      <c r="C3179">
        <v>3177</v>
      </c>
      <c r="E3179" t="e" cm="1" vm="2">
        <f t="array" ref="E317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3179)))),_xlpm.c),3)))))))),COLUMNS(_xlpm.rs)-1)</f>
        <v>#VALUE!</v>
      </c>
      <c r="V3179" s="14">
        <v>1214025065050</v>
      </c>
    </row>
    <row r="3180" spans="1:22" x14ac:dyDescent="0.25">
      <c r="A3180" s="16" t="s">
        <v>3177</v>
      </c>
      <c r="B3180">
        <v>48008</v>
      </c>
      <c r="C3180">
        <v>3178</v>
      </c>
      <c r="E3180" t="e" cm="1" vm="2">
        <f t="array" ref="E318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3180)))),_xlpm.c),3)))))))),COLUMNS(_xlpm.rs)-1)</f>
        <v>#VALUE!</v>
      </c>
      <c r="V3180" s="14">
        <v>1214026051063</v>
      </c>
    </row>
    <row r="3181" spans="1:22" x14ac:dyDescent="0.25">
      <c r="A3181" s="16" t="s">
        <v>3178</v>
      </c>
      <c r="B3181">
        <v>24008</v>
      </c>
      <c r="C3181">
        <v>3179</v>
      </c>
      <c r="E3181" t="e" cm="1" vm="2">
        <f t="array" ref="E318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3181)))),_xlpm.c),3)))))))),COLUMNS(_xlpm.rs)-1)</f>
        <v>#VALUE!</v>
      </c>
      <c r="V3181" s="14">
        <v>1214026064050</v>
      </c>
    </row>
    <row r="3182" spans="1:22" x14ac:dyDescent="0.25">
      <c r="A3182" s="16" t="s">
        <v>3179</v>
      </c>
      <c r="B3182">
        <v>28070</v>
      </c>
      <c r="C3182">
        <v>3180</v>
      </c>
      <c r="E3182" t="e" cm="1" vm="2">
        <f t="array" ref="E318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3182)))),_xlpm.c),3)))))))),COLUMNS(_xlpm.rs)-1)</f>
        <v>#VALUE!</v>
      </c>
      <c r="V3182" s="14">
        <v>1214026065049</v>
      </c>
    </row>
    <row r="3183" spans="1:22" x14ac:dyDescent="0.25">
      <c r="A3183" s="16" t="s">
        <v>3180</v>
      </c>
      <c r="B3183">
        <v>58056</v>
      </c>
      <c r="C3183">
        <v>3181</v>
      </c>
      <c r="E3183" t="e" cm="1" vm="2">
        <f t="array" ref="E318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3183)))),_xlpm.c),3)))))))),COLUMNS(_xlpm.rs)-1)</f>
        <v>#VALUE!</v>
      </c>
      <c r="V3183" s="14">
        <v>1214027044069</v>
      </c>
    </row>
    <row r="3184" spans="1:22" x14ac:dyDescent="0.25">
      <c r="A3184" s="16" t="s">
        <v>3181</v>
      </c>
      <c r="B3184">
        <v>34043</v>
      </c>
      <c r="C3184">
        <v>3182</v>
      </c>
      <c r="E3184" t="e" cm="1" vm="2">
        <f t="array" ref="E318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3184)))),_xlpm.c),3)))))))),COLUMNS(_xlpm.rs)-1)</f>
        <v>#VALUE!</v>
      </c>
      <c r="V3184" s="14">
        <v>1214027046067</v>
      </c>
    </row>
    <row r="3185" spans="1:22" x14ac:dyDescent="0.25">
      <c r="A3185" s="16" t="s">
        <v>3182</v>
      </c>
      <c r="B3185">
        <v>68003</v>
      </c>
      <c r="C3185">
        <v>3183</v>
      </c>
      <c r="E3185" t="e" cm="1" vm="2">
        <f t="array" ref="E318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3185)))),_xlpm.c),3)))))))),COLUMNS(_xlpm.rs)-1)</f>
        <v>#VALUE!</v>
      </c>
      <c r="V3185" s="14">
        <v>1214027048065</v>
      </c>
    </row>
    <row r="3186" spans="1:22" x14ac:dyDescent="0.25">
      <c r="A3186" s="16" t="s">
        <v>3183</v>
      </c>
      <c r="B3186">
        <v>3018</v>
      </c>
      <c r="C3186">
        <v>3184</v>
      </c>
      <c r="E3186" t="e" cm="1" vm="2">
        <f t="array" ref="E318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3186)))),_xlpm.c),3)))))))),COLUMNS(_xlpm.rs)-1)</f>
        <v>#VALUE!</v>
      </c>
      <c r="V3186" s="14">
        <v>1214027050063</v>
      </c>
    </row>
    <row r="3187" spans="1:22" x14ac:dyDescent="0.25">
      <c r="A3187" s="16" t="s">
        <v>3184</v>
      </c>
      <c r="B3187">
        <v>53050</v>
      </c>
      <c r="C3187">
        <v>3185</v>
      </c>
      <c r="E3187" t="e" cm="1" vm="2">
        <f t="array" ref="E318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3187)))),_xlpm.c),3)))))))),COLUMNS(_xlpm.rs)-1)</f>
        <v>#VALUE!</v>
      </c>
      <c r="V3187" s="14">
        <v>1214027051062</v>
      </c>
    </row>
    <row r="3188" spans="1:22" x14ac:dyDescent="0.25">
      <c r="A3188" s="16" t="s">
        <v>3185</v>
      </c>
      <c r="B3188">
        <v>36063</v>
      </c>
      <c r="C3188">
        <v>3186</v>
      </c>
      <c r="E3188" t="e" cm="1" vm="2">
        <f t="array" ref="E318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3188)))),_xlpm.c),3)))))))),COLUMNS(_xlpm.rs)-1)</f>
        <v>#VALUE!</v>
      </c>
      <c r="V3188" s="14">
        <v>1214027052061</v>
      </c>
    </row>
    <row r="3189" spans="1:22" x14ac:dyDescent="0.25">
      <c r="A3189" s="16" t="s">
        <v>3186</v>
      </c>
      <c r="B3189">
        <v>67060</v>
      </c>
      <c r="C3189">
        <v>3187</v>
      </c>
      <c r="E3189" t="e" cm="1" vm="2">
        <f t="array" ref="E318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3189)))),_xlpm.c),3)))))))),COLUMNS(_xlpm.rs)-1)</f>
        <v>#VALUE!</v>
      </c>
      <c r="V3189" s="14">
        <v>1214027064049</v>
      </c>
    </row>
    <row r="3190" spans="1:22" x14ac:dyDescent="0.25">
      <c r="A3190" s="16" t="s">
        <v>3187</v>
      </c>
      <c r="B3190">
        <v>46026</v>
      </c>
      <c r="C3190">
        <v>3188</v>
      </c>
      <c r="E3190" t="e" cm="1" vm="2">
        <f t="array" ref="E319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3190)))),_xlpm.c),3)))))))),COLUMNS(_xlpm.rs)-1)</f>
        <v>#VALUE!</v>
      </c>
      <c r="V3190" s="14">
        <v>1214027065048</v>
      </c>
    </row>
    <row r="3191" spans="1:22" x14ac:dyDescent="0.25">
      <c r="A3191" s="16" t="s">
        <v>3188</v>
      </c>
      <c r="B3191">
        <v>60066</v>
      </c>
      <c r="C3191">
        <v>3189</v>
      </c>
      <c r="E3191" t="e" cm="1" vm="2">
        <f t="array" ref="E319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3191)))),_xlpm.c),3)))))))),COLUMNS(_xlpm.rs)-1)</f>
        <v>#VALUE!</v>
      </c>
      <c r="V3191" s="14">
        <v>1214028043069</v>
      </c>
    </row>
    <row r="3192" spans="1:22" x14ac:dyDescent="0.25">
      <c r="A3192" s="16" t="s">
        <v>3189</v>
      </c>
      <c r="B3192">
        <v>47028</v>
      </c>
      <c r="C3192">
        <v>3190</v>
      </c>
      <c r="E3192" t="e" cm="1" vm="2">
        <f t="array" ref="E319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3192)))),_xlpm.c),3)))))))),COLUMNS(_xlpm.rs)-1)</f>
        <v>#VALUE!</v>
      </c>
      <c r="V3192" s="14">
        <v>1214028044068</v>
      </c>
    </row>
    <row r="3193" spans="1:22" x14ac:dyDescent="0.25">
      <c r="A3193" s="16" t="s">
        <v>3190</v>
      </c>
      <c r="B3193">
        <v>17054</v>
      </c>
      <c r="C3193">
        <v>3191</v>
      </c>
      <c r="E3193" t="e" cm="1" vm="2">
        <f t="array" ref="E319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3193)))),_xlpm.c),3)))))))),COLUMNS(_xlpm.rs)-1)</f>
        <v>#VALUE!</v>
      </c>
      <c r="V3193" s="14">
        <v>1214028045067</v>
      </c>
    </row>
    <row r="3194" spans="1:22" x14ac:dyDescent="0.25">
      <c r="A3194" s="16" t="s">
        <v>3191</v>
      </c>
      <c r="B3194">
        <v>69052</v>
      </c>
      <c r="C3194">
        <v>3192</v>
      </c>
      <c r="E3194" t="e" cm="1" vm="2">
        <f t="array" ref="E319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3194)))),_xlpm.c),3)))))))),COLUMNS(_xlpm.rs)-1)</f>
        <v>#VALUE!</v>
      </c>
      <c r="V3194" s="14">
        <v>1214028046066</v>
      </c>
    </row>
    <row r="3195" spans="1:22" x14ac:dyDescent="0.25">
      <c r="A3195" s="16" t="s">
        <v>3192</v>
      </c>
      <c r="B3195">
        <v>39064</v>
      </c>
      <c r="C3195">
        <v>3193</v>
      </c>
      <c r="E3195" t="e" cm="1" vm="2">
        <f t="array" ref="E319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3195)))),_xlpm.c),3)))))))),COLUMNS(_xlpm.rs)-1)</f>
        <v>#VALUE!</v>
      </c>
      <c r="V3195" s="14">
        <v>1214028047065</v>
      </c>
    </row>
    <row r="3196" spans="1:22" x14ac:dyDescent="0.25">
      <c r="A3196" s="16" t="s">
        <v>3193</v>
      </c>
      <c r="B3196">
        <v>8045</v>
      </c>
      <c r="C3196">
        <v>3194</v>
      </c>
      <c r="E3196" t="e" cm="1" vm="2">
        <f t="array" ref="E319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3196)))),_xlpm.c),3)))))))),COLUMNS(_xlpm.rs)-1)</f>
        <v>#VALUE!</v>
      </c>
      <c r="V3196" s="14">
        <v>1214028048064</v>
      </c>
    </row>
    <row r="3197" spans="1:22" x14ac:dyDescent="0.25">
      <c r="A3197" s="16" t="s">
        <v>3194</v>
      </c>
      <c r="B3197">
        <v>2033</v>
      </c>
      <c r="C3197">
        <v>3195</v>
      </c>
      <c r="E3197" t="e" cm="1" vm="2">
        <f t="array" ref="E319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3197)))),_xlpm.c),3)))))))),COLUMNS(_xlpm.rs)-1)</f>
        <v>#VALUE!</v>
      </c>
      <c r="V3197" s="14">
        <v>1214028049063</v>
      </c>
    </row>
    <row r="3198" spans="1:22" x14ac:dyDescent="0.25">
      <c r="A3198" s="16" t="s">
        <v>3195</v>
      </c>
      <c r="B3198">
        <v>4029</v>
      </c>
      <c r="C3198">
        <v>3196</v>
      </c>
      <c r="E3198" t="e" cm="1" vm="2">
        <f t="array" ref="E319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3198)))),_xlpm.c),3)))))))),COLUMNS(_xlpm.rs)-1)</f>
        <v>#VALUE!</v>
      </c>
      <c r="V3198" s="14">
        <v>1214028050062</v>
      </c>
    </row>
    <row r="3199" spans="1:22" x14ac:dyDescent="0.25">
      <c r="A3199" s="16" t="s">
        <v>3196</v>
      </c>
      <c r="B3199">
        <v>70005</v>
      </c>
      <c r="C3199">
        <v>3197</v>
      </c>
      <c r="E3199" t="e" cm="1" vm="2">
        <f t="array" ref="E319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3199)))),_xlpm.c),3)))))))),COLUMNS(_xlpm.rs)-1)</f>
        <v>#VALUE!</v>
      </c>
      <c r="V3199" s="14">
        <v>1214028064048</v>
      </c>
    </row>
    <row r="3200" spans="1:22" x14ac:dyDescent="0.25">
      <c r="A3200" s="16" t="s">
        <v>3197</v>
      </c>
      <c r="B3200">
        <v>68033</v>
      </c>
      <c r="C3200">
        <v>3198</v>
      </c>
      <c r="E3200" t="e" cm="1" vm="2">
        <f t="array" ref="E320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3200)))),_xlpm.c),3)))))))),COLUMNS(_xlpm.rs)-1)</f>
        <v>#VALUE!</v>
      </c>
      <c r="V3200" s="14">
        <v>1214028065047</v>
      </c>
    </row>
    <row r="3201" spans="1:22" x14ac:dyDescent="0.25">
      <c r="A3201" s="16" t="s">
        <v>3198</v>
      </c>
      <c r="B3201">
        <v>16008</v>
      </c>
      <c r="C3201">
        <v>3199</v>
      </c>
      <c r="E3201" t="e" cm="1" vm="2">
        <f t="array" ref="E320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3201)))),_xlpm.c),3)))))))),COLUMNS(_xlpm.rs)-1)</f>
        <v>#VALUE!</v>
      </c>
      <c r="V3201" s="14">
        <v>1214029042069</v>
      </c>
    </row>
    <row r="3202" spans="1:22" x14ac:dyDescent="0.25">
      <c r="A3202" s="16" t="s">
        <v>3199</v>
      </c>
      <c r="B3202">
        <v>37</v>
      </c>
      <c r="C3202">
        <v>3200</v>
      </c>
      <c r="E3202" t="e" cm="1" vm="2">
        <f t="array" ref="E320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3202)))),_xlpm.c),3)))))))),COLUMNS(_xlpm.rs)-1)</f>
        <v>#VALUE!</v>
      </c>
      <c r="V3202" s="14">
        <v>1214029043068</v>
      </c>
    </row>
    <row r="3203" spans="1:22" x14ac:dyDescent="0.25">
      <c r="A3203" s="16" t="s">
        <v>3200</v>
      </c>
      <c r="B3203">
        <v>44044</v>
      </c>
      <c r="C3203">
        <v>3201</v>
      </c>
      <c r="E3203" t="e" cm="1" vm="2">
        <f t="array" ref="E320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3203)))),_xlpm.c),3)))))))),COLUMNS(_xlpm.rs)-1)</f>
        <v>#VALUE!</v>
      </c>
      <c r="V3203" s="14">
        <v>1214029044067</v>
      </c>
    </row>
    <row r="3204" spans="1:22" x14ac:dyDescent="0.25">
      <c r="A3204" s="16" t="s">
        <v>3201</v>
      </c>
      <c r="B3204">
        <v>60037</v>
      </c>
      <c r="C3204">
        <v>3202</v>
      </c>
      <c r="E3204" t="e" cm="1" vm="2">
        <f t="array" ref="E320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3204)))),_xlpm.c),3)))))))),COLUMNS(_xlpm.rs)-1)</f>
        <v>#VALUE!</v>
      </c>
      <c r="V3204" s="14">
        <v>1214029045066</v>
      </c>
    </row>
    <row r="3205" spans="1:22" x14ac:dyDescent="0.25">
      <c r="A3205" s="16" t="s">
        <v>3202</v>
      </c>
      <c r="B3205">
        <v>19042</v>
      </c>
      <c r="C3205">
        <v>3203</v>
      </c>
      <c r="E3205" t="e" cm="1" vm="2">
        <f t="array" ref="E320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3205)))),_xlpm.c),3)))))))),COLUMNS(_xlpm.rs)-1)</f>
        <v>#VALUE!</v>
      </c>
      <c r="V3205" s="14">
        <v>1214029046065</v>
      </c>
    </row>
    <row r="3206" spans="1:22" x14ac:dyDescent="0.25">
      <c r="A3206" s="16" t="s">
        <v>3203</v>
      </c>
      <c r="B3206">
        <v>66064</v>
      </c>
      <c r="C3206">
        <v>3204</v>
      </c>
      <c r="E3206" t="e" cm="1" vm="2">
        <f t="array" ref="E320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3206)))),_xlpm.c),3)))))))),COLUMNS(_xlpm.rs)-1)</f>
        <v>#VALUE!</v>
      </c>
      <c r="V3206" s="14">
        <v>1214029047064</v>
      </c>
    </row>
    <row r="3207" spans="1:22" x14ac:dyDescent="0.25">
      <c r="A3207" s="16" t="s">
        <v>3204</v>
      </c>
      <c r="B3207">
        <v>70007</v>
      </c>
      <c r="C3207">
        <v>3205</v>
      </c>
      <c r="E3207" t="e" cm="1" vm="2">
        <f t="array" ref="E320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3207)))),_xlpm.c),3)))))))),COLUMNS(_xlpm.rs)-1)</f>
        <v>#VALUE!</v>
      </c>
      <c r="V3207" s="14">
        <v>1214029048063</v>
      </c>
    </row>
    <row r="3208" spans="1:22" x14ac:dyDescent="0.25">
      <c r="A3208" s="16" t="s">
        <v>3205</v>
      </c>
      <c r="B3208">
        <v>54018</v>
      </c>
      <c r="C3208">
        <v>3206</v>
      </c>
      <c r="E3208" t="e" cm="1" vm="2">
        <f t="array" ref="E320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3208)))),_xlpm.c),3)))))))),COLUMNS(_xlpm.rs)-1)</f>
        <v>#VALUE!</v>
      </c>
      <c r="V3208" s="14">
        <v>1214029064047</v>
      </c>
    </row>
    <row r="3209" spans="1:22" x14ac:dyDescent="0.25">
      <c r="A3209" s="16" t="s">
        <v>3206</v>
      </c>
      <c r="B3209">
        <v>15058</v>
      </c>
      <c r="C3209">
        <v>3207</v>
      </c>
      <c r="E3209" t="e" cm="1" vm="2">
        <f t="array" ref="E320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3209)))),_xlpm.c),3)))))))),COLUMNS(_xlpm.rs)-1)</f>
        <v>#VALUE!</v>
      </c>
      <c r="V3209" s="14">
        <v>1214030041069</v>
      </c>
    </row>
    <row r="3210" spans="1:22" x14ac:dyDescent="0.25">
      <c r="A3210" s="16" t="s">
        <v>3207</v>
      </c>
      <c r="B3210">
        <v>16003</v>
      </c>
      <c r="C3210">
        <v>3208</v>
      </c>
      <c r="E3210" t="e" cm="1" vm="2">
        <f t="array" ref="E321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3210)))),_xlpm.c),3)))))))),COLUMNS(_xlpm.rs)-1)</f>
        <v>#VALUE!</v>
      </c>
      <c r="V3210" s="14">
        <v>1214030042068</v>
      </c>
    </row>
    <row r="3211" spans="1:22" x14ac:dyDescent="0.25">
      <c r="A3211" s="16" t="s">
        <v>3208</v>
      </c>
      <c r="B3211">
        <v>22026</v>
      </c>
      <c r="C3211">
        <v>3209</v>
      </c>
      <c r="E3211" t="e" cm="1" vm="2">
        <f t="array" ref="E321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3211)))),_xlpm.c),3)))))))),COLUMNS(_xlpm.rs)-1)</f>
        <v>#VALUE!</v>
      </c>
      <c r="V3211" s="14">
        <v>1214030043067</v>
      </c>
    </row>
    <row r="3212" spans="1:22" x14ac:dyDescent="0.25">
      <c r="A3212" s="16" t="s">
        <v>3209</v>
      </c>
      <c r="B3212">
        <v>6057</v>
      </c>
      <c r="C3212">
        <v>3210</v>
      </c>
      <c r="E3212" t="e" cm="1" vm="2">
        <f t="array" ref="E321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3212)))),_xlpm.c),3)))))))),COLUMNS(_xlpm.rs)-1)</f>
        <v>#VALUE!</v>
      </c>
      <c r="V3212" s="14">
        <v>1214030044066</v>
      </c>
    </row>
    <row r="3213" spans="1:22" x14ac:dyDescent="0.25">
      <c r="A3213" s="16" t="s">
        <v>3210</v>
      </c>
      <c r="B3213">
        <v>59004</v>
      </c>
      <c r="C3213">
        <v>3211</v>
      </c>
      <c r="E3213" t="e" cm="1" vm="2">
        <f t="array" ref="E321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3213)))),_xlpm.c),3)))))))),COLUMNS(_xlpm.rs)-1)</f>
        <v>#VALUE!</v>
      </c>
      <c r="V3213" s="14">
        <v>1214030045065</v>
      </c>
    </row>
    <row r="3214" spans="1:22" x14ac:dyDescent="0.25">
      <c r="A3214" s="16" t="s">
        <v>3211</v>
      </c>
      <c r="B3214">
        <v>38051</v>
      </c>
      <c r="C3214">
        <v>3212</v>
      </c>
      <c r="E3214" t="e" cm="1" vm="2">
        <f t="array" ref="E321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3214)))),_xlpm.c),3)))))))),COLUMNS(_xlpm.rs)-1)</f>
        <v>#VALUE!</v>
      </c>
      <c r="V3214" s="14">
        <v>1214030046064</v>
      </c>
    </row>
    <row r="3215" spans="1:22" x14ac:dyDescent="0.25">
      <c r="A3215" s="16" t="s">
        <v>3212</v>
      </c>
      <c r="B3215">
        <v>42020</v>
      </c>
      <c r="C3215">
        <v>3213</v>
      </c>
      <c r="E3215" t="e" cm="1" vm="2">
        <f t="array" ref="E321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3215)))),_xlpm.c),3)))))))),COLUMNS(_xlpm.rs)-1)</f>
        <v>#VALUE!</v>
      </c>
      <c r="V3215" s="14">
        <v>1214030047063</v>
      </c>
    </row>
    <row r="3216" spans="1:22" x14ac:dyDescent="0.25">
      <c r="A3216" s="16" t="s">
        <v>3213</v>
      </c>
      <c r="B3216">
        <v>39</v>
      </c>
      <c r="C3216">
        <v>3214</v>
      </c>
      <c r="E3216" t="e" cm="1" vm="2">
        <f t="array" ref="E321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3216)))),_xlpm.c),3)))))))),COLUMNS(_xlpm.rs)-1)</f>
        <v>#VALUE!</v>
      </c>
      <c r="V3216" s="14">
        <v>1214030048062</v>
      </c>
    </row>
    <row r="3217" spans="1:22" x14ac:dyDescent="0.25">
      <c r="A3217" s="16" t="s">
        <v>3214</v>
      </c>
      <c r="B3217">
        <v>10036</v>
      </c>
      <c r="C3217">
        <v>3215</v>
      </c>
      <c r="E3217" t="e" cm="1" vm="2">
        <f t="array" ref="E321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3217)))),_xlpm.c),3)))))))),COLUMNS(_xlpm.rs)-1)</f>
        <v>#VALUE!</v>
      </c>
      <c r="V3217" s="14">
        <v>1214030050060</v>
      </c>
    </row>
    <row r="3218" spans="1:22" x14ac:dyDescent="0.25">
      <c r="A3218" s="16" t="s">
        <v>3215</v>
      </c>
      <c r="B3218">
        <v>10033</v>
      </c>
      <c r="C3218">
        <v>3216</v>
      </c>
      <c r="E3218" t="e" cm="1" vm="2">
        <f t="array" ref="E321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3218)))),_xlpm.c),3)))))))),COLUMNS(_xlpm.rs)-1)</f>
        <v>#VALUE!</v>
      </c>
      <c r="V3218" s="14">
        <v>1214030064046</v>
      </c>
    </row>
    <row r="3219" spans="1:22" x14ac:dyDescent="0.25">
      <c r="A3219" s="16" t="s">
        <v>3216</v>
      </c>
      <c r="B3219">
        <v>66012</v>
      </c>
      <c r="C3219">
        <v>3217</v>
      </c>
      <c r="E3219" t="e" cm="1" vm="2">
        <f t="array" ref="E321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3219)))),_xlpm.c),3)))))))),COLUMNS(_xlpm.rs)-1)</f>
        <v>#VALUE!</v>
      </c>
      <c r="V3219" s="14">
        <v>1214031040069</v>
      </c>
    </row>
    <row r="3220" spans="1:22" x14ac:dyDescent="0.25">
      <c r="A3220" s="16" t="s">
        <v>3217</v>
      </c>
      <c r="B3220">
        <v>19020</v>
      </c>
      <c r="C3220">
        <v>3218</v>
      </c>
      <c r="E3220" t="e" cm="1" vm="2">
        <f t="array" ref="E322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3220)))),_xlpm.c),3)))))))),COLUMNS(_xlpm.rs)-1)</f>
        <v>#VALUE!</v>
      </c>
      <c r="V3220" s="14">
        <v>1214031041068</v>
      </c>
    </row>
    <row r="3221" spans="1:22" x14ac:dyDescent="0.25">
      <c r="A3221" s="16" t="s">
        <v>3218</v>
      </c>
      <c r="B3221">
        <v>52024</v>
      </c>
      <c r="C3221">
        <v>3219</v>
      </c>
      <c r="E3221" t="e" cm="1" vm="2">
        <f t="array" ref="E322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3221)))),_xlpm.c),3)))))))),COLUMNS(_xlpm.rs)-1)</f>
        <v>#VALUE!</v>
      </c>
      <c r="V3221" s="14">
        <v>1214031042067</v>
      </c>
    </row>
    <row r="3222" spans="1:22" x14ac:dyDescent="0.25">
      <c r="A3222" s="16" t="s">
        <v>3219</v>
      </c>
      <c r="B3222">
        <v>55040</v>
      </c>
      <c r="C3222">
        <v>3220</v>
      </c>
      <c r="E3222" t="e" cm="1" vm="2">
        <f t="array" ref="E322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3222)))),_xlpm.c),3)))))))),COLUMNS(_xlpm.rs)-1)</f>
        <v>#VALUE!</v>
      </c>
      <c r="V3222" s="14">
        <v>1214031043066</v>
      </c>
    </row>
    <row r="3223" spans="1:22" x14ac:dyDescent="0.25">
      <c r="A3223" s="16" t="s">
        <v>3220</v>
      </c>
      <c r="B3223">
        <v>58040</v>
      </c>
      <c r="C3223">
        <v>3221</v>
      </c>
      <c r="E3223" t="e" cm="1" vm="2">
        <f t="array" ref="E322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3223)))),_xlpm.c),3)))))))),COLUMNS(_xlpm.rs)-1)</f>
        <v>#VALUE!</v>
      </c>
      <c r="V3223" s="14">
        <v>1214031044065</v>
      </c>
    </row>
    <row r="3224" spans="1:22" x14ac:dyDescent="0.25">
      <c r="A3224" s="16" t="s">
        <v>3221</v>
      </c>
      <c r="B3224">
        <v>44039</v>
      </c>
      <c r="C3224">
        <v>3222</v>
      </c>
      <c r="E3224" t="e" cm="1" vm="2">
        <f t="array" ref="E322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3224)))),_xlpm.c),3)))))))),COLUMNS(_xlpm.rs)-1)</f>
        <v>#VALUE!</v>
      </c>
      <c r="V3224" s="14">
        <v>1214031045064</v>
      </c>
    </row>
    <row r="3225" spans="1:22" x14ac:dyDescent="0.25">
      <c r="A3225" s="16" t="s">
        <v>3222</v>
      </c>
      <c r="B3225">
        <v>26005</v>
      </c>
      <c r="C3225">
        <v>3223</v>
      </c>
      <c r="E3225" t="e" cm="1" vm="2">
        <f t="array" ref="E322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3225)))),_xlpm.c),3)))))))),COLUMNS(_xlpm.rs)-1)</f>
        <v>#VALUE!</v>
      </c>
      <c r="V3225" s="14">
        <v>1214031046063</v>
      </c>
    </row>
    <row r="3226" spans="1:22" x14ac:dyDescent="0.25">
      <c r="A3226" s="16" t="s">
        <v>3223</v>
      </c>
      <c r="B3226">
        <v>60065</v>
      </c>
      <c r="C3226">
        <v>3224</v>
      </c>
      <c r="E3226" t="e" cm="1" vm="2">
        <f t="array" ref="E322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3226)))),_xlpm.c),3)))))))),COLUMNS(_xlpm.rs)-1)</f>
        <v>#VALUE!</v>
      </c>
      <c r="V3226" s="14">
        <v>1214031047062</v>
      </c>
    </row>
    <row r="3227" spans="1:22" x14ac:dyDescent="0.25">
      <c r="A3227" s="16" t="s">
        <v>3224</v>
      </c>
      <c r="B3227">
        <v>39050</v>
      </c>
      <c r="C3227">
        <v>3225</v>
      </c>
      <c r="E3227" t="e" cm="1" vm="2">
        <f t="array" ref="E322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3227)))),_xlpm.c),3)))))))),COLUMNS(_xlpm.rs)-1)</f>
        <v>#VALUE!</v>
      </c>
      <c r="V3227" s="14">
        <v>1214031048061</v>
      </c>
    </row>
    <row r="3228" spans="1:22" x14ac:dyDescent="0.25">
      <c r="A3228" s="16" t="s">
        <v>3225</v>
      </c>
      <c r="B3228">
        <v>11020</v>
      </c>
      <c r="C3228">
        <v>3226</v>
      </c>
      <c r="E3228" t="e" cm="1" vm="2">
        <f t="array" ref="E322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3228)))),_xlpm.c),3)))))))),COLUMNS(_xlpm.rs)-1)</f>
        <v>#VALUE!</v>
      </c>
      <c r="V3228" s="14">
        <v>1214031049060</v>
      </c>
    </row>
    <row r="3229" spans="1:22" x14ac:dyDescent="0.25">
      <c r="A3229" s="16" t="s">
        <v>3226</v>
      </c>
      <c r="B3229">
        <v>48016</v>
      </c>
      <c r="C3229">
        <v>3227</v>
      </c>
      <c r="E3229" t="e" cm="1" vm="2">
        <f t="array" ref="E322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3229)))),_xlpm.c),3)))))))),COLUMNS(_xlpm.rs)-1)</f>
        <v>#VALUE!</v>
      </c>
      <c r="V3229" s="14">
        <v>1214031064045</v>
      </c>
    </row>
    <row r="3230" spans="1:22" x14ac:dyDescent="0.25">
      <c r="A3230" s="16" t="s">
        <v>3227</v>
      </c>
      <c r="B3230">
        <v>32019</v>
      </c>
      <c r="C3230">
        <v>3228</v>
      </c>
      <c r="E3230" t="e" cm="1" vm="2">
        <f t="array" ref="E323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3230)))),_xlpm.c),3)))))))),COLUMNS(_xlpm.rs)-1)</f>
        <v>#VALUE!</v>
      </c>
      <c r="V3230" s="14">
        <v>1214031065044</v>
      </c>
    </row>
    <row r="3231" spans="1:22" x14ac:dyDescent="0.25">
      <c r="A3231" s="16" t="s">
        <v>3228</v>
      </c>
      <c r="B3231">
        <v>58005</v>
      </c>
      <c r="C3231">
        <v>3229</v>
      </c>
      <c r="E3231" t="e" cm="1" vm="2">
        <f t="array" ref="E323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3231)))),_xlpm.c),3)))))))),COLUMNS(_xlpm.rs)-1)</f>
        <v>#VALUE!</v>
      </c>
      <c r="V3231" s="14">
        <v>1214032039069</v>
      </c>
    </row>
    <row r="3232" spans="1:22" x14ac:dyDescent="0.25">
      <c r="A3232" s="16" t="s">
        <v>3229</v>
      </c>
      <c r="B3232">
        <v>61006</v>
      </c>
      <c r="C3232">
        <v>3230</v>
      </c>
      <c r="E3232" t="e" cm="1" vm="2">
        <f t="array" ref="E323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3232)))),_xlpm.c),3)))))))),COLUMNS(_xlpm.rs)-1)</f>
        <v>#VALUE!</v>
      </c>
      <c r="V3232" s="14">
        <v>1214032040068</v>
      </c>
    </row>
    <row r="3233" spans="1:22" x14ac:dyDescent="0.25">
      <c r="A3233" s="16" t="s">
        <v>3230</v>
      </c>
      <c r="B3233">
        <v>8056</v>
      </c>
      <c r="C3233">
        <v>3231</v>
      </c>
      <c r="E3233" t="e" cm="1" vm="2">
        <f t="array" ref="E323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3233)))),_xlpm.c),3)))))))),COLUMNS(_xlpm.rs)-1)</f>
        <v>#VALUE!</v>
      </c>
      <c r="V3233" s="14">
        <v>1214032041067</v>
      </c>
    </row>
    <row r="3234" spans="1:22" x14ac:dyDescent="0.25">
      <c r="A3234" s="16" t="s">
        <v>3231</v>
      </c>
      <c r="B3234">
        <v>67026</v>
      </c>
      <c r="C3234">
        <v>3232</v>
      </c>
      <c r="E3234" t="e" cm="1" vm="2">
        <f t="array" ref="E323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3234)))),_xlpm.c),3)))))))),COLUMNS(_xlpm.rs)-1)</f>
        <v>#VALUE!</v>
      </c>
      <c r="V3234" s="14">
        <v>1214032042066</v>
      </c>
    </row>
    <row r="3235" spans="1:22" x14ac:dyDescent="0.25">
      <c r="A3235" s="16" t="s">
        <v>3232</v>
      </c>
      <c r="B3235">
        <v>68044</v>
      </c>
      <c r="C3235">
        <v>3233</v>
      </c>
      <c r="E3235" t="e" cm="1" vm="2">
        <f t="array" ref="E323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3235)))),_xlpm.c),3)))))))),COLUMNS(_xlpm.rs)-1)</f>
        <v>#VALUE!</v>
      </c>
      <c r="V3235" s="14">
        <v>1214032043065</v>
      </c>
    </row>
    <row r="3236" spans="1:22" x14ac:dyDescent="0.25">
      <c r="A3236" s="16" t="s">
        <v>3233</v>
      </c>
      <c r="B3236">
        <v>62010</v>
      </c>
      <c r="C3236">
        <v>3234</v>
      </c>
      <c r="E3236" t="e" cm="1" vm="2">
        <f t="array" ref="E323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3236)))),_xlpm.c),3)))))))),COLUMNS(_xlpm.rs)-1)</f>
        <v>#VALUE!</v>
      </c>
      <c r="V3236" s="14">
        <v>1214032044064</v>
      </c>
    </row>
    <row r="3237" spans="1:22" x14ac:dyDescent="0.25">
      <c r="A3237" s="16" t="s">
        <v>3234</v>
      </c>
      <c r="B3237">
        <v>49036</v>
      </c>
      <c r="C3237">
        <v>3235</v>
      </c>
      <c r="E3237" t="e" cm="1" vm="2">
        <f t="array" ref="E323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3237)))),_xlpm.c),3)))))))),COLUMNS(_xlpm.rs)-1)</f>
        <v>#VALUE!</v>
      </c>
      <c r="V3237" s="14">
        <v>1214032045063</v>
      </c>
    </row>
    <row r="3238" spans="1:22" x14ac:dyDescent="0.25">
      <c r="A3238" s="16" t="s">
        <v>3235</v>
      </c>
      <c r="B3238">
        <v>34030</v>
      </c>
      <c r="C3238">
        <v>3236</v>
      </c>
      <c r="E3238" t="e" cm="1" vm="2">
        <f t="array" ref="E323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3238)))),_xlpm.c),3)))))))),COLUMNS(_xlpm.rs)-1)</f>
        <v>#VALUE!</v>
      </c>
      <c r="V3238" s="14">
        <v>1214032046062</v>
      </c>
    </row>
    <row r="3239" spans="1:22" x14ac:dyDescent="0.25">
      <c r="A3239" s="16" t="s">
        <v>3236</v>
      </c>
      <c r="B3239">
        <v>50062</v>
      </c>
      <c r="C3239">
        <v>3237</v>
      </c>
      <c r="E3239" t="e" cm="1" vm="2">
        <f t="array" ref="E323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3239)))),_xlpm.c),3)))))))),COLUMNS(_xlpm.rs)-1)</f>
        <v>#VALUE!</v>
      </c>
      <c r="V3239" s="14">
        <v>1214032047061</v>
      </c>
    </row>
    <row r="3240" spans="1:22" x14ac:dyDescent="0.25">
      <c r="A3240" s="16" t="s">
        <v>3237</v>
      </c>
      <c r="B3240">
        <v>12036</v>
      </c>
      <c r="C3240">
        <v>3238</v>
      </c>
      <c r="E3240" t="e" cm="1" vm="2">
        <f t="array" ref="E324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3240)))),_xlpm.c),3)))))))),COLUMNS(_xlpm.rs)-1)</f>
        <v>#VALUE!</v>
      </c>
      <c r="V3240" s="14">
        <v>1214032048060</v>
      </c>
    </row>
    <row r="3241" spans="1:22" x14ac:dyDescent="0.25">
      <c r="A3241" s="16" t="s">
        <v>3238</v>
      </c>
      <c r="B3241">
        <v>18068</v>
      </c>
      <c r="C3241">
        <v>3239</v>
      </c>
      <c r="E3241" t="e" cm="1" vm="2">
        <f t="array" ref="E324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3241)))),_xlpm.c),3)))))))),COLUMNS(_xlpm.rs)-1)</f>
        <v>#VALUE!</v>
      </c>
      <c r="V3241" s="14">
        <v>1214032064044</v>
      </c>
    </row>
    <row r="3242" spans="1:22" x14ac:dyDescent="0.25">
      <c r="A3242" s="16" t="s">
        <v>3239</v>
      </c>
      <c r="B3242">
        <v>34028</v>
      </c>
      <c r="C3242">
        <v>3240</v>
      </c>
      <c r="E3242" t="e" cm="1" vm="2">
        <f t="array" ref="E324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3242)))),_xlpm.c),3)))))))),COLUMNS(_xlpm.rs)-1)</f>
        <v>#VALUE!</v>
      </c>
      <c r="V3242" s="14">
        <v>1214033038069</v>
      </c>
    </row>
    <row r="3243" spans="1:22" x14ac:dyDescent="0.25">
      <c r="A3243" s="16" t="s">
        <v>3240</v>
      </c>
      <c r="B3243">
        <v>46020</v>
      </c>
      <c r="C3243">
        <v>3241</v>
      </c>
      <c r="E3243" t="e" cm="1" vm="2">
        <f t="array" ref="E324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3243)))),_xlpm.c),3)))))))),COLUMNS(_xlpm.rs)-1)</f>
        <v>#VALUE!</v>
      </c>
      <c r="V3243" s="14">
        <v>1214033039068</v>
      </c>
    </row>
    <row r="3244" spans="1:22" x14ac:dyDescent="0.25">
      <c r="A3244" s="16" t="s">
        <v>3241</v>
      </c>
      <c r="B3244">
        <v>60068</v>
      </c>
      <c r="C3244">
        <v>3242</v>
      </c>
      <c r="E3244" t="e" cm="1" vm="2">
        <f t="array" ref="E324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3244)))),_xlpm.c),3)))))))),COLUMNS(_xlpm.rs)-1)</f>
        <v>#VALUE!</v>
      </c>
      <c r="V3244" s="14">
        <v>1214033040067</v>
      </c>
    </row>
    <row r="3245" spans="1:22" x14ac:dyDescent="0.25">
      <c r="A3245" s="16" t="s">
        <v>3242</v>
      </c>
      <c r="B3245">
        <v>23</v>
      </c>
      <c r="C3245">
        <v>3243</v>
      </c>
      <c r="E3245" t="e" cm="1" vm="2">
        <f t="array" ref="E324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3245)))),_xlpm.c),3)))))))),COLUMNS(_xlpm.rs)-1)</f>
        <v>#VALUE!</v>
      </c>
      <c r="V3245" s="14">
        <v>1214033041066</v>
      </c>
    </row>
    <row r="3246" spans="1:22" x14ac:dyDescent="0.25">
      <c r="A3246" s="16" t="s">
        <v>3243</v>
      </c>
      <c r="B3246">
        <v>68030</v>
      </c>
      <c r="C3246">
        <v>3244</v>
      </c>
      <c r="E3246" t="e" cm="1" vm="2">
        <f t="array" ref="E324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3246)))),_xlpm.c),3)))))))),COLUMNS(_xlpm.rs)-1)</f>
        <v>#VALUE!</v>
      </c>
      <c r="V3246" s="14">
        <v>1214033042065</v>
      </c>
    </row>
    <row r="3247" spans="1:22" x14ac:dyDescent="0.25">
      <c r="A3247" s="16" t="s">
        <v>3244</v>
      </c>
      <c r="B3247">
        <v>4030</v>
      </c>
      <c r="C3247">
        <v>3245</v>
      </c>
      <c r="E3247" t="e" cm="1" vm="2">
        <f t="array" ref="E324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3247)))),_xlpm.c),3)))))))),COLUMNS(_xlpm.rs)-1)</f>
        <v>#VALUE!</v>
      </c>
      <c r="V3247" s="14">
        <v>1214033043064</v>
      </c>
    </row>
    <row r="3248" spans="1:22" x14ac:dyDescent="0.25">
      <c r="A3248" s="16" t="s">
        <v>3245</v>
      </c>
      <c r="B3248">
        <v>32037</v>
      </c>
      <c r="C3248">
        <v>3246</v>
      </c>
      <c r="E3248" t="e" cm="1" vm="2">
        <f t="array" ref="E324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3248)))),_xlpm.c),3)))))))),COLUMNS(_xlpm.rs)-1)</f>
        <v>#VALUE!</v>
      </c>
      <c r="V3248" s="14">
        <v>1214033044063</v>
      </c>
    </row>
    <row r="3249" spans="1:22" x14ac:dyDescent="0.25">
      <c r="A3249" s="16" t="s">
        <v>3246</v>
      </c>
      <c r="B3249">
        <v>49054</v>
      </c>
      <c r="C3249">
        <v>3247</v>
      </c>
      <c r="E3249" t="e" cm="1" vm="2">
        <f t="array" ref="E324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3249)))),_xlpm.c),3)))))))),COLUMNS(_xlpm.rs)-1)</f>
        <v>#VALUE!</v>
      </c>
      <c r="V3249" s="14">
        <v>1214033045062</v>
      </c>
    </row>
    <row r="3250" spans="1:22" x14ac:dyDescent="0.25">
      <c r="A3250" s="16" t="s">
        <v>3247</v>
      </c>
      <c r="B3250">
        <v>32058</v>
      </c>
      <c r="C3250">
        <v>3248</v>
      </c>
      <c r="E3250" t="e" cm="1" vm="2">
        <f t="array" ref="E325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3250)))),_xlpm.c),3)))))))),COLUMNS(_xlpm.rs)-1)</f>
        <v>#VALUE!</v>
      </c>
      <c r="V3250" s="14">
        <v>1214033046061</v>
      </c>
    </row>
    <row r="3251" spans="1:22" x14ac:dyDescent="0.25">
      <c r="A3251" s="16" t="s">
        <v>3248</v>
      </c>
      <c r="B3251">
        <v>48010</v>
      </c>
      <c r="C3251">
        <v>3249</v>
      </c>
      <c r="E3251" t="e" cm="1" vm="2">
        <f t="array" ref="E325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3251)))),_xlpm.c),3)))))))),COLUMNS(_xlpm.rs)-1)</f>
        <v>#VALUE!</v>
      </c>
      <c r="V3251" s="14">
        <v>1214033047060</v>
      </c>
    </row>
    <row r="3252" spans="1:22" x14ac:dyDescent="0.25">
      <c r="A3252" s="16" t="s">
        <v>3249</v>
      </c>
      <c r="B3252">
        <v>43038</v>
      </c>
      <c r="C3252">
        <v>3250</v>
      </c>
      <c r="E3252" t="e" cm="1" vm="2">
        <f t="array" ref="E325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3252)))),_xlpm.c),3)))))))),COLUMNS(_xlpm.rs)-1)</f>
        <v>#VALUE!</v>
      </c>
      <c r="V3252" s="14">
        <v>1214033054053</v>
      </c>
    </row>
    <row r="3253" spans="1:22" x14ac:dyDescent="0.25">
      <c r="A3253" s="16" t="s">
        <v>3250</v>
      </c>
      <c r="B3253">
        <v>43030</v>
      </c>
      <c r="C3253">
        <v>3251</v>
      </c>
      <c r="E3253" t="e" cm="1" vm="2">
        <f t="array" ref="E325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3253)))),_xlpm.c),3)))))))),COLUMNS(_xlpm.rs)-1)</f>
        <v>#VALUE!</v>
      </c>
      <c r="V3253" s="14">
        <v>1214034037069</v>
      </c>
    </row>
    <row r="3254" spans="1:22" x14ac:dyDescent="0.25">
      <c r="A3254" s="16" t="s">
        <v>3251</v>
      </c>
      <c r="B3254">
        <v>26042</v>
      </c>
      <c r="C3254">
        <v>3252</v>
      </c>
      <c r="E3254" t="e" cm="1" vm="2">
        <f t="array" ref="E325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3254)))),_xlpm.c),3)))))))),COLUMNS(_xlpm.rs)-1)</f>
        <v>#VALUE!</v>
      </c>
      <c r="V3254" s="14">
        <v>1214034038068</v>
      </c>
    </row>
    <row r="3255" spans="1:22" x14ac:dyDescent="0.25">
      <c r="A3255" s="16" t="s">
        <v>3252</v>
      </c>
      <c r="B3255">
        <v>52005</v>
      </c>
      <c r="C3255">
        <v>3253</v>
      </c>
      <c r="E3255" t="e" cm="1" vm="2">
        <f t="array" ref="E325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3255)))),_xlpm.c),3)))))))),COLUMNS(_xlpm.rs)-1)</f>
        <v>#VALUE!</v>
      </c>
      <c r="V3255" s="14">
        <v>1214034039067</v>
      </c>
    </row>
    <row r="3256" spans="1:22" x14ac:dyDescent="0.25">
      <c r="A3256" s="16" t="s">
        <v>3253</v>
      </c>
      <c r="B3256">
        <v>54024</v>
      </c>
      <c r="C3256">
        <v>3254</v>
      </c>
      <c r="E3256" t="e" cm="1" vm="2">
        <f t="array" ref="E325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3256)))),_xlpm.c),3)))))))),COLUMNS(_xlpm.rs)-1)</f>
        <v>#VALUE!</v>
      </c>
      <c r="V3256" s="14">
        <v>1214034040066</v>
      </c>
    </row>
    <row r="3257" spans="1:22" x14ac:dyDescent="0.25">
      <c r="A3257" s="16" t="s">
        <v>3254</v>
      </c>
      <c r="B3257">
        <v>60035</v>
      </c>
      <c r="C3257">
        <v>3255</v>
      </c>
      <c r="E3257" t="e" cm="1" vm="2">
        <f t="array" ref="E325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3257)))),_xlpm.c),3)))))))),COLUMNS(_xlpm.rs)-1)</f>
        <v>#VALUE!</v>
      </c>
      <c r="V3257" s="14">
        <v>1214034041065</v>
      </c>
    </row>
    <row r="3258" spans="1:22" x14ac:dyDescent="0.25">
      <c r="A3258" s="16" t="s">
        <v>3255</v>
      </c>
      <c r="B3258">
        <v>27012</v>
      </c>
      <c r="C3258">
        <v>3256</v>
      </c>
      <c r="E3258" t="e" cm="1" vm="2">
        <f t="array" ref="E325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3258)))),_xlpm.c),3)))))))),COLUMNS(_xlpm.rs)-1)</f>
        <v>#VALUE!</v>
      </c>
      <c r="V3258" s="14">
        <v>1214034042064</v>
      </c>
    </row>
    <row r="3259" spans="1:22" x14ac:dyDescent="0.25">
      <c r="A3259" s="16" t="s">
        <v>3256</v>
      </c>
      <c r="B3259">
        <v>1052</v>
      </c>
      <c r="C3259">
        <v>3257</v>
      </c>
      <c r="E3259" t="e" cm="1" vm="2">
        <f t="array" ref="E325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3259)))),_xlpm.c),3)))))))),COLUMNS(_xlpm.rs)-1)</f>
        <v>#VALUE!</v>
      </c>
      <c r="V3259" s="14">
        <v>1214034043063</v>
      </c>
    </row>
    <row r="3260" spans="1:22" x14ac:dyDescent="0.25">
      <c r="A3260" s="16" t="s">
        <v>3257</v>
      </c>
      <c r="B3260">
        <v>2041</v>
      </c>
      <c r="C3260">
        <v>3258</v>
      </c>
      <c r="E3260" t="e" cm="1" vm="2">
        <f t="array" ref="E326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3260)))),_xlpm.c),3)))))))),COLUMNS(_xlpm.rs)-1)</f>
        <v>#VALUE!</v>
      </c>
      <c r="V3260" s="14">
        <v>1214034044062</v>
      </c>
    </row>
    <row r="3261" spans="1:22" x14ac:dyDescent="0.25">
      <c r="A3261" s="16" t="s">
        <v>3258</v>
      </c>
      <c r="B3261">
        <v>44057</v>
      </c>
      <c r="C3261">
        <v>3259</v>
      </c>
      <c r="E3261" t="e" cm="1" vm="2">
        <f t="array" ref="E326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3261)))),_xlpm.c),3)))))))),COLUMNS(_xlpm.rs)-1)</f>
        <v>#VALUE!</v>
      </c>
      <c r="V3261" s="14">
        <v>1214034045061</v>
      </c>
    </row>
    <row r="3262" spans="1:22" x14ac:dyDescent="0.25">
      <c r="A3262" s="16" t="s">
        <v>3259</v>
      </c>
      <c r="B3262">
        <v>10013</v>
      </c>
      <c r="C3262">
        <v>3260</v>
      </c>
      <c r="E3262" t="e" cm="1" vm="2">
        <f t="array" ref="E326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3262)))),_xlpm.c),3)))))))),COLUMNS(_xlpm.rs)-1)</f>
        <v>#VALUE!</v>
      </c>
      <c r="V3262" s="14">
        <v>1214034046060</v>
      </c>
    </row>
    <row r="3263" spans="1:22" x14ac:dyDescent="0.25">
      <c r="A3263" s="16" t="s">
        <v>3260</v>
      </c>
      <c r="B3263">
        <v>18030</v>
      </c>
      <c r="C3263">
        <v>3261</v>
      </c>
      <c r="E3263" t="e" cm="1" vm="2">
        <f t="array" ref="E326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3263)))),_xlpm.c),3)))))))),COLUMNS(_xlpm.rs)-1)</f>
        <v>#VALUE!</v>
      </c>
      <c r="V3263" s="14">
        <v>1214034053053</v>
      </c>
    </row>
    <row r="3264" spans="1:22" x14ac:dyDescent="0.25">
      <c r="A3264" s="16" t="s">
        <v>3261</v>
      </c>
      <c r="B3264">
        <v>40062</v>
      </c>
      <c r="C3264">
        <v>3262</v>
      </c>
      <c r="E3264" t="e" cm="1" vm="2">
        <f t="array" ref="E326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3264)))),_xlpm.c),3)))))))),COLUMNS(_xlpm.rs)-1)</f>
        <v>#VALUE!</v>
      </c>
      <c r="V3264" s="14">
        <v>1214034054052</v>
      </c>
    </row>
    <row r="3265" spans="1:22" x14ac:dyDescent="0.25">
      <c r="A3265" s="16" t="s">
        <v>3262</v>
      </c>
      <c r="B3265">
        <v>44030</v>
      </c>
      <c r="C3265">
        <v>3263</v>
      </c>
      <c r="E3265" t="e" cm="1" vm="2">
        <f t="array" ref="E326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3265)))),_xlpm.c),3)))))))),COLUMNS(_xlpm.rs)-1)</f>
        <v>#VALUE!</v>
      </c>
      <c r="V3265" s="14">
        <v>1214035036069</v>
      </c>
    </row>
    <row r="3266" spans="1:22" x14ac:dyDescent="0.25">
      <c r="A3266" s="16" t="s">
        <v>3263</v>
      </c>
      <c r="B3266">
        <v>1066</v>
      </c>
      <c r="C3266">
        <v>3264</v>
      </c>
      <c r="E3266" t="e" cm="1" vm="2">
        <f t="array" ref="E326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3266)))),_xlpm.c),3)))))))),COLUMNS(_xlpm.rs)-1)</f>
        <v>#VALUE!</v>
      </c>
      <c r="V3266" s="14">
        <v>1214035037068</v>
      </c>
    </row>
    <row r="3267" spans="1:22" x14ac:dyDescent="0.25">
      <c r="A3267" s="16" t="s">
        <v>3264</v>
      </c>
      <c r="B3267">
        <v>26</v>
      </c>
      <c r="C3267">
        <v>3265</v>
      </c>
      <c r="E3267" t="e" cm="1" vm="2">
        <f t="array" ref="E326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3267)))),_xlpm.c),3)))))))),COLUMNS(_xlpm.rs)-1)</f>
        <v>#VALUE!</v>
      </c>
      <c r="V3267" s="14">
        <v>1214035038067</v>
      </c>
    </row>
    <row r="3268" spans="1:22" x14ac:dyDescent="0.25">
      <c r="A3268" s="16" t="s">
        <v>3265</v>
      </c>
      <c r="B3268">
        <v>44066</v>
      </c>
      <c r="C3268">
        <v>3266</v>
      </c>
      <c r="E3268" t="e" cm="1" vm="2">
        <f t="array" ref="E326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3268)))),_xlpm.c),3)))))))),COLUMNS(_xlpm.rs)-1)</f>
        <v>#VALUE!</v>
      </c>
      <c r="V3268" s="14">
        <v>1214035039066</v>
      </c>
    </row>
    <row r="3269" spans="1:22" x14ac:dyDescent="0.25">
      <c r="A3269" s="16" t="s">
        <v>3266</v>
      </c>
      <c r="B3269">
        <v>6047</v>
      </c>
      <c r="C3269">
        <v>3267</v>
      </c>
      <c r="E3269" t="e" cm="1" vm="2">
        <f t="array" ref="E326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3269)))),_xlpm.c),3)))))))),COLUMNS(_xlpm.rs)-1)</f>
        <v>#VALUE!</v>
      </c>
      <c r="V3269" s="14">
        <v>1214035040065</v>
      </c>
    </row>
    <row r="3270" spans="1:22" x14ac:dyDescent="0.25">
      <c r="A3270" s="16" t="s">
        <v>3267</v>
      </c>
      <c r="B3270">
        <v>30000</v>
      </c>
      <c r="C3270">
        <v>3268</v>
      </c>
      <c r="E3270" t="e" cm="1" vm="2">
        <f t="array" ref="E327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3270)))),_xlpm.c),3)))))))),COLUMNS(_xlpm.rs)-1)</f>
        <v>#VALUE!</v>
      </c>
      <c r="V3270" s="14">
        <v>1214035041064</v>
      </c>
    </row>
    <row r="3271" spans="1:22" x14ac:dyDescent="0.25">
      <c r="A3271" s="16" t="s">
        <v>3268</v>
      </c>
      <c r="B3271">
        <v>56045</v>
      </c>
      <c r="C3271">
        <v>3269</v>
      </c>
      <c r="E3271" t="e" cm="1" vm="2">
        <f t="array" ref="E327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3271)))),_xlpm.c),3)))))))),COLUMNS(_xlpm.rs)-1)</f>
        <v>#VALUE!</v>
      </c>
      <c r="V3271" s="14">
        <v>1214035044061</v>
      </c>
    </row>
    <row r="3272" spans="1:22" x14ac:dyDescent="0.25">
      <c r="A3272" s="16" t="s">
        <v>3269</v>
      </c>
      <c r="B3272">
        <v>70022</v>
      </c>
      <c r="C3272">
        <v>3270</v>
      </c>
      <c r="E3272" t="e" cm="1" vm="2">
        <f t="array" ref="E327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3272)))),_xlpm.c),3)))))))),COLUMNS(_xlpm.rs)-1)</f>
        <v>#VALUE!</v>
      </c>
      <c r="V3272" s="14">
        <v>1214035045060</v>
      </c>
    </row>
    <row r="3273" spans="1:22" x14ac:dyDescent="0.25">
      <c r="A3273" s="16" t="s">
        <v>3270</v>
      </c>
      <c r="B3273">
        <v>60052</v>
      </c>
      <c r="C3273">
        <v>3271</v>
      </c>
      <c r="E3273" t="e" cm="1" vm="2">
        <f t="array" ref="E327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3273)))),_xlpm.c),3)))))))),COLUMNS(_xlpm.rs)-1)</f>
        <v>#VALUE!</v>
      </c>
      <c r="V3273" s="14">
        <v>1214035054051</v>
      </c>
    </row>
    <row r="3274" spans="1:22" x14ac:dyDescent="0.25">
      <c r="A3274" s="16" t="s">
        <v>3271</v>
      </c>
      <c r="B3274">
        <v>19056</v>
      </c>
      <c r="C3274">
        <v>3272</v>
      </c>
      <c r="E3274" t="e" cm="1" vm="2">
        <f t="array" ref="E327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3274)))),_xlpm.c),3)))))))),COLUMNS(_xlpm.rs)-1)</f>
        <v>#VALUE!</v>
      </c>
      <c r="V3274" s="14">
        <v>1214036035069</v>
      </c>
    </row>
    <row r="3275" spans="1:22" x14ac:dyDescent="0.25">
      <c r="A3275" s="16" t="s">
        <v>3272</v>
      </c>
      <c r="B3275">
        <v>8047</v>
      </c>
      <c r="C3275">
        <v>3273</v>
      </c>
      <c r="E3275" t="e" cm="1" vm="2">
        <f t="array" ref="E327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3275)))),_xlpm.c),3)))))))),COLUMNS(_xlpm.rs)-1)</f>
        <v>#VALUE!</v>
      </c>
      <c r="V3275" s="14">
        <v>1214036036068</v>
      </c>
    </row>
    <row r="3276" spans="1:22" x14ac:dyDescent="0.25">
      <c r="A3276" s="16" t="s">
        <v>3273</v>
      </c>
      <c r="B3276">
        <v>14047</v>
      </c>
      <c r="C3276">
        <v>3274</v>
      </c>
      <c r="E3276" t="e" cm="1" vm="2">
        <f t="array" ref="E327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3276)))),_xlpm.c),3)))))))),COLUMNS(_xlpm.rs)-1)</f>
        <v>#VALUE!</v>
      </c>
      <c r="V3276" s="14">
        <v>1214036037067</v>
      </c>
    </row>
    <row r="3277" spans="1:22" x14ac:dyDescent="0.25">
      <c r="A3277" s="16" t="s">
        <v>3274</v>
      </c>
      <c r="B3277">
        <v>38058</v>
      </c>
      <c r="C3277">
        <v>3275</v>
      </c>
      <c r="E3277" t="e" cm="1" vm="2">
        <f t="array" ref="E327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3277)))),_xlpm.c),3)))))))),COLUMNS(_xlpm.rs)-1)</f>
        <v>#VALUE!</v>
      </c>
      <c r="V3277" s="14">
        <v>1214036038066</v>
      </c>
    </row>
    <row r="3278" spans="1:22" x14ac:dyDescent="0.25">
      <c r="A3278" s="16" t="s">
        <v>3275</v>
      </c>
      <c r="B3278">
        <v>20042</v>
      </c>
      <c r="C3278">
        <v>3276</v>
      </c>
      <c r="E3278" t="e" cm="1" vm="2">
        <f t="array" ref="E327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3278)))),_xlpm.c),3)))))))),COLUMNS(_xlpm.rs)-1)</f>
        <v>#VALUE!</v>
      </c>
      <c r="V3278" s="14">
        <v>1214036039065</v>
      </c>
    </row>
    <row r="3279" spans="1:22" x14ac:dyDescent="0.25">
      <c r="A3279" s="16" t="s">
        <v>3276</v>
      </c>
      <c r="B3279">
        <v>37002</v>
      </c>
      <c r="C3279">
        <v>3277</v>
      </c>
      <c r="E3279" t="e" cm="1" vm="2">
        <f t="array" ref="E327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3279)))),_xlpm.c),3)))))))),COLUMNS(_xlpm.rs)-1)</f>
        <v>#VALUE!</v>
      </c>
      <c r="V3279" s="14">
        <v>1214036040064</v>
      </c>
    </row>
    <row r="3280" spans="1:22" x14ac:dyDescent="0.25">
      <c r="A3280" s="16" t="s">
        <v>3277</v>
      </c>
      <c r="B3280">
        <v>27022</v>
      </c>
      <c r="C3280">
        <v>3278</v>
      </c>
      <c r="E3280" t="e" cm="1" vm="2">
        <f t="array" ref="E328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3280)))),_xlpm.c),3)))))))),COLUMNS(_xlpm.rs)-1)</f>
        <v>#VALUE!</v>
      </c>
      <c r="V3280" s="14">
        <v>1214036041063</v>
      </c>
    </row>
    <row r="3281" spans="1:22" x14ac:dyDescent="0.25">
      <c r="A3281" s="16" t="s">
        <v>3278</v>
      </c>
      <c r="B3281">
        <v>60022</v>
      </c>
      <c r="C3281">
        <v>3279</v>
      </c>
      <c r="E3281" t="e" cm="1" vm="2">
        <f t="array" ref="E328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3281)))),_xlpm.c),3)))))))),COLUMNS(_xlpm.rs)-1)</f>
        <v>#VALUE!</v>
      </c>
      <c r="V3281" s="14">
        <v>1214036043061</v>
      </c>
    </row>
    <row r="3282" spans="1:22" x14ac:dyDescent="0.25">
      <c r="A3282" s="16" t="s">
        <v>3279</v>
      </c>
      <c r="B3282">
        <v>56030</v>
      </c>
      <c r="C3282">
        <v>3280</v>
      </c>
      <c r="E3282" t="e" cm="1" vm="2">
        <f t="array" ref="E328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3282)))),_xlpm.c),3)))))))),COLUMNS(_xlpm.rs)-1)</f>
        <v>#VALUE!</v>
      </c>
      <c r="V3282" s="14">
        <v>1214036044060</v>
      </c>
    </row>
    <row r="3283" spans="1:22" x14ac:dyDescent="0.25">
      <c r="A3283" s="16" t="s">
        <v>3280</v>
      </c>
      <c r="B3283">
        <v>70040</v>
      </c>
      <c r="C3283">
        <v>3281</v>
      </c>
      <c r="E3283" t="e" cm="1" vm="2">
        <f t="array" ref="E328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3283)))),_xlpm.c),3)))))))),COLUMNS(_xlpm.rs)-1)</f>
        <v>#VALUE!</v>
      </c>
      <c r="V3283" s="14">
        <v>1214036060044</v>
      </c>
    </row>
    <row r="3284" spans="1:22" x14ac:dyDescent="0.25">
      <c r="A3284" s="16" t="s">
        <v>3281</v>
      </c>
      <c r="B3284">
        <v>58002</v>
      </c>
      <c r="C3284">
        <v>3282</v>
      </c>
      <c r="E3284" t="e" cm="1" vm="2">
        <f t="array" ref="E328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3284)))),_xlpm.c),3)))))))),COLUMNS(_xlpm.rs)-1)</f>
        <v>#VALUE!</v>
      </c>
      <c r="V3284" s="14">
        <v>1214037034069</v>
      </c>
    </row>
    <row r="3285" spans="1:22" x14ac:dyDescent="0.25">
      <c r="A3285" s="16" t="s">
        <v>3282</v>
      </c>
      <c r="B3285">
        <v>62066</v>
      </c>
      <c r="C3285">
        <v>3283</v>
      </c>
      <c r="E3285" t="e" cm="1" vm="2">
        <f t="array" ref="E328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3285)))),_xlpm.c),3)))))))),COLUMNS(_xlpm.rs)-1)</f>
        <v>#VALUE!</v>
      </c>
      <c r="V3285" s="14">
        <v>1214037035068</v>
      </c>
    </row>
    <row r="3286" spans="1:22" x14ac:dyDescent="0.25">
      <c r="A3286" s="16" t="s">
        <v>3283</v>
      </c>
      <c r="B3286">
        <v>60000</v>
      </c>
      <c r="C3286">
        <v>3284</v>
      </c>
      <c r="E3286" t="e" cm="1" vm="2">
        <f t="array" ref="E328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3286)))),_xlpm.c),3)))))))),COLUMNS(_xlpm.rs)-1)</f>
        <v>#VALUE!</v>
      </c>
      <c r="V3286" s="14">
        <v>1214037036067</v>
      </c>
    </row>
    <row r="3287" spans="1:22" x14ac:dyDescent="0.25">
      <c r="A3287" s="16" t="s">
        <v>3284</v>
      </c>
      <c r="B3287">
        <v>37058</v>
      </c>
      <c r="C3287">
        <v>3285</v>
      </c>
      <c r="E3287" t="e" cm="1" vm="2">
        <f t="array" ref="E328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3287)))),_xlpm.c),3)))))))),COLUMNS(_xlpm.rs)-1)</f>
        <v>#VALUE!</v>
      </c>
      <c r="V3287" s="14">
        <v>1214037037066</v>
      </c>
    </row>
    <row r="3288" spans="1:22" x14ac:dyDescent="0.25">
      <c r="A3288" s="16" t="s">
        <v>3285</v>
      </c>
      <c r="B3288">
        <v>8068</v>
      </c>
      <c r="C3288">
        <v>3286</v>
      </c>
      <c r="E3288" t="e" cm="1" vm="2">
        <f t="array" ref="E328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3288)))),_xlpm.c),3)))))))),COLUMNS(_xlpm.rs)-1)</f>
        <v>#VALUE!</v>
      </c>
      <c r="V3288" s="14">
        <v>1214037038065</v>
      </c>
    </row>
    <row r="3289" spans="1:22" x14ac:dyDescent="0.25">
      <c r="A3289" s="16" t="s">
        <v>3286</v>
      </c>
      <c r="B3289">
        <v>28026</v>
      </c>
      <c r="C3289">
        <v>3287</v>
      </c>
      <c r="E3289" t="e" cm="1" vm="2">
        <f t="array" ref="E328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3289)))),_xlpm.c),3)))))))),COLUMNS(_xlpm.rs)-1)</f>
        <v>#VALUE!</v>
      </c>
      <c r="V3289" s="14">
        <v>1214037039064</v>
      </c>
    </row>
    <row r="3290" spans="1:22" x14ac:dyDescent="0.25">
      <c r="A3290" s="16" t="s">
        <v>3287</v>
      </c>
      <c r="B3290">
        <v>28030</v>
      </c>
      <c r="C3290">
        <v>3288</v>
      </c>
      <c r="E3290" t="e" cm="1" vm="2">
        <f t="array" ref="E329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3290)))),_xlpm.c),3)))))))),COLUMNS(_xlpm.rs)-1)</f>
        <v>#VALUE!</v>
      </c>
      <c r="V3290" s="14">
        <v>1214037040063</v>
      </c>
    </row>
    <row r="3291" spans="1:22" x14ac:dyDescent="0.25">
      <c r="A3291" s="16" t="s">
        <v>3288</v>
      </c>
      <c r="B3291">
        <v>38063</v>
      </c>
      <c r="C3291">
        <v>3289</v>
      </c>
      <c r="E3291" t="e" cm="1" vm="2">
        <f t="array" ref="E329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3291)))),_xlpm.c),3)))))))),COLUMNS(_xlpm.rs)-1)</f>
        <v>#VALUE!</v>
      </c>
      <c r="V3291" s="14">
        <v>1214037041062</v>
      </c>
    </row>
    <row r="3292" spans="1:22" x14ac:dyDescent="0.25">
      <c r="A3292" s="16" t="s">
        <v>3289</v>
      </c>
      <c r="B3292">
        <v>34033</v>
      </c>
      <c r="C3292">
        <v>3290</v>
      </c>
      <c r="E3292" t="e" cm="1" vm="2">
        <f t="array" ref="E329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3292)))),_xlpm.c),3)))))))),COLUMNS(_xlpm.rs)-1)</f>
        <v>#VALUE!</v>
      </c>
      <c r="V3292" s="14">
        <v>1214037042061</v>
      </c>
    </row>
    <row r="3293" spans="1:22" x14ac:dyDescent="0.25">
      <c r="A3293" s="16" t="s">
        <v>3290</v>
      </c>
      <c r="B3293">
        <v>5006</v>
      </c>
      <c r="C3293">
        <v>3291</v>
      </c>
      <c r="E3293" t="e" cm="1" vm="2">
        <f t="array" ref="E329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3293)))),_xlpm.c),3)))))))),COLUMNS(_xlpm.rs)-1)</f>
        <v>#VALUE!</v>
      </c>
      <c r="V3293" s="14">
        <v>1214037050053</v>
      </c>
    </row>
    <row r="3294" spans="1:22" x14ac:dyDescent="0.25">
      <c r="A3294" s="16" t="s">
        <v>3291</v>
      </c>
      <c r="B3294">
        <v>8</v>
      </c>
      <c r="C3294">
        <v>3292</v>
      </c>
      <c r="E3294" t="e" cm="1" vm="2">
        <f t="array" ref="E329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3294)))),_xlpm.c),3)))))))),COLUMNS(_xlpm.rs)-1)</f>
        <v>#VALUE!</v>
      </c>
      <c r="V3294" s="14">
        <v>1214038033069</v>
      </c>
    </row>
    <row r="3295" spans="1:22" x14ac:dyDescent="0.25">
      <c r="A3295" s="16" t="s">
        <v>3292</v>
      </c>
      <c r="B3295">
        <v>22</v>
      </c>
      <c r="C3295">
        <v>3293</v>
      </c>
      <c r="E3295" t="e" cm="1" vm="2">
        <f t="array" ref="E329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3295)))),_xlpm.c),3)))))))),COLUMNS(_xlpm.rs)-1)</f>
        <v>#VALUE!</v>
      </c>
      <c r="V3295" s="14">
        <v>1214038034068</v>
      </c>
    </row>
    <row r="3296" spans="1:22" x14ac:dyDescent="0.25">
      <c r="A3296" s="16" t="s">
        <v>3293</v>
      </c>
      <c r="B3296">
        <v>12060</v>
      </c>
      <c r="C3296">
        <v>3294</v>
      </c>
      <c r="E3296" t="e" cm="1" vm="2">
        <f t="array" ref="E329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3296)))),_xlpm.c),3)))))))),COLUMNS(_xlpm.rs)-1)</f>
        <v>#VALUE!</v>
      </c>
      <c r="V3296" s="14">
        <v>1214038035067</v>
      </c>
    </row>
    <row r="3297" spans="1:22" x14ac:dyDescent="0.25">
      <c r="A3297" s="16" t="s">
        <v>3294</v>
      </c>
      <c r="B3297">
        <v>53002</v>
      </c>
      <c r="C3297">
        <v>3295</v>
      </c>
      <c r="E3297" t="e" cm="1" vm="2">
        <f t="array" ref="E329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3297)))),_xlpm.c),3)))))))),COLUMNS(_xlpm.rs)-1)</f>
        <v>#VALUE!</v>
      </c>
      <c r="V3297" s="14">
        <v>1214038036066</v>
      </c>
    </row>
    <row r="3298" spans="1:22" x14ac:dyDescent="0.25">
      <c r="A3298" s="16" t="s">
        <v>3295</v>
      </c>
      <c r="B3298">
        <v>57010</v>
      </c>
      <c r="C3298">
        <v>3296</v>
      </c>
      <c r="E3298" t="e" cm="1" vm="2">
        <f t="array" ref="E329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3298)))),_xlpm.c),3)))))))),COLUMNS(_xlpm.rs)-1)</f>
        <v>#VALUE!</v>
      </c>
      <c r="V3298" s="14">
        <v>1214038037065</v>
      </c>
    </row>
    <row r="3299" spans="1:22" x14ac:dyDescent="0.25">
      <c r="A3299" s="16" t="s">
        <v>3296</v>
      </c>
      <c r="B3299">
        <v>44001</v>
      </c>
      <c r="C3299">
        <v>3297</v>
      </c>
      <c r="E3299" t="e" cm="1" vm="2">
        <f t="array" ref="E329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3299)))),_xlpm.c),3)))))))),COLUMNS(_xlpm.rs)-1)</f>
        <v>#VALUE!</v>
      </c>
      <c r="V3299" s="14">
        <v>1214038038064</v>
      </c>
    </row>
    <row r="3300" spans="1:22" x14ac:dyDescent="0.25">
      <c r="A3300" s="16" t="s">
        <v>3297</v>
      </c>
      <c r="B3300">
        <v>16068</v>
      </c>
      <c r="C3300">
        <v>3298</v>
      </c>
      <c r="E3300" t="e" cm="1" vm="2">
        <f t="array" ref="E330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3300)))),_xlpm.c),3)))))))),COLUMNS(_xlpm.rs)-1)</f>
        <v>#VALUE!</v>
      </c>
      <c r="V3300" s="14">
        <v>1214038039063</v>
      </c>
    </row>
    <row r="3301" spans="1:22" x14ac:dyDescent="0.25">
      <c r="A3301" s="16" t="s">
        <v>3298</v>
      </c>
      <c r="B3301">
        <v>4039</v>
      </c>
      <c r="C3301">
        <v>3299</v>
      </c>
      <c r="E3301" t="e" cm="1" vm="2">
        <f t="array" ref="E330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3301)))),_xlpm.c),3)))))))),COLUMNS(_xlpm.rs)-1)</f>
        <v>#VALUE!</v>
      </c>
      <c r="V3301" s="14">
        <v>1214038040062</v>
      </c>
    </row>
    <row r="3302" spans="1:22" x14ac:dyDescent="0.25">
      <c r="A3302" s="16" t="s">
        <v>3299</v>
      </c>
      <c r="B3302">
        <v>54042</v>
      </c>
      <c r="C3302">
        <v>3300</v>
      </c>
      <c r="E3302" t="e" cm="1" vm="2">
        <f t="array" ref="E330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3302)))),_xlpm.c),3)))))))),COLUMNS(_xlpm.rs)-1)</f>
        <v>#VALUE!</v>
      </c>
      <c r="V3302" s="14">
        <v>1214038041061</v>
      </c>
    </row>
    <row r="3303" spans="1:22" x14ac:dyDescent="0.25">
      <c r="A3303" s="16" t="s">
        <v>3300</v>
      </c>
      <c r="B3303">
        <v>58010</v>
      </c>
      <c r="C3303">
        <v>3301</v>
      </c>
      <c r="E3303" t="e" cm="1" vm="2">
        <f t="array" ref="E330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3303)))),_xlpm.c),3)))))))),COLUMNS(_xlpm.rs)-1)</f>
        <v>#VALUE!</v>
      </c>
      <c r="V3303" s="14">
        <v>1214038042060</v>
      </c>
    </row>
    <row r="3304" spans="1:22" x14ac:dyDescent="0.25">
      <c r="A3304" s="16" t="s">
        <v>3301</v>
      </c>
      <c r="B3304">
        <v>66018</v>
      </c>
      <c r="C3304">
        <v>3302</v>
      </c>
      <c r="E3304" t="e" cm="1" vm="2">
        <f t="array" ref="E330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3304)))),_xlpm.c),3)))))))),COLUMNS(_xlpm.rs)-1)</f>
        <v>#VALUE!</v>
      </c>
      <c r="V3304" s="14">
        <v>1214038049053</v>
      </c>
    </row>
    <row r="3305" spans="1:22" x14ac:dyDescent="0.25">
      <c r="A3305" s="16" t="s">
        <v>3302</v>
      </c>
      <c r="B3305">
        <v>11022</v>
      </c>
      <c r="C3305">
        <v>3303</v>
      </c>
      <c r="E3305" t="e" cm="1" vm="2">
        <f t="array" ref="E330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3305)))),_xlpm.c),3)))))))),COLUMNS(_xlpm.rs)-1)</f>
        <v>#VALUE!</v>
      </c>
      <c r="V3305" s="14">
        <v>1214038050052</v>
      </c>
    </row>
    <row r="3306" spans="1:22" x14ac:dyDescent="0.25">
      <c r="A3306" s="16" t="s">
        <v>3303</v>
      </c>
      <c r="B3306">
        <v>60058</v>
      </c>
      <c r="C3306">
        <v>3304</v>
      </c>
      <c r="E3306" t="e" cm="1" vm="2">
        <f t="array" ref="E330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3306)))),_xlpm.c),3)))))))),COLUMNS(_xlpm.rs)-1)</f>
        <v>#VALUE!</v>
      </c>
      <c r="V3306" s="14">
        <v>1214039032069</v>
      </c>
    </row>
    <row r="3307" spans="1:22" x14ac:dyDescent="0.25">
      <c r="A3307" s="16" t="s">
        <v>3304</v>
      </c>
      <c r="B3307">
        <v>21</v>
      </c>
      <c r="C3307">
        <v>3305</v>
      </c>
      <c r="E3307" t="e" cm="1" vm="2">
        <f t="array" ref="E330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3307)))),_xlpm.c),3)))))))),COLUMNS(_xlpm.rs)-1)</f>
        <v>#VALUE!</v>
      </c>
      <c r="V3307" s="14">
        <v>1214039033068</v>
      </c>
    </row>
    <row r="3308" spans="1:22" x14ac:dyDescent="0.25">
      <c r="A3308" s="16" t="s">
        <v>3305</v>
      </c>
      <c r="B3308">
        <v>34001</v>
      </c>
      <c r="C3308">
        <v>3306</v>
      </c>
      <c r="E3308" t="e" cm="1" vm="2">
        <f t="array" ref="E330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3308)))),_xlpm.c),3)))))))),COLUMNS(_xlpm.rs)-1)</f>
        <v>#VALUE!</v>
      </c>
      <c r="V3308" s="14">
        <v>1214039034067</v>
      </c>
    </row>
    <row r="3309" spans="1:22" x14ac:dyDescent="0.25">
      <c r="A3309" s="16" t="s">
        <v>3306</v>
      </c>
      <c r="B3309">
        <v>43002</v>
      </c>
      <c r="C3309">
        <v>3307</v>
      </c>
      <c r="E3309" t="e" cm="1" vm="2">
        <f t="array" ref="E330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3309)))),_xlpm.c),3)))))))),COLUMNS(_xlpm.rs)-1)</f>
        <v>#VALUE!</v>
      </c>
      <c r="V3309" s="14">
        <v>1214039035066</v>
      </c>
    </row>
    <row r="3310" spans="1:22" x14ac:dyDescent="0.25">
      <c r="A3310" s="16" t="s">
        <v>3307</v>
      </c>
      <c r="B3310">
        <v>56066</v>
      </c>
      <c r="C3310">
        <v>3308</v>
      </c>
      <c r="E3310" t="e" cm="1" vm="2">
        <f t="array" ref="E331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3310)))),_xlpm.c),3)))))))),COLUMNS(_xlpm.rs)-1)</f>
        <v>#VALUE!</v>
      </c>
      <c r="V3310" s="14">
        <v>1214039036065</v>
      </c>
    </row>
    <row r="3311" spans="1:22" x14ac:dyDescent="0.25">
      <c r="A3311" s="16" t="s">
        <v>3308</v>
      </c>
      <c r="B3311">
        <v>36066</v>
      </c>
      <c r="C3311">
        <v>3309</v>
      </c>
      <c r="E3311" t="e" cm="1" vm="2">
        <f t="array" ref="E331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3311)))),_xlpm.c),3)))))))),COLUMNS(_xlpm.rs)-1)</f>
        <v>#VALUE!</v>
      </c>
      <c r="V3311" s="14">
        <v>1214039037064</v>
      </c>
    </row>
    <row r="3312" spans="1:22" x14ac:dyDescent="0.25">
      <c r="A3312" s="16" t="s">
        <v>3309</v>
      </c>
      <c r="B3312">
        <v>45050</v>
      </c>
      <c r="C3312">
        <v>3310</v>
      </c>
      <c r="E3312" t="e" cm="1" vm="2">
        <f t="array" ref="E331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3312)))),_xlpm.c),3)))))))),COLUMNS(_xlpm.rs)-1)</f>
        <v>#VALUE!</v>
      </c>
      <c r="V3312" s="14">
        <v>1214039038063</v>
      </c>
    </row>
    <row r="3313" spans="1:22" x14ac:dyDescent="0.25">
      <c r="A3313" s="16" t="s">
        <v>3310</v>
      </c>
      <c r="B3313">
        <v>10022</v>
      </c>
      <c r="C3313">
        <v>3311</v>
      </c>
      <c r="E3313" t="e" cm="1" vm="2">
        <f t="array" ref="E331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3313)))),_xlpm.c),3)))))))),COLUMNS(_xlpm.rs)-1)</f>
        <v>#VALUE!</v>
      </c>
      <c r="V3313" s="14">
        <v>1214039039062</v>
      </c>
    </row>
    <row r="3314" spans="1:22" x14ac:dyDescent="0.25">
      <c r="A3314" s="16" t="s">
        <v>3311</v>
      </c>
      <c r="B3314">
        <v>48021</v>
      </c>
      <c r="C3314">
        <v>3312</v>
      </c>
      <c r="E3314" t="e" cm="1" vm="2">
        <f t="array" ref="E331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3314)))),_xlpm.c),3)))))))),COLUMNS(_xlpm.rs)-1)</f>
        <v>#VALUE!</v>
      </c>
      <c r="V3314" s="14">
        <v>1214039040061</v>
      </c>
    </row>
    <row r="3315" spans="1:22" x14ac:dyDescent="0.25">
      <c r="A3315" s="16" t="s">
        <v>3312</v>
      </c>
      <c r="B3315">
        <v>21040</v>
      </c>
      <c r="C3315">
        <v>3313</v>
      </c>
      <c r="E3315" t="e" cm="1" vm="2">
        <f t="array" ref="E331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3315)))),_xlpm.c),3)))))))),COLUMNS(_xlpm.rs)-1)</f>
        <v>#VALUE!</v>
      </c>
      <c r="V3315" s="14">
        <v>1214039045056</v>
      </c>
    </row>
    <row r="3316" spans="1:22" x14ac:dyDescent="0.25">
      <c r="A3316" s="16" t="s">
        <v>3313</v>
      </c>
      <c r="B3316">
        <v>9008</v>
      </c>
      <c r="C3316">
        <v>3314</v>
      </c>
      <c r="E3316" t="e" cm="1" vm="2">
        <f t="array" ref="E331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3316)))),_xlpm.c),3)))))))),COLUMNS(_xlpm.rs)-1)</f>
        <v>#VALUE!</v>
      </c>
      <c r="V3316" s="14">
        <v>1214039048053</v>
      </c>
    </row>
    <row r="3317" spans="1:22" x14ac:dyDescent="0.25">
      <c r="A3317" s="16" t="s">
        <v>3314</v>
      </c>
      <c r="B3317">
        <v>46013</v>
      </c>
      <c r="C3317">
        <v>3315</v>
      </c>
      <c r="E3317" t="e" cm="1" vm="2">
        <f t="array" ref="E331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3317)))),_xlpm.c),3)))))))),COLUMNS(_xlpm.rs)-1)</f>
        <v>#VALUE!</v>
      </c>
      <c r="V3317" s="14">
        <v>1214039049052</v>
      </c>
    </row>
    <row r="3318" spans="1:22" x14ac:dyDescent="0.25">
      <c r="A3318" s="16" t="s">
        <v>3315</v>
      </c>
      <c r="B3318">
        <v>4031</v>
      </c>
      <c r="C3318">
        <v>3316</v>
      </c>
      <c r="E3318" t="e" cm="1" vm="2">
        <f t="array" ref="E331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3318)))),_xlpm.c),3)))))))),COLUMNS(_xlpm.rs)-1)</f>
        <v>#VALUE!</v>
      </c>
      <c r="V3318" s="14">
        <v>1214039050051</v>
      </c>
    </row>
    <row r="3319" spans="1:22" x14ac:dyDescent="0.25">
      <c r="A3319" s="16" t="s">
        <v>3316</v>
      </c>
      <c r="B3319">
        <v>42054</v>
      </c>
      <c r="C3319">
        <v>3317</v>
      </c>
      <c r="E3319" t="e" cm="1" vm="2">
        <f t="array" ref="E331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3319)))),_xlpm.c),3)))))))),COLUMNS(_xlpm.rs)-1)</f>
        <v>#VALUE!</v>
      </c>
      <c r="V3319" s="14">
        <v>1214039056045</v>
      </c>
    </row>
    <row r="3320" spans="1:22" x14ac:dyDescent="0.25">
      <c r="A3320" s="16" t="s">
        <v>3317</v>
      </c>
      <c r="B3320">
        <v>27030</v>
      </c>
      <c r="C3320">
        <v>3318</v>
      </c>
      <c r="E3320" t="e" cm="1" vm="2">
        <f t="array" ref="E332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3320)))),_xlpm.c),3)))))))),COLUMNS(_xlpm.rs)-1)</f>
        <v>#VALUE!</v>
      </c>
      <c r="V3320" s="14">
        <v>1214040031069</v>
      </c>
    </row>
    <row r="3321" spans="1:22" x14ac:dyDescent="0.25">
      <c r="A3321" s="16" t="s">
        <v>3318</v>
      </c>
      <c r="B3321">
        <v>44010</v>
      </c>
      <c r="C3321">
        <v>3319</v>
      </c>
      <c r="E3321" t="e" cm="1" vm="2">
        <f t="array" ref="E332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3321)))),_xlpm.c),3)))))))),COLUMNS(_xlpm.rs)-1)</f>
        <v>#VALUE!</v>
      </c>
      <c r="V3321" s="14">
        <v>1214040032068</v>
      </c>
    </row>
    <row r="3322" spans="1:22" x14ac:dyDescent="0.25">
      <c r="A3322" s="16" t="s">
        <v>3319</v>
      </c>
      <c r="B3322">
        <v>70055</v>
      </c>
      <c r="C3322">
        <v>3320</v>
      </c>
      <c r="E3322" t="e" cm="1" vm="2">
        <f t="array" ref="E332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3322)))),_xlpm.c),3)))))))),COLUMNS(_xlpm.rs)-1)</f>
        <v>#VALUE!</v>
      </c>
      <c r="V3322" s="14">
        <v>1214040033067</v>
      </c>
    </row>
    <row r="3323" spans="1:22" x14ac:dyDescent="0.25">
      <c r="A3323" s="16" t="s">
        <v>3320</v>
      </c>
      <c r="B3323">
        <v>38000</v>
      </c>
      <c r="C3323">
        <v>3321</v>
      </c>
      <c r="E3323" t="e" cm="1" vm="2">
        <f t="array" ref="E332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3323)))),_xlpm.c),3)))))))),COLUMNS(_xlpm.rs)-1)</f>
        <v>#VALUE!</v>
      </c>
      <c r="V3323" s="14">
        <v>1214040034066</v>
      </c>
    </row>
    <row r="3324" spans="1:22" x14ac:dyDescent="0.25">
      <c r="A3324" s="16" t="s">
        <v>3321</v>
      </c>
      <c r="B3324">
        <v>70002</v>
      </c>
      <c r="C3324">
        <v>3322</v>
      </c>
      <c r="E3324" t="e" cm="1" vm="2">
        <f t="array" ref="E332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3324)))),_xlpm.c),3)))))))),COLUMNS(_xlpm.rs)-1)</f>
        <v>#VALUE!</v>
      </c>
      <c r="V3324" s="14">
        <v>1214040035065</v>
      </c>
    </row>
    <row r="3325" spans="1:22" x14ac:dyDescent="0.25">
      <c r="A3325" s="16" t="s">
        <v>3322</v>
      </c>
      <c r="B3325">
        <v>66046</v>
      </c>
      <c r="C3325">
        <v>3323</v>
      </c>
      <c r="E3325" t="e" cm="1" vm="2">
        <f t="array" ref="E332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3325)))),_xlpm.c),3)))))))),COLUMNS(_xlpm.rs)-1)</f>
        <v>#VALUE!</v>
      </c>
      <c r="V3325" s="14">
        <v>1214040036064</v>
      </c>
    </row>
    <row r="3326" spans="1:22" x14ac:dyDescent="0.25">
      <c r="A3326" s="16" t="s">
        <v>3323</v>
      </c>
      <c r="B3326">
        <v>2030</v>
      </c>
      <c r="C3326">
        <v>3324</v>
      </c>
      <c r="E3326" t="e" cm="1" vm="2">
        <f t="array" ref="E332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3326)))),_xlpm.c),3)))))))),COLUMNS(_xlpm.rs)-1)</f>
        <v>#VALUE!</v>
      </c>
      <c r="V3326" s="14">
        <v>1214040037063</v>
      </c>
    </row>
    <row r="3327" spans="1:22" x14ac:dyDescent="0.25">
      <c r="A3327" s="16" t="s">
        <v>3324</v>
      </c>
      <c r="B3327">
        <v>16070</v>
      </c>
      <c r="C3327">
        <v>3325</v>
      </c>
      <c r="E3327" t="e" cm="1" vm="2">
        <f t="array" ref="E332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3327)))),_xlpm.c),3)))))))),COLUMNS(_xlpm.rs)-1)</f>
        <v>#VALUE!</v>
      </c>
      <c r="V3327" s="14">
        <v>1214040038062</v>
      </c>
    </row>
    <row r="3328" spans="1:22" x14ac:dyDescent="0.25">
      <c r="A3328" s="16" t="s">
        <v>3325</v>
      </c>
      <c r="B3328">
        <v>18032</v>
      </c>
      <c r="C3328">
        <v>3326</v>
      </c>
      <c r="E3328" t="e" cm="1" vm="2">
        <f t="array" ref="E332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3328)))),_xlpm.c),3)))))))),COLUMNS(_xlpm.rs)-1)</f>
        <v>#VALUE!</v>
      </c>
      <c r="V3328" s="14">
        <v>1214040039061</v>
      </c>
    </row>
    <row r="3329" spans="1:22" x14ac:dyDescent="0.25">
      <c r="A3329" s="16" t="s">
        <v>3326</v>
      </c>
      <c r="B3329">
        <v>2062</v>
      </c>
      <c r="C3329">
        <v>3327</v>
      </c>
      <c r="E3329" t="e" cm="1" vm="2">
        <f t="array" ref="E332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3329)))),_xlpm.c),3)))))))),COLUMNS(_xlpm.rs)-1)</f>
        <v>#VALUE!</v>
      </c>
      <c r="V3329" s="14">
        <v>1214040040060</v>
      </c>
    </row>
    <row r="3330" spans="1:22" x14ac:dyDescent="0.25">
      <c r="A3330" s="16" t="s">
        <v>3327</v>
      </c>
      <c r="B3330">
        <v>52064</v>
      </c>
      <c r="C3330">
        <v>3328</v>
      </c>
      <c r="E3330" t="e" cm="1" vm="2">
        <f t="array" ref="E333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3330)))),_xlpm.c),3)))))))),COLUMNS(_xlpm.rs)-1)</f>
        <v>#VALUE!</v>
      </c>
      <c r="V3330" s="14">
        <v>1214040047053</v>
      </c>
    </row>
    <row r="3331" spans="1:22" x14ac:dyDescent="0.25">
      <c r="A3331" s="16" t="s">
        <v>3328</v>
      </c>
      <c r="B3331">
        <v>12057</v>
      </c>
      <c r="C3331">
        <v>3329</v>
      </c>
      <c r="E3331" t="e" cm="1" vm="2">
        <f t="array" ref="E333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3331)))),_xlpm.c),3)))))))),COLUMNS(_xlpm.rs)-1)</f>
        <v>#VALUE!</v>
      </c>
      <c r="V3331" s="14">
        <v>1214040048052</v>
      </c>
    </row>
    <row r="3332" spans="1:22" x14ac:dyDescent="0.25">
      <c r="A3332" s="16" t="s">
        <v>3329</v>
      </c>
      <c r="B3332">
        <v>9038</v>
      </c>
      <c r="C3332">
        <v>3330</v>
      </c>
      <c r="E3332" t="e" cm="1" vm="2">
        <f t="array" ref="E333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3332)))),_xlpm.c),3)))))))),COLUMNS(_xlpm.rs)-1)</f>
        <v>#VALUE!</v>
      </c>
      <c r="V3332" s="14">
        <v>1214040051049</v>
      </c>
    </row>
    <row r="3333" spans="1:22" x14ac:dyDescent="0.25">
      <c r="A3333" s="16" t="s">
        <v>3330</v>
      </c>
      <c r="B3333">
        <v>30050</v>
      </c>
      <c r="C3333">
        <v>3331</v>
      </c>
      <c r="E3333" t="e" cm="1" vm="2">
        <f t="array" ref="E333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3333)))),_xlpm.c),3)))))))),COLUMNS(_xlpm.rs)-1)</f>
        <v>#VALUE!</v>
      </c>
      <c r="V3333" s="14">
        <v>1214041030069</v>
      </c>
    </row>
    <row r="3334" spans="1:22" x14ac:dyDescent="0.25">
      <c r="A3334" s="16" t="s">
        <v>3331</v>
      </c>
      <c r="B3334">
        <v>50052</v>
      </c>
      <c r="C3334">
        <v>3332</v>
      </c>
      <c r="E3334" t="e" cm="1" vm="2">
        <f t="array" ref="E333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3334)))),_xlpm.c),3)))))))),COLUMNS(_xlpm.rs)-1)</f>
        <v>#VALUE!</v>
      </c>
      <c r="V3334" s="14">
        <v>1214041031068</v>
      </c>
    </row>
    <row r="3335" spans="1:22" x14ac:dyDescent="0.25">
      <c r="A3335" s="16" t="s">
        <v>3332</v>
      </c>
      <c r="B3335">
        <v>66028</v>
      </c>
      <c r="C3335">
        <v>3333</v>
      </c>
      <c r="E3335" t="e" cm="1" vm="2">
        <f t="array" ref="E333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3335)))),_xlpm.c),3)))))))),COLUMNS(_xlpm.rs)-1)</f>
        <v>#VALUE!</v>
      </c>
      <c r="V3335" s="14">
        <v>1214041032067</v>
      </c>
    </row>
    <row r="3336" spans="1:22" x14ac:dyDescent="0.25">
      <c r="A3336" s="16" t="s">
        <v>3333</v>
      </c>
      <c r="B3336">
        <v>11002</v>
      </c>
      <c r="C3336">
        <v>3334</v>
      </c>
      <c r="E3336" t="e" cm="1" vm="2">
        <f t="array" ref="E333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3336)))),_xlpm.c),3)))))))),COLUMNS(_xlpm.rs)-1)</f>
        <v>#VALUE!</v>
      </c>
      <c r="V3336" s="14">
        <v>1214041033066</v>
      </c>
    </row>
    <row r="3337" spans="1:22" x14ac:dyDescent="0.25">
      <c r="A3337" s="16" t="s">
        <v>3334</v>
      </c>
      <c r="B3337">
        <v>24021</v>
      </c>
      <c r="C3337">
        <v>3335</v>
      </c>
      <c r="E3337" t="e" cm="1" vm="2">
        <f t="array" ref="E333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3337)))),_xlpm.c),3)))))))),COLUMNS(_xlpm.rs)-1)</f>
        <v>#VALUE!</v>
      </c>
      <c r="V3337" s="14">
        <v>1214041034065</v>
      </c>
    </row>
    <row r="3338" spans="1:22" x14ac:dyDescent="0.25">
      <c r="A3338" s="16" t="s">
        <v>3335</v>
      </c>
      <c r="B3338">
        <v>19044</v>
      </c>
      <c r="C3338">
        <v>3336</v>
      </c>
      <c r="E3338" t="e" cm="1" vm="2">
        <f t="array" ref="E333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3338)))),_xlpm.c),3)))))))),COLUMNS(_xlpm.rs)-1)</f>
        <v>#VALUE!</v>
      </c>
      <c r="V3338" s="14">
        <v>1214041035064</v>
      </c>
    </row>
    <row r="3339" spans="1:22" x14ac:dyDescent="0.25">
      <c r="A3339" s="16" t="s">
        <v>3336</v>
      </c>
      <c r="B3339">
        <v>48070</v>
      </c>
      <c r="C3339">
        <v>3337</v>
      </c>
      <c r="E3339" t="e" cm="1" vm="2">
        <f t="array" ref="E333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3339)))),_xlpm.c),3)))))))),COLUMNS(_xlpm.rs)-1)</f>
        <v>#VALUE!</v>
      </c>
      <c r="V3339" s="14">
        <v>1214041036063</v>
      </c>
    </row>
    <row r="3340" spans="1:22" x14ac:dyDescent="0.25">
      <c r="A3340" s="16" t="s">
        <v>3337</v>
      </c>
      <c r="B3340">
        <v>56024</v>
      </c>
      <c r="C3340">
        <v>3338</v>
      </c>
      <c r="E3340" t="e" cm="1" vm="2">
        <f t="array" ref="E334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3340)))),_xlpm.c),3)))))))),COLUMNS(_xlpm.rs)-1)</f>
        <v>#VALUE!</v>
      </c>
      <c r="V3340" s="14">
        <v>1214041037062</v>
      </c>
    </row>
    <row r="3341" spans="1:22" x14ac:dyDescent="0.25">
      <c r="A3341" s="16" t="s">
        <v>3338</v>
      </c>
      <c r="B3341">
        <v>48054</v>
      </c>
      <c r="C3341">
        <v>3339</v>
      </c>
      <c r="E3341" t="e" cm="1" vm="2">
        <f t="array" ref="E334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3341)))),_xlpm.c),3)))))))),COLUMNS(_xlpm.rs)-1)</f>
        <v>#VALUE!</v>
      </c>
      <c r="V3341" s="14">
        <v>1214041038061</v>
      </c>
    </row>
    <row r="3342" spans="1:22" x14ac:dyDescent="0.25">
      <c r="A3342" s="16" t="s">
        <v>3339</v>
      </c>
      <c r="B3342">
        <v>22011</v>
      </c>
      <c r="C3342">
        <v>3340</v>
      </c>
      <c r="E3342" t="e" cm="1" vm="2">
        <f t="array" ref="E334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3342)))),_xlpm.c),3)))))))),COLUMNS(_xlpm.rs)-1)</f>
        <v>#VALUE!</v>
      </c>
      <c r="V3342" s="14">
        <v>1214041039060</v>
      </c>
    </row>
    <row r="3343" spans="1:22" x14ac:dyDescent="0.25">
      <c r="A3343" s="16" t="s">
        <v>3340</v>
      </c>
      <c r="B3343">
        <v>6056</v>
      </c>
      <c r="C3343">
        <v>3341</v>
      </c>
      <c r="E3343" t="e" cm="1" vm="2">
        <f t="array" ref="E334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3343)))),_xlpm.c),3)))))))),COLUMNS(_xlpm.rs)-1)</f>
        <v>#VALUE!</v>
      </c>
      <c r="V3343" s="14">
        <v>1214041048051</v>
      </c>
    </row>
    <row r="3344" spans="1:22" x14ac:dyDescent="0.25">
      <c r="A3344" s="16" t="s">
        <v>3341</v>
      </c>
      <c r="B3344">
        <v>54011</v>
      </c>
      <c r="C3344">
        <v>3342</v>
      </c>
      <c r="E3344" t="e" cm="1" vm="2">
        <f t="array" ref="E334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3344)))),_xlpm.c),3)))))))),COLUMNS(_xlpm.rs)-1)</f>
        <v>#VALUE!</v>
      </c>
      <c r="V3344" s="14">
        <v>1214041050049</v>
      </c>
    </row>
    <row r="3345" spans="1:22" x14ac:dyDescent="0.25">
      <c r="A3345" s="16" t="s">
        <v>3342</v>
      </c>
      <c r="B3345">
        <v>55056</v>
      </c>
      <c r="C3345">
        <v>3343</v>
      </c>
      <c r="E3345" t="e" cm="1" vm="2">
        <f t="array" ref="E334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3345)))),_xlpm.c),3)))))))),COLUMNS(_xlpm.rs)-1)</f>
        <v>#VALUE!</v>
      </c>
      <c r="V3345" s="14">
        <v>1214042029069</v>
      </c>
    </row>
    <row r="3346" spans="1:22" x14ac:dyDescent="0.25">
      <c r="A3346" s="16" t="s">
        <v>3343</v>
      </c>
      <c r="B3346">
        <v>42048</v>
      </c>
      <c r="C3346">
        <v>3344</v>
      </c>
      <c r="E3346" t="e" cm="1" vm="2">
        <f t="array" ref="E334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3346)))),_xlpm.c),3)))))))),COLUMNS(_xlpm.rs)-1)</f>
        <v>#VALUE!</v>
      </c>
      <c r="V3346" s="14">
        <v>1214042030068</v>
      </c>
    </row>
    <row r="3347" spans="1:22" x14ac:dyDescent="0.25">
      <c r="A3347" s="16" t="s">
        <v>3344</v>
      </c>
      <c r="B3347">
        <v>66016</v>
      </c>
      <c r="C3347">
        <v>3345</v>
      </c>
      <c r="E3347" t="e" cm="1" vm="2">
        <f t="array" ref="E334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3347)))),_xlpm.c),3)))))))),COLUMNS(_xlpm.rs)-1)</f>
        <v>#VALUE!</v>
      </c>
      <c r="V3347" s="14">
        <v>1214042031067</v>
      </c>
    </row>
    <row r="3348" spans="1:22" x14ac:dyDescent="0.25">
      <c r="A3348" s="16" t="s">
        <v>3345</v>
      </c>
      <c r="B3348">
        <v>27052</v>
      </c>
      <c r="C3348">
        <v>3346</v>
      </c>
      <c r="E3348" t="e" cm="1" vm="2">
        <f t="array" ref="E334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3348)))),_xlpm.c),3)))))))),COLUMNS(_xlpm.rs)-1)</f>
        <v>#VALUE!</v>
      </c>
      <c r="V3348" s="14">
        <v>1214042032066</v>
      </c>
    </row>
    <row r="3349" spans="1:22" x14ac:dyDescent="0.25">
      <c r="A3349" s="16" t="s">
        <v>3346</v>
      </c>
      <c r="B3349">
        <v>70059</v>
      </c>
      <c r="C3349">
        <v>3347</v>
      </c>
      <c r="E3349" t="e" cm="1" vm="2">
        <f t="array" ref="E334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3349)))),_xlpm.c),3)))))))),COLUMNS(_xlpm.rs)-1)</f>
        <v>#VALUE!</v>
      </c>
      <c r="V3349" s="14">
        <v>1214042033065</v>
      </c>
    </row>
    <row r="3350" spans="1:22" x14ac:dyDescent="0.25">
      <c r="A3350" s="16" t="s">
        <v>3347</v>
      </c>
      <c r="B3350">
        <v>27054</v>
      </c>
      <c r="C3350">
        <v>3348</v>
      </c>
      <c r="E3350" t="e" cm="1" vm="2">
        <f t="array" ref="E335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3350)))),_xlpm.c),3)))))))),COLUMNS(_xlpm.rs)-1)</f>
        <v>#VALUE!</v>
      </c>
      <c r="V3350" s="14">
        <v>1214042034064</v>
      </c>
    </row>
    <row r="3351" spans="1:22" x14ac:dyDescent="0.25">
      <c r="A3351" s="16" t="s">
        <v>3348</v>
      </c>
      <c r="B3351">
        <v>38026</v>
      </c>
      <c r="C3351">
        <v>3349</v>
      </c>
      <c r="E3351" t="e" cm="1" vm="2">
        <f t="array" ref="E335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3351)))),_xlpm.c),3)))))))),COLUMNS(_xlpm.rs)-1)</f>
        <v>#VALUE!</v>
      </c>
      <c r="V3351" s="14">
        <v>1214042035063</v>
      </c>
    </row>
    <row r="3352" spans="1:22" x14ac:dyDescent="0.25">
      <c r="A3352" s="16" t="s">
        <v>3349</v>
      </c>
      <c r="B3352">
        <v>30021</v>
      </c>
      <c r="C3352">
        <v>3350</v>
      </c>
      <c r="E3352" t="e" cm="1" vm="2">
        <f t="array" ref="E335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3352)))),_xlpm.c),3)))))))),COLUMNS(_xlpm.rs)-1)</f>
        <v>#VALUE!</v>
      </c>
      <c r="V3352" s="14">
        <v>1214042036062</v>
      </c>
    </row>
    <row r="3353" spans="1:22" x14ac:dyDescent="0.25">
      <c r="A3353" s="16" t="s">
        <v>3350</v>
      </c>
      <c r="B3353">
        <v>12053</v>
      </c>
      <c r="C3353">
        <v>3351</v>
      </c>
      <c r="E3353" t="e" cm="1" vm="2">
        <f t="array" ref="E335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3353)))),_xlpm.c),3)))))))),COLUMNS(_xlpm.rs)-1)</f>
        <v>#VALUE!</v>
      </c>
      <c r="V3353" s="14">
        <v>1214042037061</v>
      </c>
    </row>
    <row r="3354" spans="1:22" x14ac:dyDescent="0.25">
      <c r="A3354" s="16" t="s">
        <v>3351</v>
      </c>
      <c r="B3354">
        <v>68024</v>
      </c>
      <c r="C3354">
        <v>3352</v>
      </c>
      <c r="E3354" t="e" cm="1" vm="2">
        <f t="array" ref="E335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3354)))),_xlpm.c),3)))))))),COLUMNS(_xlpm.rs)-1)</f>
        <v>#VALUE!</v>
      </c>
      <c r="V3354" s="14">
        <v>1214042038060</v>
      </c>
    </row>
    <row r="3355" spans="1:22" x14ac:dyDescent="0.25">
      <c r="A3355" s="16" t="s">
        <v>3352</v>
      </c>
      <c r="B3355">
        <v>61024</v>
      </c>
      <c r="C3355">
        <v>3353</v>
      </c>
      <c r="E3355" t="e" cm="1" vm="2">
        <f t="array" ref="E335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3355)))),_xlpm.c),3)))))))),COLUMNS(_xlpm.rs)-1)</f>
        <v>#VALUE!</v>
      </c>
      <c r="V3355" s="14">
        <v>1214042049049</v>
      </c>
    </row>
    <row r="3356" spans="1:22" x14ac:dyDescent="0.25">
      <c r="A3356" s="16" t="s">
        <v>3353</v>
      </c>
      <c r="B3356">
        <v>5050</v>
      </c>
      <c r="C3356">
        <v>3354</v>
      </c>
      <c r="E3356" t="e" cm="1" vm="2">
        <f t="array" ref="E335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3356)))),_xlpm.c),3)))))))),COLUMNS(_xlpm.rs)-1)</f>
        <v>#VALUE!</v>
      </c>
      <c r="V3356" s="14">
        <v>1214042050048</v>
      </c>
    </row>
    <row r="3357" spans="1:22" x14ac:dyDescent="0.25">
      <c r="A3357" s="16" t="s">
        <v>3354</v>
      </c>
      <c r="B3357">
        <v>36050</v>
      </c>
      <c r="C3357">
        <v>3355</v>
      </c>
      <c r="E3357" t="e" cm="1" vm="2">
        <f t="array" ref="E335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3357)))),_xlpm.c),3)))))))),COLUMNS(_xlpm.rs)-1)</f>
        <v>#VALUE!</v>
      </c>
      <c r="V3357" s="14">
        <v>1214043028069</v>
      </c>
    </row>
    <row r="3358" spans="1:22" x14ac:dyDescent="0.25">
      <c r="A3358" s="16" t="s">
        <v>3355</v>
      </c>
      <c r="B3358">
        <v>25018</v>
      </c>
      <c r="C3358">
        <v>3356</v>
      </c>
      <c r="E3358" t="e" cm="1" vm="2">
        <f t="array" ref="E335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3358)))),_xlpm.c),3)))))))),COLUMNS(_xlpm.rs)-1)</f>
        <v>#VALUE!</v>
      </c>
      <c r="V3358" s="14">
        <v>1214043029068</v>
      </c>
    </row>
    <row r="3359" spans="1:22" x14ac:dyDescent="0.25">
      <c r="A3359" s="16" t="s">
        <v>3356</v>
      </c>
      <c r="B3359">
        <v>6020</v>
      </c>
      <c r="C3359">
        <v>3357</v>
      </c>
      <c r="E3359" t="e" cm="1" vm="2">
        <f t="array" ref="E335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3359)))),_xlpm.c),3)))))))),COLUMNS(_xlpm.rs)-1)</f>
        <v>#VALUE!</v>
      </c>
      <c r="V3359" s="14">
        <v>1214043030067</v>
      </c>
    </row>
    <row r="3360" spans="1:22" x14ac:dyDescent="0.25">
      <c r="A3360" s="16" t="s">
        <v>3357</v>
      </c>
      <c r="B3360">
        <v>65044</v>
      </c>
      <c r="C3360">
        <v>3358</v>
      </c>
      <c r="E3360" t="e" cm="1" vm="2">
        <f t="array" ref="E336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3360)))),_xlpm.c),3)))))))),COLUMNS(_xlpm.rs)-1)</f>
        <v>#VALUE!</v>
      </c>
      <c r="V3360" s="14">
        <v>1214043031066</v>
      </c>
    </row>
    <row r="3361" spans="1:22" x14ac:dyDescent="0.25">
      <c r="A3361" s="16" t="s">
        <v>3358</v>
      </c>
      <c r="B3361">
        <v>34058</v>
      </c>
      <c r="C3361">
        <v>3359</v>
      </c>
      <c r="E3361" t="e" cm="1" vm="2">
        <f t="array" ref="E336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3361)))),_xlpm.c),3)))))))),COLUMNS(_xlpm.rs)-1)</f>
        <v>#VALUE!</v>
      </c>
      <c r="V3361" s="14">
        <v>1214043032065</v>
      </c>
    </row>
    <row r="3362" spans="1:22" x14ac:dyDescent="0.25">
      <c r="A3362" s="16" t="s">
        <v>3359</v>
      </c>
      <c r="B3362">
        <v>40014</v>
      </c>
      <c r="C3362">
        <v>3360</v>
      </c>
      <c r="E3362" t="e" cm="1" vm="2">
        <f t="array" ref="E336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3362)))),_xlpm.c),3)))))))),COLUMNS(_xlpm.rs)-1)</f>
        <v>#VALUE!</v>
      </c>
      <c r="V3362" s="14">
        <v>1214043033064</v>
      </c>
    </row>
    <row r="3363" spans="1:22" x14ac:dyDescent="0.25">
      <c r="A3363" s="16" t="s">
        <v>3360</v>
      </c>
      <c r="B3363">
        <v>54051</v>
      </c>
      <c r="C3363">
        <v>3361</v>
      </c>
      <c r="E3363" t="e" cm="1" vm="2">
        <f t="array" ref="E336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3363)))),_xlpm.c),3)))))))),COLUMNS(_xlpm.rs)-1)</f>
        <v>#VALUE!</v>
      </c>
      <c r="V3363" s="14">
        <v>1214043034063</v>
      </c>
    </row>
    <row r="3364" spans="1:22" x14ac:dyDescent="0.25">
      <c r="A3364" s="16" t="s">
        <v>3361</v>
      </c>
      <c r="B3364">
        <v>33004</v>
      </c>
      <c r="C3364">
        <v>3362</v>
      </c>
      <c r="E3364" t="e" cm="1" vm="2">
        <f t="array" ref="E336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3364)))),_xlpm.c),3)))))))),COLUMNS(_xlpm.rs)-1)</f>
        <v>#VALUE!</v>
      </c>
      <c r="V3364" s="14">
        <v>1214043037060</v>
      </c>
    </row>
    <row r="3365" spans="1:22" x14ac:dyDescent="0.25">
      <c r="A3365" s="16" t="s">
        <v>3362</v>
      </c>
      <c r="B3365">
        <v>36010</v>
      </c>
      <c r="C3365">
        <v>3363</v>
      </c>
      <c r="E3365" t="e" cm="1" vm="2">
        <f t="array" ref="E336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3365)))),_xlpm.c),3)))))))),COLUMNS(_xlpm.rs)-1)</f>
        <v>#VALUE!</v>
      </c>
      <c r="V3365" s="14">
        <v>1214043038059</v>
      </c>
    </row>
    <row r="3366" spans="1:22" x14ac:dyDescent="0.25">
      <c r="A3366" s="16" t="s">
        <v>3363</v>
      </c>
      <c r="B3366">
        <v>48006</v>
      </c>
      <c r="C3366">
        <v>3364</v>
      </c>
      <c r="E3366" t="e" cm="1" vm="2">
        <f t="array" ref="E336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3366)))),_xlpm.c),3)))))))),COLUMNS(_xlpm.rs)-1)</f>
        <v>#VALUE!</v>
      </c>
      <c r="V3366" s="14">
        <v>1214043042055</v>
      </c>
    </row>
    <row r="3367" spans="1:22" x14ac:dyDescent="0.25">
      <c r="A3367" s="16" t="s">
        <v>3364</v>
      </c>
      <c r="B3367">
        <v>61058</v>
      </c>
      <c r="C3367">
        <v>3365</v>
      </c>
      <c r="E3367" t="e" cm="1" vm="2">
        <f t="array" ref="E336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3367)))),_xlpm.c),3)))))))),COLUMNS(_xlpm.rs)-1)</f>
        <v>#VALUE!</v>
      </c>
      <c r="V3367" s="14">
        <v>1214043043054</v>
      </c>
    </row>
    <row r="3368" spans="1:22" x14ac:dyDescent="0.25">
      <c r="A3368" s="16" t="s">
        <v>3365</v>
      </c>
      <c r="B3368">
        <v>57012</v>
      </c>
      <c r="C3368">
        <v>3366</v>
      </c>
      <c r="E3368" t="e" cm="1" vm="2">
        <f t="array" ref="E336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3368)))),_xlpm.c),3)))))))),COLUMNS(_xlpm.rs)-1)</f>
        <v>#VALUE!</v>
      </c>
      <c r="V3368" s="14">
        <v>1214043044053</v>
      </c>
    </row>
    <row r="3369" spans="1:22" x14ac:dyDescent="0.25">
      <c r="A3369" s="16" t="s">
        <v>3366</v>
      </c>
      <c r="B3369">
        <v>50048</v>
      </c>
      <c r="C3369">
        <v>3367</v>
      </c>
      <c r="E3369" t="e" cm="1" vm="2">
        <f t="array" ref="E336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3369)))),_xlpm.c),3)))))))),COLUMNS(_xlpm.rs)-1)</f>
        <v>#VALUE!</v>
      </c>
      <c r="V3369" s="14">
        <v>1214043046051</v>
      </c>
    </row>
    <row r="3370" spans="1:22" x14ac:dyDescent="0.25">
      <c r="A3370" s="16" t="s">
        <v>3367</v>
      </c>
      <c r="B3370">
        <v>40002</v>
      </c>
      <c r="C3370">
        <v>3368</v>
      </c>
      <c r="E3370" t="e" cm="1" vm="2">
        <f t="array" ref="E337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3370)))),_xlpm.c),3)))))))),COLUMNS(_xlpm.rs)-1)</f>
        <v>#VALUE!</v>
      </c>
      <c r="V3370" s="14">
        <v>1214044027069</v>
      </c>
    </row>
    <row r="3371" spans="1:22" x14ac:dyDescent="0.25">
      <c r="A3371" s="16" t="s">
        <v>3368</v>
      </c>
      <c r="B3371">
        <v>16062</v>
      </c>
      <c r="C3371">
        <v>3369</v>
      </c>
      <c r="E3371" t="e" cm="1" vm="2">
        <f t="array" ref="E337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3371)))),_xlpm.c),3)))))))),COLUMNS(_xlpm.rs)-1)</f>
        <v>#VALUE!</v>
      </c>
      <c r="V3371" s="14">
        <v>1214044028068</v>
      </c>
    </row>
    <row r="3372" spans="1:22" x14ac:dyDescent="0.25">
      <c r="A3372" s="16" t="s">
        <v>3369</v>
      </c>
      <c r="B3372">
        <v>10024</v>
      </c>
      <c r="C3372">
        <v>3370</v>
      </c>
      <c r="E3372" t="e" cm="1" vm="2">
        <f t="array" ref="E337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3372)))),_xlpm.c),3)))))))),COLUMNS(_xlpm.rs)-1)</f>
        <v>#VALUE!</v>
      </c>
      <c r="V3372" s="14">
        <v>1214044029067</v>
      </c>
    </row>
    <row r="3373" spans="1:22" x14ac:dyDescent="0.25">
      <c r="A3373" s="16" t="s">
        <v>3370</v>
      </c>
      <c r="B3373">
        <v>20044</v>
      </c>
      <c r="C3373">
        <v>3371</v>
      </c>
      <c r="E3373" t="e" cm="1" vm="2">
        <f t="array" ref="E337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3373)))),_xlpm.c),3)))))))),COLUMNS(_xlpm.rs)-1)</f>
        <v>#VALUE!</v>
      </c>
      <c r="V3373" s="14">
        <v>1214044030066</v>
      </c>
    </row>
    <row r="3374" spans="1:22" x14ac:dyDescent="0.25">
      <c r="A3374" s="16" t="s">
        <v>3371</v>
      </c>
      <c r="B3374">
        <v>54001</v>
      </c>
      <c r="C3374">
        <v>3372</v>
      </c>
      <c r="E3374" t="e" cm="1" vm="2">
        <f t="array" ref="E337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3374)))),_xlpm.c),3)))))))),COLUMNS(_xlpm.rs)-1)</f>
        <v>#VALUE!</v>
      </c>
      <c r="V3374" s="14">
        <v>1214044031065</v>
      </c>
    </row>
    <row r="3375" spans="1:22" x14ac:dyDescent="0.25">
      <c r="A3375" s="16" t="s">
        <v>3372</v>
      </c>
      <c r="B3375">
        <v>28050</v>
      </c>
      <c r="C3375">
        <v>3373</v>
      </c>
      <c r="E3375" t="e" cm="1" vm="2">
        <f t="array" ref="E337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3375)))),_xlpm.c),3)))))))),COLUMNS(_xlpm.rs)-1)</f>
        <v>#VALUE!</v>
      </c>
      <c r="V3375" s="14">
        <v>1214044032064</v>
      </c>
    </row>
    <row r="3376" spans="1:22" x14ac:dyDescent="0.25">
      <c r="A3376" s="16" t="s">
        <v>3373</v>
      </c>
      <c r="B3376">
        <v>4065</v>
      </c>
      <c r="C3376">
        <v>3374</v>
      </c>
      <c r="E3376" t="e" cm="1" vm="2">
        <f t="array" ref="E337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3376)))),_xlpm.c),3)))))))),COLUMNS(_xlpm.rs)-1)</f>
        <v>#VALUE!</v>
      </c>
      <c r="V3376" s="14">
        <v>1214044033063</v>
      </c>
    </row>
    <row r="3377" spans="1:22" x14ac:dyDescent="0.25">
      <c r="A3377" s="16" t="s">
        <v>3374</v>
      </c>
      <c r="B3377">
        <v>24068</v>
      </c>
      <c r="C3377">
        <v>3375</v>
      </c>
      <c r="E3377" t="e" cm="1" vm="2">
        <f t="array" ref="E337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3377)))),_xlpm.c),3)))))))),COLUMNS(_xlpm.rs)-1)</f>
        <v>#VALUE!</v>
      </c>
      <c r="V3377" s="14">
        <v>1214044034062</v>
      </c>
    </row>
    <row r="3378" spans="1:22" x14ac:dyDescent="0.25">
      <c r="A3378" s="16" t="s">
        <v>3375</v>
      </c>
      <c r="B3378">
        <v>40052</v>
      </c>
      <c r="C3378">
        <v>3376</v>
      </c>
      <c r="E3378" t="e" cm="1" vm="2">
        <f t="array" ref="E337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3378)))),_xlpm.c),3)))))))),COLUMNS(_xlpm.rs)-1)</f>
        <v>#VALUE!</v>
      </c>
      <c r="V3378" s="14">
        <v>1214044036060</v>
      </c>
    </row>
    <row r="3379" spans="1:22" x14ac:dyDescent="0.25">
      <c r="A3379" s="16" t="s">
        <v>3376</v>
      </c>
      <c r="B3379">
        <v>68050</v>
      </c>
      <c r="C3379">
        <v>3377</v>
      </c>
      <c r="E3379" t="e" cm="1" vm="2">
        <f t="array" ref="E337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3379)))),_xlpm.c),3)))))))),COLUMNS(_xlpm.rs)-1)</f>
        <v>#VALUE!</v>
      </c>
      <c r="V3379" s="14">
        <v>1214044039057</v>
      </c>
    </row>
    <row r="3380" spans="1:22" x14ac:dyDescent="0.25">
      <c r="A3380" s="16" t="s">
        <v>3377</v>
      </c>
      <c r="B3380">
        <v>12009</v>
      </c>
      <c r="C3380">
        <v>3378</v>
      </c>
      <c r="E3380" t="e" cm="1" vm="2">
        <f t="array" ref="E338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3380)))),_xlpm.c),3)))))))),COLUMNS(_xlpm.rs)-1)</f>
        <v>#VALUE!</v>
      </c>
      <c r="V3380" s="14">
        <v>1214044051045</v>
      </c>
    </row>
    <row r="3381" spans="1:22" x14ac:dyDescent="0.25">
      <c r="A3381" s="16" t="s">
        <v>3378</v>
      </c>
      <c r="B3381">
        <v>42006</v>
      </c>
      <c r="C3381">
        <v>3379</v>
      </c>
      <c r="E3381" t="e" cm="1" vm="2">
        <f t="array" ref="E338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3381)))),_xlpm.c),3)))))))),COLUMNS(_xlpm.rs)-1)</f>
        <v>#VALUE!</v>
      </c>
      <c r="V3381" s="14">
        <v>1214045026069</v>
      </c>
    </row>
    <row r="3382" spans="1:22" x14ac:dyDescent="0.25">
      <c r="A3382" s="16" t="s">
        <v>3379</v>
      </c>
      <c r="B3382">
        <v>8036</v>
      </c>
      <c r="C3382">
        <v>3380</v>
      </c>
      <c r="E3382" t="e" cm="1" vm="2">
        <f t="array" ref="E338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3382)))),_xlpm.c),3)))))))),COLUMNS(_xlpm.rs)-1)</f>
        <v>#VALUE!</v>
      </c>
      <c r="V3382" s="14">
        <v>1214045027068</v>
      </c>
    </row>
    <row r="3383" spans="1:22" x14ac:dyDescent="0.25">
      <c r="A3383" s="16" t="s">
        <v>3380</v>
      </c>
      <c r="B3383">
        <v>48052</v>
      </c>
      <c r="C3383">
        <v>3381</v>
      </c>
      <c r="E3383" t="e" cm="1" vm="2">
        <f t="array" ref="E338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3383)))),_xlpm.c),3)))))))),COLUMNS(_xlpm.rs)-1)</f>
        <v>#VALUE!</v>
      </c>
      <c r="V3383" s="14">
        <v>1214045028067</v>
      </c>
    </row>
    <row r="3384" spans="1:22" x14ac:dyDescent="0.25">
      <c r="A3384" s="16" t="s">
        <v>3381</v>
      </c>
      <c r="B3384">
        <v>66040</v>
      </c>
      <c r="C3384">
        <v>3382</v>
      </c>
      <c r="E3384" t="e" cm="1" vm="2">
        <f t="array" ref="E338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3384)))),_xlpm.c),3)))))))),COLUMNS(_xlpm.rs)-1)</f>
        <v>#VALUE!</v>
      </c>
      <c r="V3384" s="14">
        <v>1214045029066</v>
      </c>
    </row>
    <row r="3385" spans="1:22" x14ac:dyDescent="0.25">
      <c r="A3385" s="16" t="s">
        <v>3382</v>
      </c>
      <c r="B3385">
        <v>27008</v>
      </c>
      <c r="C3385">
        <v>3383</v>
      </c>
      <c r="E3385" t="e" cm="1" vm="2">
        <f t="array" ref="E338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3385)))),_xlpm.c),3)))))))),COLUMNS(_xlpm.rs)-1)</f>
        <v>#VALUE!</v>
      </c>
      <c r="V3385" s="14">
        <v>1214045030065</v>
      </c>
    </row>
    <row r="3386" spans="1:22" x14ac:dyDescent="0.25">
      <c r="A3386" s="16" t="s">
        <v>3383</v>
      </c>
      <c r="B3386">
        <v>50003</v>
      </c>
      <c r="C3386">
        <v>3384</v>
      </c>
      <c r="E3386" t="e" cm="1" vm="2">
        <f t="array" ref="E338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3386)))),_xlpm.c),3)))))))),COLUMNS(_xlpm.rs)-1)</f>
        <v>#VALUE!</v>
      </c>
      <c r="V3386" s="14">
        <v>1214045031064</v>
      </c>
    </row>
    <row r="3387" spans="1:22" x14ac:dyDescent="0.25">
      <c r="A3387" s="16" t="s">
        <v>3384</v>
      </c>
      <c r="B3387">
        <v>4018</v>
      </c>
      <c r="C3387">
        <v>3385</v>
      </c>
      <c r="E3387" t="e" cm="1" vm="2">
        <f t="array" ref="E338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3387)))),_xlpm.c),3)))))))),COLUMNS(_xlpm.rs)-1)</f>
        <v>#VALUE!</v>
      </c>
      <c r="V3387" s="14">
        <v>1214045032063</v>
      </c>
    </row>
    <row r="3388" spans="1:22" x14ac:dyDescent="0.25">
      <c r="A3388" s="16" t="s">
        <v>3385</v>
      </c>
      <c r="B3388">
        <v>46011</v>
      </c>
      <c r="C3388">
        <v>3386</v>
      </c>
      <c r="E3388" t="e" cm="1" vm="2">
        <f t="array" ref="E338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3388)))),_xlpm.c),3)))))))),COLUMNS(_xlpm.rs)-1)</f>
        <v>#VALUE!</v>
      </c>
      <c r="V3388" s="14">
        <v>1214045033062</v>
      </c>
    </row>
    <row r="3389" spans="1:22" x14ac:dyDescent="0.25">
      <c r="A3389" s="16" t="s">
        <v>3386</v>
      </c>
      <c r="B3389">
        <v>62061</v>
      </c>
      <c r="C3389">
        <v>3387</v>
      </c>
      <c r="E3389" t="e" cm="1" vm="2">
        <f t="array" ref="E338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3389)))),_xlpm.c),3)))))))),COLUMNS(_xlpm.rs)-1)</f>
        <v>#VALUE!</v>
      </c>
      <c r="V3389" s="14">
        <v>1214045034061</v>
      </c>
    </row>
    <row r="3390" spans="1:22" x14ac:dyDescent="0.25">
      <c r="A3390" s="16" t="s">
        <v>3387</v>
      </c>
      <c r="B3390">
        <v>64038</v>
      </c>
      <c r="C3390">
        <v>3388</v>
      </c>
      <c r="E3390" t="e" cm="1" vm="2">
        <f t="array" ref="E339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3390)))),_xlpm.c),3)))))))),COLUMNS(_xlpm.rs)-1)</f>
        <v>#VALUE!</v>
      </c>
      <c r="V3390" s="14">
        <v>1214045035060</v>
      </c>
    </row>
    <row r="3391" spans="1:22" x14ac:dyDescent="0.25">
      <c r="A3391" s="16" t="s">
        <v>3388</v>
      </c>
      <c r="B3391">
        <v>16024</v>
      </c>
      <c r="C3391">
        <v>3389</v>
      </c>
      <c r="E3391" t="e" cm="1" vm="2">
        <f t="array" ref="E339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3391)))),_xlpm.c),3)))))))),COLUMNS(_xlpm.rs)-1)</f>
        <v>#VALUE!</v>
      </c>
      <c r="V3391" s="14">
        <v>1214045036059</v>
      </c>
    </row>
    <row r="3392" spans="1:22" x14ac:dyDescent="0.25">
      <c r="A3392" s="16" t="s">
        <v>3389</v>
      </c>
      <c r="B3392">
        <v>32051</v>
      </c>
      <c r="C3392">
        <v>3390</v>
      </c>
      <c r="E3392" t="e" cm="1" vm="2">
        <f t="array" ref="E339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3392)))),_xlpm.c),3)))))))),COLUMNS(_xlpm.rs)-1)</f>
        <v>#VALUE!</v>
      </c>
      <c r="V3392" s="14">
        <v>1214045038057</v>
      </c>
    </row>
    <row r="3393" spans="1:22" x14ac:dyDescent="0.25">
      <c r="A3393" s="16" t="s">
        <v>3390</v>
      </c>
      <c r="B3393">
        <v>26017</v>
      </c>
      <c r="C3393">
        <v>3391</v>
      </c>
      <c r="E3393" t="e" cm="1" vm="2">
        <f t="array" ref="E339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3393)))),_xlpm.c),3)))))))),COLUMNS(_xlpm.rs)-1)</f>
        <v>#VALUE!</v>
      </c>
      <c r="V3393" s="14">
        <v>1214045046049</v>
      </c>
    </row>
    <row r="3394" spans="1:22" x14ac:dyDescent="0.25">
      <c r="A3394" s="16" t="s">
        <v>3391</v>
      </c>
      <c r="B3394">
        <v>16066</v>
      </c>
      <c r="C3394">
        <v>3392</v>
      </c>
      <c r="E3394" t="e" cm="1" vm="2">
        <f t="array" ref="E339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3394)))),_xlpm.c),3)))))))),COLUMNS(_xlpm.rs)-1)</f>
        <v>#VALUE!</v>
      </c>
      <c r="V3394" s="14">
        <v>1214045050045</v>
      </c>
    </row>
    <row r="3395" spans="1:22" x14ac:dyDescent="0.25">
      <c r="A3395" s="16" t="s">
        <v>3392</v>
      </c>
      <c r="B3395">
        <v>22068</v>
      </c>
      <c r="C3395">
        <v>3393</v>
      </c>
      <c r="E3395" t="e" cm="1" vm="2">
        <f t="array" ref="E339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3395)))),_xlpm.c),3)))))))),COLUMNS(_xlpm.rs)-1)</f>
        <v>#VALUE!</v>
      </c>
      <c r="V3395" s="14">
        <v>1214045051044</v>
      </c>
    </row>
    <row r="3396" spans="1:22" x14ac:dyDescent="0.25">
      <c r="A3396" s="16" t="s">
        <v>3393</v>
      </c>
      <c r="B3396">
        <v>30006</v>
      </c>
      <c r="C3396">
        <v>3394</v>
      </c>
      <c r="E3396" t="e" cm="1" vm="2">
        <f t="array" ref="E339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3396)))),_xlpm.c),3)))))))),COLUMNS(_xlpm.rs)-1)</f>
        <v>#VALUE!</v>
      </c>
      <c r="V3396" s="14">
        <v>1214045052043</v>
      </c>
    </row>
    <row r="3397" spans="1:22" x14ac:dyDescent="0.25">
      <c r="A3397" s="16" t="s">
        <v>3394</v>
      </c>
      <c r="B3397">
        <v>2009</v>
      </c>
      <c r="C3397">
        <v>3395</v>
      </c>
      <c r="E3397" t="e" cm="1" vm="2">
        <f t="array" ref="E339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3397)))),_xlpm.c),3)))))))),COLUMNS(_xlpm.rs)-1)</f>
        <v>#VALUE!</v>
      </c>
      <c r="V3397" s="14">
        <v>1214046025069</v>
      </c>
    </row>
    <row r="3398" spans="1:22" x14ac:dyDescent="0.25">
      <c r="A3398" s="16" t="s">
        <v>3395</v>
      </c>
      <c r="B3398">
        <v>28048</v>
      </c>
      <c r="C3398">
        <v>3396</v>
      </c>
      <c r="E3398" t="e" cm="1" vm="2">
        <f t="array" ref="E339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3398)))),_xlpm.c),3)))))))),COLUMNS(_xlpm.rs)-1)</f>
        <v>#VALUE!</v>
      </c>
      <c r="V3398" s="14">
        <v>1214046026068</v>
      </c>
    </row>
    <row r="3399" spans="1:22" x14ac:dyDescent="0.25">
      <c r="A3399" s="16" t="s">
        <v>3396</v>
      </c>
      <c r="B3399">
        <v>41046</v>
      </c>
      <c r="C3399">
        <v>3397</v>
      </c>
      <c r="E3399" t="e" cm="1" vm="2">
        <f t="array" ref="E339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3399)))),_xlpm.c),3)))))))),COLUMNS(_xlpm.rs)-1)</f>
        <v>#VALUE!</v>
      </c>
      <c r="V3399" s="14">
        <v>1214046027067</v>
      </c>
    </row>
    <row r="3400" spans="1:22" x14ac:dyDescent="0.25">
      <c r="A3400" s="16" t="s">
        <v>3397</v>
      </c>
      <c r="B3400">
        <v>46001</v>
      </c>
      <c r="C3400">
        <v>3398</v>
      </c>
      <c r="E3400" t="e" cm="1" vm="2">
        <f t="array" ref="E340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3400)))),_xlpm.c),3)))))))),COLUMNS(_xlpm.rs)-1)</f>
        <v>#VALUE!</v>
      </c>
      <c r="V3400" s="14">
        <v>1214046028066</v>
      </c>
    </row>
    <row r="3401" spans="1:22" x14ac:dyDescent="0.25">
      <c r="A3401" s="16" t="s">
        <v>3398</v>
      </c>
      <c r="B3401">
        <v>49058</v>
      </c>
      <c r="C3401">
        <v>3399</v>
      </c>
      <c r="E3401" t="e" cm="1" vm="2">
        <f t="array" ref="E340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3401)))),_xlpm.c),3)))))))),COLUMNS(_xlpm.rs)-1)</f>
        <v>#VALUE!</v>
      </c>
      <c r="V3401" s="14">
        <v>1214046029065</v>
      </c>
    </row>
    <row r="3402" spans="1:22" x14ac:dyDescent="0.25">
      <c r="A3402" s="16" t="s">
        <v>3399</v>
      </c>
      <c r="B3402">
        <v>50031</v>
      </c>
      <c r="C3402">
        <v>3400</v>
      </c>
      <c r="E3402" t="e" cm="1" vm="2">
        <f t="array" ref="E340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3402)))),_xlpm.c),3)))))))),COLUMNS(_xlpm.rs)-1)</f>
        <v>#VALUE!</v>
      </c>
      <c r="V3402" s="14">
        <v>1214046030064</v>
      </c>
    </row>
    <row r="3403" spans="1:22" x14ac:dyDescent="0.25">
      <c r="A3403" s="16" t="s">
        <v>3400</v>
      </c>
      <c r="B3403">
        <v>25034</v>
      </c>
      <c r="C3403">
        <v>3401</v>
      </c>
      <c r="E3403" t="e" cm="1" vm="2">
        <f t="array" ref="E340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3403)))),_xlpm.c),3)))))))),COLUMNS(_xlpm.rs)-1)</f>
        <v>#VALUE!</v>
      </c>
      <c r="V3403" s="14">
        <v>1214046031063</v>
      </c>
    </row>
    <row r="3404" spans="1:22" x14ac:dyDescent="0.25">
      <c r="A3404" s="16" t="s">
        <v>3401</v>
      </c>
      <c r="B3404">
        <v>22030</v>
      </c>
      <c r="C3404">
        <v>3402</v>
      </c>
      <c r="E3404" t="e" cm="1" vm="2">
        <f t="array" ref="E340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3404)))),_xlpm.c),3)))))))),COLUMNS(_xlpm.rs)-1)</f>
        <v>#VALUE!</v>
      </c>
      <c r="V3404" s="14">
        <v>1214046032062</v>
      </c>
    </row>
    <row r="3405" spans="1:22" x14ac:dyDescent="0.25">
      <c r="A3405" s="16" t="s">
        <v>3402</v>
      </c>
      <c r="B3405">
        <v>68034</v>
      </c>
      <c r="C3405">
        <v>3403</v>
      </c>
      <c r="E3405" t="e" cm="1" vm="2">
        <f t="array" ref="E340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3405)))),_xlpm.c),3)))))))),COLUMNS(_xlpm.rs)-1)</f>
        <v>#VALUE!</v>
      </c>
      <c r="V3405" s="14">
        <v>1214046033061</v>
      </c>
    </row>
    <row r="3406" spans="1:22" x14ac:dyDescent="0.25">
      <c r="A3406" s="16" t="s">
        <v>3403</v>
      </c>
      <c r="B3406">
        <v>22003</v>
      </c>
      <c r="C3406">
        <v>3404</v>
      </c>
      <c r="E3406" t="e" cm="1" vm="2">
        <f t="array" ref="E340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3406)))),_xlpm.c),3)))))))),COLUMNS(_xlpm.rs)-1)</f>
        <v>#VALUE!</v>
      </c>
      <c r="V3406" s="14">
        <v>1214046034060</v>
      </c>
    </row>
    <row r="3407" spans="1:22" x14ac:dyDescent="0.25">
      <c r="A3407" s="16" t="s">
        <v>3404</v>
      </c>
      <c r="B3407">
        <v>13034</v>
      </c>
      <c r="C3407">
        <v>3405</v>
      </c>
      <c r="E3407" t="e" cm="1" vm="2">
        <f t="array" ref="E340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3407)))),_xlpm.c),3)))))))),COLUMNS(_xlpm.rs)-1)</f>
        <v>#VALUE!</v>
      </c>
      <c r="V3407" s="14">
        <v>1214046035059</v>
      </c>
    </row>
    <row r="3408" spans="1:22" x14ac:dyDescent="0.25">
      <c r="A3408" s="16" t="s">
        <v>3405</v>
      </c>
      <c r="B3408">
        <v>66056</v>
      </c>
      <c r="C3408">
        <v>3406</v>
      </c>
      <c r="E3408" t="e" cm="1" vm="2">
        <f t="array" ref="E340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3408)))),_xlpm.c),3)))))))),COLUMNS(_xlpm.rs)-1)</f>
        <v>#VALUE!</v>
      </c>
      <c r="V3408" s="14">
        <v>1214046036058</v>
      </c>
    </row>
    <row r="3409" spans="1:22" x14ac:dyDescent="0.25">
      <c r="A3409" s="16" t="s">
        <v>3406</v>
      </c>
      <c r="B3409">
        <v>66006</v>
      </c>
      <c r="C3409">
        <v>3407</v>
      </c>
      <c r="E3409" t="e" cm="1" vm="2">
        <f t="array" ref="E340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3409)))),_xlpm.c),3)))))))),COLUMNS(_xlpm.rs)-1)</f>
        <v>#VALUE!</v>
      </c>
      <c r="V3409" s="14">
        <v>1214046037057</v>
      </c>
    </row>
    <row r="3410" spans="1:22" x14ac:dyDescent="0.25">
      <c r="A3410" s="16" t="s">
        <v>3407</v>
      </c>
      <c r="B3410">
        <v>50036</v>
      </c>
      <c r="C3410">
        <v>3408</v>
      </c>
      <c r="E3410" t="e" cm="1" vm="2">
        <f t="array" ref="E341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3410)))),_xlpm.c),3)))))))),COLUMNS(_xlpm.rs)-1)</f>
        <v>#VALUE!</v>
      </c>
      <c r="V3410" s="14">
        <v>1214046038056</v>
      </c>
    </row>
    <row r="3411" spans="1:22" x14ac:dyDescent="0.25">
      <c r="A3411" s="16" t="s">
        <v>3408</v>
      </c>
      <c r="B3411">
        <v>55</v>
      </c>
      <c r="C3411">
        <v>3409</v>
      </c>
      <c r="E3411" t="e" cm="1" vm="2">
        <f t="array" ref="E341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3411)))),_xlpm.c),3)))))))),COLUMNS(_xlpm.rs)-1)</f>
        <v>#VALUE!</v>
      </c>
      <c r="V3411" s="14">
        <v>1214046040054</v>
      </c>
    </row>
    <row r="3412" spans="1:22" x14ac:dyDescent="0.25">
      <c r="A3412" s="16" t="s">
        <v>3409</v>
      </c>
      <c r="B3412">
        <v>22037</v>
      </c>
      <c r="C3412">
        <v>3410</v>
      </c>
      <c r="E3412" t="e" cm="1" vm="2">
        <f t="array" ref="E341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3412)))),_xlpm.c),3)))))))),COLUMNS(_xlpm.rs)-1)</f>
        <v>#VALUE!</v>
      </c>
      <c r="V3412" s="14">
        <v>1214046047047</v>
      </c>
    </row>
    <row r="3413" spans="1:22" x14ac:dyDescent="0.25">
      <c r="A3413" s="16" t="s">
        <v>3410</v>
      </c>
      <c r="B3413">
        <v>60036</v>
      </c>
      <c r="C3413">
        <v>3411</v>
      </c>
      <c r="E3413" t="e" cm="1" vm="2">
        <f t="array" ref="E341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3413)))),_xlpm.c),3)))))))),COLUMNS(_xlpm.rs)-1)</f>
        <v>#VALUE!</v>
      </c>
      <c r="V3413" s="14">
        <v>1214046052042</v>
      </c>
    </row>
    <row r="3414" spans="1:22" x14ac:dyDescent="0.25">
      <c r="A3414" s="16" t="s">
        <v>3411</v>
      </c>
      <c r="B3414">
        <v>16056</v>
      </c>
      <c r="C3414">
        <v>3412</v>
      </c>
      <c r="E3414" t="e" cm="1" vm="2">
        <f t="array" ref="E341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3414)))),_xlpm.c),3)))))))),COLUMNS(_xlpm.rs)-1)</f>
        <v>#VALUE!</v>
      </c>
      <c r="V3414" s="14">
        <v>1214047024069</v>
      </c>
    </row>
    <row r="3415" spans="1:22" x14ac:dyDescent="0.25">
      <c r="A3415" s="16" t="s">
        <v>3412</v>
      </c>
      <c r="B3415">
        <v>53000</v>
      </c>
      <c r="C3415">
        <v>3413</v>
      </c>
      <c r="E3415" t="e" cm="1" vm="2">
        <f t="array" ref="E341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3415)))),_xlpm.c),3)))))))),COLUMNS(_xlpm.rs)-1)</f>
        <v>#VALUE!</v>
      </c>
      <c r="V3415" s="14">
        <v>1214047025068</v>
      </c>
    </row>
    <row r="3416" spans="1:22" x14ac:dyDescent="0.25">
      <c r="A3416" s="16" t="s">
        <v>3413</v>
      </c>
      <c r="B3416">
        <v>34054</v>
      </c>
      <c r="C3416">
        <v>3414</v>
      </c>
      <c r="E3416" t="e" cm="1" vm="2">
        <f t="array" ref="E341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3416)))),_xlpm.c),3)))))))),COLUMNS(_xlpm.rs)-1)</f>
        <v>#VALUE!</v>
      </c>
      <c r="V3416" s="14">
        <v>1214047026067</v>
      </c>
    </row>
    <row r="3417" spans="1:22" x14ac:dyDescent="0.25">
      <c r="A3417" s="16" t="s">
        <v>3414</v>
      </c>
      <c r="B3417">
        <v>68042</v>
      </c>
      <c r="C3417">
        <v>3415</v>
      </c>
      <c r="E3417" t="e" cm="1" vm="2">
        <f t="array" ref="E341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3417)))),_xlpm.c),3)))))))),COLUMNS(_xlpm.rs)-1)</f>
        <v>#VALUE!</v>
      </c>
      <c r="V3417" s="14">
        <v>1214047027066</v>
      </c>
    </row>
    <row r="3418" spans="1:22" x14ac:dyDescent="0.25">
      <c r="A3418" s="16" t="s">
        <v>3415</v>
      </c>
      <c r="B3418">
        <v>15036</v>
      </c>
      <c r="C3418">
        <v>3416</v>
      </c>
      <c r="E3418" t="e" cm="1" vm="2">
        <f t="array" ref="E341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3418)))),_xlpm.c),3)))))))),COLUMNS(_xlpm.rs)-1)</f>
        <v>#VALUE!</v>
      </c>
      <c r="V3418" s="14">
        <v>1214047028065</v>
      </c>
    </row>
    <row r="3419" spans="1:22" x14ac:dyDescent="0.25">
      <c r="A3419" s="16" t="s">
        <v>3416</v>
      </c>
      <c r="B3419">
        <v>65070</v>
      </c>
      <c r="C3419">
        <v>3417</v>
      </c>
      <c r="E3419" t="e" cm="1" vm="2">
        <f t="array" ref="E341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3419)))),_xlpm.c),3)))))))),COLUMNS(_xlpm.rs)-1)</f>
        <v>#VALUE!</v>
      </c>
      <c r="V3419" s="14">
        <v>1214047029064</v>
      </c>
    </row>
    <row r="3420" spans="1:22" x14ac:dyDescent="0.25">
      <c r="A3420" s="16" t="s">
        <v>3417</v>
      </c>
      <c r="B3420">
        <v>16058</v>
      </c>
      <c r="C3420">
        <v>3418</v>
      </c>
      <c r="E3420" t="e" cm="1" vm="2">
        <f t="array" ref="E342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3420)))),_xlpm.c),3)))))))),COLUMNS(_xlpm.rs)-1)</f>
        <v>#VALUE!</v>
      </c>
      <c r="V3420" s="14">
        <v>1214047030063</v>
      </c>
    </row>
    <row r="3421" spans="1:22" x14ac:dyDescent="0.25">
      <c r="A3421" s="16" t="s">
        <v>3418</v>
      </c>
      <c r="B3421">
        <v>34049</v>
      </c>
      <c r="C3421">
        <v>3419</v>
      </c>
      <c r="E3421" t="e" cm="1" vm="2">
        <f t="array" ref="E342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3421)))),_xlpm.c),3)))))))),COLUMNS(_xlpm.rs)-1)</f>
        <v>#VALUE!</v>
      </c>
      <c r="V3421" s="14">
        <v>1214047031062</v>
      </c>
    </row>
    <row r="3422" spans="1:22" x14ac:dyDescent="0.25">
      <c r="A3422" s="16" t="s">
        <v>3419</v>
      </c>
      <c r="B3422">
        <v>36006</v>
      </c>
      <c r="C3422">
        <v>3420</v>
      </c>
      <c r="E3422" t="e" cm="1" vm="2">
        <f t="array" ref="E342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3422)))),_xlpm.c),3)))))))),COLUMNS(_xlpm.rs)-1)</f>
        <v>#VALUE!</v>
      </c>
      <c r="V3422" s="14">
        <v>1214047032061</v>
      </c>
    </row>
    <row r="3423" spans="1:22" x14ac:dyDescent="0.25">
      <c r="A3423" s="16" t="s">
        <v>3420</v>
      </c>
      <c r="B3423">
        <v>14048</v>
      </c>
      <c r="C3423">
        <v>3421</v>
      </c>
      <c r="E3423" t="e" cm="1" vm="2">
        <f t="array" ref="E342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3423)))),_xlpm.c),3)))))))),COLUMNS(_xlpm.rs)-1)</f>
        <v>#VALUE!</v>
      </c>
      <c r="V3423" s="14">
        <v>1214047033060</v>
      </c>
    </row>
    <row r="3424" spans="1:22" x14ac:dyDescent="0.25">
      <c r="A3424" s="16" t="s">
        <v>3421</v>
      </c>
      <c r="B3424">
        <v>25024</v>
      </c>
      <c r="C3424">
        <v>3422</v>
      </c>
      <c r="E3424" t="e" cm="1" vm="2">
        <f t="array" ref="E342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3424)))),_xlpm.c),3)))))))),COLUMNS(_xlpm.rs)-1)</f>
        <v>#VALUE!</v>
      </c>
      <c r="V3424" s="14">
        <v>1214047034059</v>
      </c>
    </row>
    <row r="3425" spans="1:22" x14ac:dyDescent="0.25">
      <c r="A3425" s="16" t="s">
        <v>3422</v>
      </c>
      <c r="B3425">
        <v>40034</v>
      </c>
      <c r="C3425">
        <v>3423</v>
      </c>
      <c r="E3425" t="e" cm="1" vm="2">
        <f t="array" ref="E342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3425)))),_xlpm.c),3)))))))),COLUMNS(_xlpm.rs)-1)</f>
        <v>#VALUE!</v>
      </c>
      <c r="V3425" s="14">
        <v>1214047035058</v>
      </c>
    </row>
    <row r="3426" spans="1:22" x14ac:dyDescent="0.25">
      <c r="A3426" s="16" t="s">
        <v>3423</v>
      </c>
      <c r="B3426">
        <v>35038</v>
      </c>
      <c r="C3426">
        <v>3424</v>
      </c>
      <c r="E3426" t="e" cm="1" vm="2">
        <f t="array" ref="E342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3426)))),_xlpm.c),3)))))))),COLUMNS(_xlpm.rs)-1)</f>
        <v>#VALUE!</v>
      </c>
      <c r="V3426" s="14">
        <v>1214047036057</v>
      </c>
    </row>
    <row r="3427" spans="1:22" x14ac:dyDescent="0.25">
      <c r="A3427" s="16" t="s">
        <v>3424</v>
      </c>
      <c r="B3427">
        <v>63070</v>
      </c>
      <c r="C3427">
        <v>3425</v>
      </c>
      <c r="E3427" t="e" cm="1" vm="2">
        <f t="array" ref="E342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3427)))),_xlpm.c),3)))))))),COLUMNS(_xlpm.rs)-1)</f>
        <v>#VALUE!</v>
      </c>
      <c r="V3427" s="14">
        <v>1214047037056</v>
      </c>
    </row>
    <row r="3428" spans="1:22" x14ac:dyDescent="0.25">
      <c r="A3428" s="16" t="s">
        <v>3425</v>
      </c>
      <c r="B3428">
        <v>14044</v>
      </c>
      <c r="C3428">
        <v>3426</v>
      </c>
      <c r="E3428" t="e" cm="1" vm="2">
        <f t="array" ref="E342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3428)))),_xlpm.c),3)))))))),COLUMNS(_xlpm.rs)-1)</f>
        <v>#VALUE!</v>
      </c>
      <c r="V3428" s="14">
        <v>1214047038055</v>
      </c>
    </row>
    <row r="3429" spans="1:22" x14ac:dyDescent="0.25">
      <c r="A3429" s="16" t="s">
        <v>3426</v>
      </c>
      <c r="B3429">
        <v>22056</v>
      </c>
      <c r="C3429">
        <v>3427</v>
      </c>
      <c r="E3429" t="e" cm="1" vm="2">
        <f t="array" ref="E342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3429)))),_xlpm.c),3)))))))),COLUMNS(_xlpm.rs)-1)</f>
        <v>#VALUE!</v>
      </c>
      <c r="V3429" s="14">
        <v>1214047039054</v>
      </c>
    </row>
    <row r="3430" spans="1:22" x14ac:dyDescent="0.25">
      <c r="A3430" s="16" t="s">
        <v>3427</v>
      </c>
      <c r="B3430">
        <v>48014</v>
      </c>
      <c r="C3430">
        <v>3428</v>
      </c>
      <c r="E3430" t="e" cm="1" vm="2">
        <f t="array" ref="E343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3430)))),_xlpm.c),3)))))))),COLUMNS(_xlpm.rs)-1)</f>
        <v>#VALUE!</v>
      </c>
      <c r="V3430" s="14">
        <v>1214047040053</v>
      </c>
    </row>
    <row r="3431" spans="1:22" x14ac:dyDescent="0.25">
      <c r="A3431" s="16" t="s">
        <v>3428</v>
      </c>
      <c r="B3431">
        <v>8063</v>
      </c>
      <c r="C3431">
        <v>3429</v>
      </c>
      <c r="E3431" t="e" cm="1" vm="2">
        <f t="array" ref="E343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3431)))),_xlpm.c),3)))))))),COLUMNS(_xlpm.rs)-1)</f>
        <v>#VALUE!</v>
      </c>
      <c r="V3431" s="14">
        <v>1214047042051</v>
      </c>
    </row>
    <row r="3432" spans="1:22" x14ac:dyDescent="0.25">
      <c r="A3432" s="16" t="s">
        <v>3429</v>
      </c>
      <c r="B3432">
        <v>1020</v>
      </c>
      <c r="C3432">
        <v>3430</v>
      </c>
      <c r="E3432" t="e" cm="1" vm="2">
        <f t="array" ref="E343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3432)))),_xlpm.c),3)))))))),COLUMNS(_xlpm.rs)-1)</f>
        <v>#VALUE!</v>
      </c>
      <c r="V3432" s="14">
        <v>1214047044049</v>
      </c>
    </row>
    <row r="3433" spans="1:22" x14ac:dyDescent="0.25">
      <c r="A3433" s="16" t="s">
        <v>3430</v>
      </c>
      <c r="B3433">
        <v>27034</v>
      </c>
      <c r="C3433">
        <v>3431</v>
      </c>
      <c r="E3433" t="e" cm="1" vm="2">
        <f t="array" ref="E343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3433)))),_xlpm.c),3)))))))),COLUMNS(_xlpm.rs)-1)</f>
        <v>#VALUE!</v>
      </c>
      <c r="V3433" s="14">
        <v>1214047046047</v>
      </c>
    </row>
    <row r="3434" spans="1:22" x14ac:dyDescent="0.25">
      <c r="A3434" s="16" t="s">
        <v>3431</v>
      </c>
      <c r="B3434">
        <v>52041</v>
      </c>
      <c r="C3434">
        <v>3432</v>
      </c>
      <c r="E3434" t="e" cm="1" vm="2">
        <f t="array" ref="E343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3434)))),_xlpm.c),3)))))))),COLUMNS(_xlpm.rs)-1)</f>
        <v>#VALUE!</v>
      </c>
      <c r="V3434" s="14">
        <v>1214047047046</v>
      </c>
    </row>
    <row r="3435" spans="1:22" x14ac:dyDescent="0.25">
      <c r="A3435" s="16" t="s">
        <v>3432</v>
      </c>
      <c r="B3435">
        <v>68019</v>
      </c>
      <c r="C3435">
        <v>3433</v>
      </c>
      <c r="E3435" t="e" cm="1" vm="2">
        <f t="array" ref="E343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3435)))),_xlpm.c),3)))))))),COLUMNS(_xlpm.rs)-1)</f>
        <v>#VALUE!</v>
      </c>
      <c r="V3435" s="14">
        <v>1214047048045</v>
      </c>
    </row>
    <row r="3436" spans="1:22" x14ac:dyDescent="0.25">
      <c r="A3436" s="16" t="s">
        <v>3433</v>
      </c>
      <c r="B3436">
        <v>8022</v>
      </c>
      <c r="C3436">
        <v>3434</v>
      </c>
      <c r="E3436" t="e" cm="1" vm="2">
        <f t="array" ref="E343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3436)))),_xlpm.c),3)))))))),COLUMNS(_xlpm.rs)-1)</f>
        <v>#VALUE!</v>
      </c>
      <c r="V3436" s="14">
        <v>1214047050043</v>
      </c>
    </row>
    <row r="3437" spans="1:22" x14ac:dyDescent="0.25">
      <c r="A3437" s="16" t="s">
        <v>3434</v>
      </c>
      <c r="B3437">
        <v>38016</v>
      </c>
      <c r="C3437">
        <v>3435</v>
      </c>
      <c r="E3437" t="e" cm="1" vm="2">
        <f t="array" ref="E343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3437)))),_xlpm.c),3)))))))),COLUMNS(_xlpm.rs)-1)</f>
        <v>#VALUE!</v>
      </c>
      <c r="V3437" s="14">
        <v>1214047051042</v>
      </c>
    </row>
    <row r="3438" spans="1:22" x14ac:dyDescent="0.25">
      <c r="A3438" s="16" t="s">
        <v>3435</v>
      </c>
      <c r="B3438">
        <v>50058</v>
      </c>
      <c r="C3438">
        <v>3436</v>
      </c>
      <c r="E3438" t="e" cm="1" vm="2">
        <f t="array" ref="E343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3438)))),_xlpm.c),3)))))))),COLUMNS(_xlpm.rs)-1)</f>
        <v>#VALUE!</v>
      </c>
      <c r="V3438" s="14">
        <v>1214047052041</v>
      </c>
    </row>
    <row r="3439" spans="1:22" x14ac:dyDescent="0.25">
      <c r="A3439" s="16" t="s">
        <v>3436</v>
      </c>
      <c r="B3439">
        <v>64042</v>
      </c>
      <c r="C3439">
        <v>3437</v>
      </c>
      <c r="E3439" t="e" cm="1" vm="2">
        <f t="array" ref="E343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3439)))),_xlpm.c),3)))))))),COLUMNS(_xlpm.rs)-1)</f>
        <v>#VALUE!</v>
      </c>
      <c r="V3439" s="14">
        <v>1214048023069</v>
      </c>
    </row>
    <row r="3440" spans="1:22" x14ac:dyDescent="0.25">
      <c r="A3440" s="16" t="s">
        <v>3437</v>
      </c>
      <c r="B3440">
        <v>26047</v>
      </c>
      <c r="C3440">
        <v>3438</v>
      </c>
      <c r="E3440" t="e" cm="1" vm="2">
        <f t="array" ref="E344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3440)))),_xlpm.c),3)))))))),COLUMNS(_xlpm.rs)-1)</f>
        <v>#VALUE!</v>
      </c>
      <c r="V3440" s="14">
        <v>1214048024068</v>
      </c>
    </row>
    <row r="3441" spans="1:22" x14ac:dyDescent="0.25">
      <c r="A3441" s="16" t="s">
        <v>3438</v>
      </c>
      <c r="B3441">
        <v>4070</v>
      </c>
      <c r="C3441">
        <v>3439</v>
      </c>
      <c r="E3441" t="e" cm="1" vm="2">
        <f t="array" ref="E344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3441)))),_xlpm.c),3)))))))),COLUMNS(_xlpm.rs)-1)</f>
        <v>#VALUE!</v>
      </c>
      <c r="V3441" s="14">
        <v>1214048025067</v>
      </c>
    </row>
    <row r="3442" spans="1:22" x14ac:dyDescent="0.25">
      <c r="A3442" s="16" t="s">
        <v>3439</v>
      </c>
      <c r="B3442">
        <v>30065</v>
      </c>
      <c r="C3442">
        <v>3440</v>
      </c>
      <c r="E3442" t="e" cm="1" vm="2">
        <f t="array" ref="E344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3442)))),_xlpm.c),3)))))))),COLUMNS(_xlpm.rs)-1)</f>
        <v>#VALUE!</v>
      </c>
      <c r="V3442" s="14">
        <v>1214048026066</v>
      </c>
    </row>
    <row r="3443" spans="1:22" x14ac:dyDescent="0.25">
      <c r="A3443" s="16" t="s">
        <v>3440</v>
      </c>
      <c r="B3443">
        <v>34036</v>
      </c>
      <c r="C3443">
        <v>3441</v>
      </c>
      <c r="E3443" t="e" cm="1" vm="2">
        <f t="array" ref="E3443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3443)))),_xlpm.c),3)))))))),COLUMNS(_xlpm.rs)-1)</f>
        <v>#VALUE!</v>
      </c>
      <c r="V3443" s="14">
        <v>1214048027065</v>
      </c>
    </row>
    <row r="3444" spans="1:22" x14ac:dyDescent="0.25">
      <c r="A3444" s="16" t="s">
        <v>3441</v>
      </c>
      <c r="B3444">
        <v>22040</v>
      </c>
      <c r="C3444">
        <v>3442</v>
      </c>
      <c r="E3444" t="e" cm="1" vm="2">
        <f t="array" ref="E3444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3444)))),_xlpm.c),3)))))))),COLUMNS(_xlpm.rs)-1)</f>
        <v>#VALUE!</v>
      </c>
      <c r="V3444" s="14">
        <v>1214048028064</v>
      </c>
    </row>
    <row r="3445" spans="1:22" x14ac:dyDescent="0.25">
      <c r="A3445" s="16" t="s">
        <v>3442</v>
      </c>
      <c r="B3445">
        <v>30026</v>
      </c>
      <c r="C3445">
        <v>3443</v>
      </c>
      <c r="E3445" t="e" cm="1" vm="2">
        <f t="array" ref="E3445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3445)))),_xlpm.c),3)))))))),COLUMNS(_xlpm.rs)-1)</f>
        <v>#VALUE!</v>
      </c>
      <c r="V3445" s="14">
        <v>1214048029063</v>
      </c>
    </row>
    <row r="3446" spans="1:22" x14ac:dyDescent="0.25">
      <c r="A3446" s="16" t="s">
        <v>3443</v>
      </c>
      <c r="B3446">
        <v>40069</v>
      </c>
      <c r="C3446">
        <v>3444</v>
      </c>
      <c r="E3446" t="e" cm="1" vm="2">
        <f t="array" ref="E3446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3446)))),_xlpm.c),3)))))))),COLUMNS(_xlpm.rs)-1)</f>
        <v>#VALUE!</v>
      </c>
      <c r="V3446" s="14">
        <v>1214048030062</v>
      </c>
    </row>
    <row r="3447" spans="1:22" x14ac:dyDescent="0.25">
      <c r="A3447" s="16" t="s">
        <v>3444</v>
      </c>
      <c r="B3447">
        <v>30034</v>
      </c>
      <c r="C3447">
        <v>3445</v>
      </c>
      <c r="E3447" t="e" cm="1" vm="2">
        <f t="array" ref="E3447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3447)))),_xlpm.c),3)))))))),COLUMNS(_xlpm.rs)-1)</f>
        <v>#VALUE!</v>
      </c>
      <c r="V3447" s="14">
        <v>1214048031061</v>
      </c>
    </row>
    <row r="3448" spans="1:22" x14ac:dyDescent="0.25">
      <c r="A3448" s="16" t="s">
        <v>3445</v>
      </c>
      <c r="B3448">
        <v>69064</v>
      </c>
      <c r="C3448">
        <v>3446</v>
      </c>
      <c r="E3448" t="e" cm="1" vm="2">
        <f t="array" ref="E3448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3448)))),_xlpm.c),3)))))))),COLUMNS(_xlpm.rs)-1)</f>
        <v>#VALUE!</v>
      </c>
      <c r="V3448" s="14">
        <v>1214048032060</v>
      </c>
    </row>
    <row r="3449" spans="1:22" x14ac:dyDescent="0.25">
      <c r="A3449" s="16" t="s">
        <v>3446</v>
      </c>
      <c r="B3449">
        <v>67002</v>
      </c>
      <c r="C3449">
        <v>3447</v>
      </c>
      <c r="E3449" t="e" cm="1" vm="2">
        <f t="array" ref="E3449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3449)))),_xlpm.c),3)))))))),COLUMNS(_xlpm.rs)-1)</f>
        <v>#VALUE!</v>
      </c>
      <c r="V3449" s="14">
        <v>1214048033059</v>
      </c>
    </row>
    <row r="3450" spans="1:22" x14ac:dyDescent="0.25">
      <c r="A3450" s="16" t="s">
        <v>3447</v>
      </c>
      <c r="B3450">
        <v>8035</v>
      </c>
      <c r="C3450">
        <v>3448</v>
      </c>
      <c r="E3450" t="e" cm="1" vm="2">
        <f t="array" ref="E3450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3450)))),_xlpm.c),3)))))))),COLUMNS(_xlpm.rs)-1)</f>
        <v>#VALUE!</v>
      </c>
      <c r="V3450" s="14">
        <v>1214048034058</v>
      </c>
    </row>
    <row r="3451" spans="1:22" x14ac:dyDescent="0.25">
      <c r="A3451" s="16" t="s">
        <v>3448</v>
      </c>
      <c r="B3451">
        <v>56014</v>
      </c>
      <c r="C3451">
        <v>3449</v>
      </c>
      <c r="E3451" t="e" cm="1" vm="2">
        <f t="array" ref="E3451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3451)))),_xlpm.c),3)))))))),COLUMNS(_xlpm.rs)-1)</f>
        <v>#VALUE!</v>
      </c>
      <c r="V3451" s="14">
        <v>1214048037055</v>
      </c>
    </row>
    <row r="3452" spans="1:22" x14ac:dyDescent="0.25">
      <c r="A3452" s="16" t="s">
        <v>3449</v>
      </c>
      <c r="B3452">
        <v>70041</v>
      </c>
      <c r="C3452">
        <v>3450</v>
      </c>
      <c r="E3452" t="e" cm="1" vm="2">
        <f t="array" ref="E3452">_xlfn.LET(_xlpm.n,$E$1,_xlpm.rs,_xlfn.REDUCE(0,_xlfn.SEQUENCE(300),_xlfn.LAMBDA(_xlpm.a,_xlpm.i,_xlfn.LET(_xlpm.b,_xlfn.TOCOL(_xlfn.TAKE(_xlpm.a,,-1),3),IF(OR(_xlpm.b=_xlpm.n*1001),_xlpm.a,_xlfn.LET(_xlpm.c,_xlpm.b+{-1000,1,1000,-1},_xlpm.x,MOD(_xlpm.c,1000),_xlpm.y,INT(_xlpm.c/1000),_xlfn.HSTACK(_xlpm.a,_xlfn.UNIQUE(_xlfn.TOCOL(_xlfn.IFS((_xlpm.x&gt;=0)*(_xlpm.x&lt;=_xlpm.n)*(_xlpm.y&gt;=0)*(_xlpm.y&lt;=_xlpm.n)*ISNA(_xlfn.XMATCH(_xlpm.c,_xlfn.VSTACK(_xlfn.TOCOL(_xlpm.a,3),_xlfn.TAKE(_xlfn.ANCHORARRAY($B$3),D3452)))),_xlpm.c),3)))))))),COLUMNS(_xlpm.rs)-1)</f>
        <v>#VALUE!</v>
      </c>
      <c r="V3452" s="14">
        <v>1214048038054</v>
      </c>
    </row>
    <row r="3453" spans="1:22" x14ac:dyDescent="0.25">
      <c r="V3453" s="14">
        <v>1214048041051</v>
      </c>
    </row>
    <row r="3454" spans="1:22" x14ac:dyDescent="0.25">
      <c r="V3454" s="14">
        <v>1214048042050</v>
      </c>
    </row>
    <row r="3455" spans="1:22" x14ac:dyDescent="0.25">
      <c r="V3455" s="14">
        <v>1214048043049</v>
      </c>
    </row>
    <row r="3456" spans="1:22" x14ac:dyDescent="0.25">
      <c r="V3456" s="14">
        <v>1214048044048</v>
      </c>
    </row>
    <row r="3457" spans="22:22" x14ac:dyDescent="0.25">
      <c r="V3457" s="14">
        <v>1214048045047</v>
      </c>
    </row>
    <row r="3458" spans="22:22" x14ac:dyDescent="0.25">
      <c r="V3458" s="14">
        <v>1214048046046</v>
      </c>
    </row>
    <row r="3459" spans="22:22" x14ac:dyDescent="0.25">
      <c r="V3459" s="14">
        <v>1214048047045</v>
      </c>
    </row>
    <row r="3460" spans="22:22" x14ac:dyDescent="0.25">
      <c r="V3460" s="14">
        <v>1214048048044</v>
      </c>
    </row>
    <row r="3461" spans="22:22" x14ac:dyDescent="0.25">
      <c r="V3461" s="14">
        <v>1214048049043</v>
      </c>
    </row>
    <row r="3462" spans="22:22" x14ac:dyDescent="0.25">
      <c r="V3462" s="14">
        <v>1214048050042</v>
      </c>
    </row>
    <row r="3463" spans="22:22" x14ac:dyDescent="0.25">
      <c r="V3463" s="14">
        <v>1214048051041</v>
      </c>
    </row>
    <row r="3464" spans="22:22" x14ac:dyDescent="0.25">
      <c r="V3464" s="14">
        <v>1214048052040</v>
      </c>
    </row>
    <row r="3465" spans="22:22" x14ac:dyDescent="0.25">
      <c r="V3465" s="14">
        <v>1214049022069</v>
      </c>
    </row>
    <row r="3466" spans="22:22" x14ac:dyDescent="0.25">
      <c r="V3466" s="14">
        <v>1214049023068</v>
      </c>
    </row>
    <row r="3467" spans="22:22" x14ac:dyDescent="0.25">
      <c r="V3467" s="14">
        <v>1214049024067</v>
      </c>
    </row>
    <row r="3468" spans="22:22" x14ac:dyDescent="0.25">
      <c r="V3468" s="14">
        <v>1214049025066</v>
      </c>
    </row>
    <row r="3469" spans="22:22" x14ac:dyDescent="0.25">
      <c r="V3469" s="14">
        <v>1214049026065</v>
      </c>
    </row>
    <row r="3470" spans="22:22" x14ac:dyDescent="0.25">
      <c r="V3470" s="14">
        <v>1214049027064</v>
      </c>
    </row>
    <row r="3471" spans="22:22" x14ac:dyDescent="0.25">
      <c r="V3471" s="14">
        <v>1214049028063</v>
      </c>
    </row>
    <row r="3472" spans="22:22" x14ac:dyDescent="0.25">
      <c r="V3472" s="14">
        <v>1214049029062</v>
      </c>
    </row>
    <row r="3473" spans="22:22" x14ac:dyDescent="0.25">
      <c r="V3473" s="14">
        <v>1214049030061</v>
      </c>
    </row>
    <row r="3474" spans="22:22" x14ac:dyDescent="0.25">
      <c r="V3474" s="14">
        <v>1214049031060</v>
      </c>
    </row>
    <row r="3475" spans="22:22" x14ac:dyDescent="0.25">
      <c r="V3475" s="14">
        <v>1214049032059</v>
      </c>
    </row>
    <row r="3476" spans="22:22" x14ac:dyDescent="0.25">
      <c r="V3476" s="14">
        <v>1214049033058</v>
      </c>
    </row>
    <row r="3477" spans="22:22" x14ac:dyDescent="0.25">
      <c r="V3477" s="14">
        <v>1214049034057</v>
      </c>
    </row>
    <row r="3478" spans="22:22" x14ac:dyDescent="0.25">
      <c r="V3478" s="14">
        <v>1214049036055</v>
      </c>
    </row>
    <row r="3479" spans="22:22" x14ac:dyDescent="0.25">
      <c r="V3479" s="14">
        <v>1214049037054</v>
      </c>
    </row>
    <row r="3480" spans="22:22" x14ac:dyDescent="0.25">
      <c r="V3480" s="14">
        <v>1214049042049</v>
      </c>
    </row>
    <row r="3481" spans="22:22" x14ac:dyDescent="0.25">
      <c r="V3481" s="14">
        <v>1214049043048</v>
      </c>
    </row>
    <row r="3482" spans="22:22" x14ac:dyDescent="0.25">
      <c r="V3482" s="14">
        <v>1214049044047</v>
      </c>
    </row>
    <row r="3483" spans="22:22" x14ac:dyDescent="0.25">
      <c r="V3483" s="14">
        <v>1214049045046</v>
      </c>
    </row>
    <row r="3484" spans="22:22" x14ac:dyDescent="0.25">
      <c r="V3484" s="14">
        <v>1214049046045</v>
      </c>
    </row>
    <row r="3485" spans="22:22" x14ac:dyDescent="0.25">
      <c r="V3485" s="14">
        <v>1214049047044</v>
      </c>
    </row>
    <row r="3486" spans="22:22" x14ac:dyDescent="0.25">
      <c r="V3486" s="14">
        <v>1214049048043</v>
      </c>
    </row>
    <row r="3487" spans="22:22" x14ac:dyDescent="0.25">
      <c r="V3487" s="14">
        <v>1214049049042</v>
      </c>
    </row>
    <row r="3488" spans="22:22" x14ac:dyDescent="0.25">
      <c r="V3488" s="14">
        <v>1214049050041</v>
      </c>
    </row>
    <row r="3489" spans="22:22" x14ac:dyDescent="0.25">
      <c r="V3489" s="14">
        <v>1214049051040</v>
      </c>
    </row>
    <row r="3490" spans="22:22" x14ac:dyDescent="0.25">
      <c r="V3490" s="14">
        <v>1214050021069</v>
      </c>
    </row>
    <row r="3491" spans="22:22" x14ac:dyDescent="0.25">
      <c r="V3491" s="14">
        <v>1214050022068</v>
      </c>
    </row>
    <row r="3492" spans="22:22" x14ac:dyDescent="0.25">
      <c r="V3492" s="14">
        <v>1214050023067</v>
      </c>
    </row>
    <row r="3493" spans="22:22" x14ac:dyDescent="0.25">
      <c r="V3493" s="14">
        <v>1214050024066</v>
      </c>
    </row>
    <row r="3494" spans="22:22" x14ac:dyDescent="0.25">
      <c r="V3494" s="14">
        <v>1214050025065</v>
      </c>
    </row>
    <row r="3495" spans="22:22" x14ac:dyDescent="0.25">
      <c r="V3495" s="14">
        <v>1214050026064</v>
      </c>
    </row>
    <row r="3496" spans="22:22" x14ac:dyDescent="0.25">
      <c r="V3496" s="14">
        <v>1214050027063</v>
      </c>
    </row>
    <row r="3497" spans="22:22" x14ac:dyDescent="0.25">
      <c r="V3497" s="14">
        <v>1214050028062</v>
      </c>
    </row>
    <row r="3498" spans="22:22" x14ac:dyDescent="0.25">
      <c r="V3498" s="14">
        <v>1214050029061</v>
      </c>
    </row>
    <row r="3499" spans="22:22" x14ac:dyDescent="0.25">
      <c r="V3499" s="14">
        <v>1214050030060</v>
      </c>
    </row>
    <row r="3500" spans="22:22" x14ac:dyDescent="0.25">
      <c r="V3500" s="14">
        <v>1214050031059</v>
      </c>
    </row>
    <row r="3501" spans="22:22" x14ac:dyDescent="0.25">
      <c r="V3501" s="14">
        <v>1214050032058</v>
      </c>
    </row>
    <row r="3502" spans="22:22" x14ac:dyDescent="0.25">
      <c r="V3502" s="14">
        <v>1214050033057</v>
      </c>
    </row>
    <row r="3503" spans="22:22" x14ac:dyDescent="0.25">
      <c r="V3503" s="14">
        <v>1214050034056</v>
      </c>
    </row>
    <row r="3504" spans="22:22" x14ac:dyDescent="0.25">
      <c r="V3504" s="14">
        <v>1214050035055</v>
      </c>
    </row>
    <row r="3505" spans="22:22" x14ac:dyDescent="0.25">
      <c r="V3505" s="14">
        <v>1214050036054</v>
      </c>
    </row>
    <row r="3506" spans="22:22" x14ac:dyDescent="0.25">
      <c r="V3506" s="14">
        <v>1214050037053</v>
      </c>
    </row>
    <row r="3507" spans="22:22" x14ac:dyDescent="0.25">
      <c r="V3507" s="14">
        <v>1214050041049</v>
      </c>
    </row>
    <row r="3508" spans="22:22" x14ac:dyDescent="0.25">
      <c r="V3508" s="14">
        <v>1214050042048</v>
      </c>
    </row>
    <row r="3509" spans="22:22" x14ac:dyDescent="0.25">
      <c r="V3509" s="14">
        <v>1214050043047</v>
      </c>
    </row>
    <row r="3510" spans="22:22" x14ac:dyDescent="0.25">
      <c r="V3510" s="14">
        <v>1214050044046</v>
      </c>
    </row>
    <row r="3511" spans="22:22" x14ac:dyDescent="0.25">
      <c r="V3511" s="14">
        <v>1214050045045</v>
      </c>
    </row>
    <row r="3512" spans="22:22" x14ac:dyDescent="0.25">
      <c r="V3512" s="14">
        <v>1214050046044</v>
      </c>
    </row>
    <row r="3513" spans="22:22" x14ac:dyDescent="0.25">
      <c r="V3513" s="14">
        <v>1214050047043</v>
      </c>
    </row>
    <row r="3514" spans="22:22" x14ac:dyDescent="0.25">
      <c r="V3514" s="14">
        <v>1214050048042</v>
      </c>
    </row>
    <row r="3515" spans="22:22" x14ac:dyDescent="0.25">
      <c r="V3515" s="14">
        <v>1214050049041</v>
      </c>
    </row>
    <row r="3516" spans="22:22" x14ac:dyDescent="0.25">
      <c r="V3516" s="14">
        <v>1214050050040</v>
      </c>
    </row>
    <row r="3517" spans="22:22" x14ac:dyDescent="0.25">
      <c r="V3517" s="14">
        <v>1214050051039</v>
      </c>
    </row>
    <row r="3518" spans="22:22" x14ac:dyDescent="0.25">
      <c r="V3518" s="14">
        <v>1214050052038</v>
      </c>
    </row>
    <row r="3519" spans="22:22" x14ac:dyDescent="0.25">
      <c r="V3519" s="14">
        <v>1214051019070</v>
      </c>
    </row>
    <row r="3520" spans="22:22" x14ac:dyDescent="0.25">
      <c r="V3520" s="14">
        <v>1214051021068</v>
      </c>
    </row>
    <row r="3521" spans="22:22" x14ac:dyDescent="0.25">
      <c r="V3521" s="14">
        <v>1214051022067</v>
      </c>
    </row>
    <row r="3522" spans="22:22" x14ac:dyDescent="0.25">
      <c r="V3522" s="14">
        <v>1214051023066</v>
      </c>
    </row>
    <row r="3523" spans="22:22" x14ac:dyDescent="0.25">
      <c r="V3523" s="14">
        <v>1214051024065</v>
      </c>
    </row>
    <row r="3524" spans="22:22" x14ac:dyDescent="0.25">
      <c r="V3524" s="14">
        <v>1214051025064</v>
      </c>
    </row>
    <row r="3525" spans="22:22" x14ac:dyDescent="0.25">
      <c r="V3525" s="14">
        <v>1214051026063</v>
      </c>
    </row>
    <row r="3526" spans="22:22" x14ac:dyDescent="0.25">
      <c r="V3526" s="14">
        <v>1214051027062</v>
      </c>
    </row>
    <row r="3527" spans="22:22" x14ac:dyDescent="0.25">
      <c r="V3527" s="14">
        <v>1214051028061</v>
      </c>
    </row>
    <row r="3528" spans="22:22" x14ac:dyDescent="0.25">
      <c r="V3528" s="14">
        <v>1214051029060</v>
      </c>
    </row>
    <row r="3529" spans="22:22" x14ac:dyDescent="0.25">
      <c r="V3529" s="14">
        <v>1214051030059</v>
      </c>
    </row>
    <row r="3530" spans="22:22" x14ac:dyDescent="0.25">
      <c r="V3530" s="14">
        <v>1214051031058</v>
      </c>
    </row>
    <row r="3531" spans="22:22" x14ac:dyDescent="0.25">
      <c r="V3531" s="14">
        <v>1214051032057</v>
      </c>
    </row>
    <row r="3532" spans="22:22" x14ac:dyDescent="0.25">
      <c r="V3532" s="14">
        <v>1214051033056</v>
      </c>
    </row>
    <row r="3533" spans="22:22" x14ac:dyDescent="0.25">
      <c r="V3533" s="14">
        <v>1214051034055</v>
      </c>
    </row>
    <row r="3534" spans="22:22" x14ac:dyDescent="0.25">
      <c r="V3534" s="14">
        <v>1214051035054</v>
      </c>
    </row>
    <row r="3535" spans="22:22" x14ac:dyDescent="0.25">
      <c r="V3535" s="14">
        <v>1214051036053</v>
      </c>
    </row>
    <row r="3536" spans="22:22" x14ac:dyDescent="0.25">
      <c r="V3536" s="14">
        <v>1214051037052</v>
      </c>
    </row>
    <row r="3537" spans="22:22" x14ac:dyDescent="0.25">
      <c r="V3537" s="14">
        <v>1214051038051</v>
      </c>
    </row>
    <row r="3538" spans="22:22" x14ac:dyDescent="0.25">
      <c r="V3538" s="14">
        <v>1214051040049</v>
      </c>
    </row>
    <row r="3539" spans="22:22" x14ac:dyDescent="0.25">
      <c r="V3539" s="14">
        <v>1214051041048</v>
      </c>
    </row>
    <row r="3540" spans="22:22" x14ac:dyDescent="0.25">
      <c r="V3540" s="14">
        <v>1214051044045</v>
      </c>
    </row>
    <row r="3541" spans="22:22" x14ac:dyDescent="0.25">
      <c r="V3541" s="14">
        <v>1214051045044</v>
      </c>
    </row>
    <row r="3542" spans="22:22" x14ac:dyDescent="0.25">
      <c r="V3542" s="14">
        <v>1214051046043</v>
      </c>
    </row>
    <row r="3543" spans="22:22" x14ac:dyDescent="0.25">
      <c r="V3543" s="14">
        <v>1214051047042</v>
      </c>
    </row>
    <row r="3544" spans="22:22" x14ac:dyDescent="0.25">
      <c r="V3544" s="14">
        <v>1214051048041</v>
      </c>
    </row>
    <row r="3545" spans="22:22" x14ac:dyDescent="0.25">
      <c r="V3545" s="14">
        <v>1214051049040</v>
      </c>
    </row>
    <row r="3546" spans="22:22" x14ac:dyDescent="0.25">
      <c r="V3546" s="14">
        <v>1214051050039</v>
      </c>
    </row>
    <row r="3547" spans="22:22" x14ac:dyDescent="0.25">
      <c r="V3547" s="14">
        <v>1214051051038</v>
      </c>
    </row>
    <row r="3548" spans="22:22" x14ac:dyDescent="0.25">
      <c r="V3548" s="14">
        <v>1214051052037</v>
      </c>
    </row>
    <row r="3549" spans="22:22" x14ac:dyDescent="0.25">
      <c r="V3549" s="14">
        <v>1214052019069</v>
      </c>
    </row>
    <row r="3550" spans="22:22" x14ac:dyDescent="0.25">
      <c r="V3550" s="14">
        <v>1214052021067</v>
      </c>
    </row>
    <row r="3551" spans="22:22" x14ac:dyDescent="0.25">
      <c r="V3551" s="14">
        <v>1214052022066</v>
      </c>
    </row>
    <row r="3552" spans="22:22" x14ac:dyDescent="0.25">
      <c r="V3552" s="14">
        <v>1214052023065</v>
      </c>
    </row>
    <row r="3553" spans="22:22" x14ac:dyDescent="0.25">
      <c r="V3553" s="14">
        <v>1214052024064</v>
      </c>
    </row>
    <row r="3554" spans="22:22" x14ac:dyDescent="0.25">
      <c r="V3554" s="14">
        <v>1214052025063</v>
      </c>
    </row>
    <row r="3555" spans="22:22" x14ac:dyDescent="0.25">
      <c r="V3555" s="14">
        <v>1214052026062</v>
      </c>
    </row>
    <row r="3556" spans="22:22" x14ac:dyDescent="0.25">
      <c r="V3556" s="14">
        <v>1214052027061</v>
      </c>
    </row>
    <row r="3557" spans="22:22" x14ac:dyDescent="0.25">
      <c r="V3557" s="14">
        <v>1214052028060</v>
      </c>
    </row>
    <row r="3558" spans="22:22" x14ac:dyDescent="0.25">
      <c r="V3558" s="14">
        <v>1214052029059</v>
      </c>
    </row>
    <row r="3559" spans="22:22" x14ac:dyDescent="0.25">
      <c r="V3559" s="14">
        <v>1214052030058</v>
      </c>
    </row>
    <row r="3560" spans="22:22" x14ac:dyDescent="0.25">
      <c r="V3560" s="14">
        <v>1214052031057</v>
      </c>
    </row>
    <row r="3561" spans="22:22" x14ac:dyDescent="0.25">
      <c r="V3561" s="14">
        <v>1214052032056</v>
      </c>
    </row>
    <row r="3562" spans="22:22" x14ac:dyDescent="0.25">
      <c r="V3562" s="14">
        <v>1214052033055</v>
      </c>
    </row>
    <row r="3563" spans="22:22" x14ac:dyDescent="0.25">
      <c r="V3563" s="14">
        <v>1214052034054</v>
      </c>
    </row>
    <row r="3564" spans="22:22" x14ac:dyDescent="0.25">
      <c r="V3564" s="14">
        <v>1214052035053</v>
      </c>
    </row>
    <row r="3565" spans="22:22" x14ac:dyDescent="0.25">
      <c r="V3565" s="14">
        <v>1214052036052</v>
      </c>
    </row>
    <row r="3566" spans="22:22" x14ac:dyDescent="0.25">
      <c r="V3566" s="14">
        <v>1214052037051</v>
      </c>
    </row>
    <row r="3567" spans="22:22" x14ac:dyDescent="0.25">
      <c r="V3567" s="14">
        <v>1214052038050</v>
      </c>
    </row>
    <row r="3568" spans="22:22" x14ac:dyDescent="0.25">
      <c r="V3568" s="14">
        <v>1214052041047</v>
      </c>
    </row>
    <row r="3569" spans="22:22" x14ac:dyDescent="0.25">
      <c r="V3569" s="14">
        <v>1214052043045</v>
      </c>
    </row>
    <row r="3570" spans="22:22" x14ac:dyDescent="0.25">
      <c r="V3570" s="14">
        <v>1214052044044</v>
      </c>
    </row>
    <row r="3571" spans="22:22" x14ac:dyDescent="0.25">
      <c r="V3571" s="14">
        <v>1214052045043</v>
      </c>
    </row>
    <row r="3572" spans="22:22" x14ac:dyDescent="0.25">
      <c r="V3572" s="14">
        <v>1214052046042</v>
      </c>
    </row>
    <row r="3573" spans="22:22" x14ac:dyDescent="0.25">
      <c r="V3573" s="14">
        <v>1214052047041</v>
      </c>
    </row>
    <row r="3574" spans="22:22" x14ac:dyDescent="0.25">
      <c r="V3574" s="14">
        <v>1214052048040</v>
      </c>
    </row>
    <row r="3575" spans="22:22" x14ac:dyDescent="0.25">
      <c r="V3575" s="14">
        <v>1214052049039</v>
      </c>
    </row>
    <row r="3576" spans="22:22" x14ac:dyDescent="0.25">
      <c r="V3576" s="14">
        <v>1214052050038</v>
      </c>
    </row>
    <row r="3577" spans="22:22" x14ac:dyDescent="0.25">
      <c r="V3577" s="14">
        <v>1214052051037</v>
      </c>
    </row>
    <row r="3578" spans="22:22" x14ac:dyDescent="0.25">
      <c r="V3578" s="14">
        <v>1214052052036</v>
      </c>
    </row>
    <row r="3579" spans="22:22" x14ac:dyDescent="0.25">
      <c r="V3579" s="14">
        <v>1214053019068</v>
      </c>
    </row>
    <row r="3580" spans="22:22" x14ac:dyDescent="0.25">
      <c r="V3580" s="14">
        <v>1214053021066</v>
      </c>
    </row>
    <row r="3581" spans="22:22" x14ac:dyDescent="0.25">
      <c r="V3581" s="14">
        <v>1214053022065</v>
      </c>
    </row>
    <row r="3582" spans="22:22" x14ac:dyDescent="0.25">
      <c r="V3582" s="14">
        <v>1214053023064</v>
      </c>
    </row>
    <row r="3583" spans="22:22" x14ac:dyDescent="0.25">
      <c r="V3583" s="14">
        <v>1214053024063</v>
      </c>
    </row>
    <row r="3584" spans="22:22" x14ac:dyDescent="0.25">
      <c r="V3584" s="14">
        <v>1214053025062</v>
      </c>
    </row>
    <row r="3585" spans="22:22" x14ac:dyDescent="0.25">
      <c r="V3585" s="14">
        <v>1214053026061</v>
      </c>
    </row>
    <row r="3586" spans="22:22" x14ac:dyDescent="0.25">
      <c r="V3586" s="14">
        <v>1214053027060</v>
      </c>
    </row>
    <row r="3587" spans="22:22" x14ac:dyDescent="0.25">
      <c r="V3587" s="14">
        <v>1214053028059</v>
      </c>
    </row>
    <row r="3588" spans="22:22" x14ac:dyDescent="0.25">
      <c r="V3588" s="14">
        <v>1214053029058</v>
      </c>
    </row>
    <row r="3589" spans="22:22" x14ac:dyDescent="0.25">
      <c r="V3589" s="14">
        <v>1214053030057</v>
      </c>
    </row>
    <row r="3590" spans="22:22" x14ac:dyDescent="0.25">
      <c r="V3590" s="14">
        <v>1214053031056</v>
      </c>
    </row>
    <row r="3591" spans="22:22" x14ac:dyDescent="0.25">
      <c r="V3591" s="14">
        <v>1214053032055</v>
      </c>
    </row>
    <row r="3592" spans="22:22" x14ac:dyDescent="0.25">
      <c r="V3592" s="14">
        <v>1214053033054</v>
      </c>
    </row>
    <row r="3593" spans="22:22" x14ac:dyDescent="0.25">
      <c r="V3593" s="14">
        <v>1214053034053</v>
      </c>
    </row>
    <row r="3594" spans="22:22" x14ac:dyDescent="0.25">
      <c r="V3594" s="14">
        <v>1214053035052</v>
      </c>
    </row>
    <row r="3595" spans="22:22" x14ac:dyDescent="0.25">
      <c r="V3595" s="14">
        <v>1214053036051</v>
      </c>
    </row>
    <row r="3596" spans="22:22" x14ac:dyDescent="0.25">
      <c r="V3596" s="14">
        <v>1214053037050</v>
      </c>
    </row>
    <row r="3597" spans="22:22" x14ac:dyDescent="0.25">
      <c r="V3597" s="14">
        <v>1214053038049</v>
      </c>
    </row>
    <row r="3598" spans="22:22" x14ac:dyDescent="0.25">
      <c r="V3598" s="14">
        <v>1214053040047</v>
      </c>
    </row>
    <row r="3599" spans="22:22" x14ac:dyDescent="0.25">
      <c r="V3599" s="14">
        <v>1214053041046</v>
      </c>
    </row>
    <row r="3600" spans="22:22" x14ac:dyDescent="0.25">
      <c r="V3600" s="14">
        <v>1214053042045</v>
      </c>
    </row>
    <row r="3601" spans="22:22" x14ac:dyDescent="0.25">
      <c r="V3601" s="14">
        <v>1214053043044</v>
      </c>
    </row>
    <row r="3602" spans="22:22" x14ac:dyDescent="0.25">
      <c r="V3602" s="14">
        <v>1214053044043</v>
      </c>
    </row>
    <row r="3603" spans="22:22" x14ac:dyDescent="0.25">
      <c r="V3603" s="14">
        <v>1214053045042</v>
      </c>
    </row>
    <row r="3604" spans="22:22" x14ac:dyDescent="0.25">
      <c r="V3604" s="14">
        <v>1214053046041</v>
      </c>
    </row>
    <row r="3605" spans="22:22" x14ac:dyDescent="0.25">
      <c r="V3605" s="14">
        <v>1214053047040</v>
      </c>
    </row>
    <row r="3606" spans="22:22" x14ac:dyDescent="0.25">
      <c r="V3606" s="14">
        <v>1214053048039</v>
      </c>
    </row>
    <row r="3607" spans="22:22" x14ac:dyDescent="0.25">
      <c r="V3607" s="14">
        <v>1214053049038</v>
      </c>
    </row>
    <row r="3608" spans="22:22" x14ac:dyDescent="0.25">
      <c r="V3608" s="14">
        <v>1214053051036</v>
      </c>
    </row>
    <row r="3609" spans="22:22" x14ac:dyDescent="0.25">
      <c r="V3609" s="14">
        <v>1214053052035</v>
      </c>
    </row>
    <row r="3610" spans="22:22" x14ac:dyDescent="0.25">
      <c r="V3610" s="14">
        <v>1214054019067</v>
      </c>
    </row>
    <row r="3611" spans="22:22" x14ac:dyDescent="0.25">
      <c r="V3611" s="14">
        <v>1214054021065</v>
      </c>
    </row>
    <row r="3612" spans="22:22" x14ac:dyDescent="0.25">
      <c r="V3612" s="14">
        <v>1214054022064</v>
      </c>
    </row>
    <row r="3613" spans="22:22" x14ac:dyDescent="0.25">
      <c r="V3613" s="14">
        <v>1214054023063</v>
      </c>
    </row>
    <row r="3614" spans="22:22" x14ac:dyDescent="0.25">
      <c r="V3614" s="14">
        <v>1214054024062</v>
      </c>
    </row>
    <row r="3615" spans="22:22" x14ac:dyDescent="0.25">
      <c r="V3615" s="14">
        <v>1214054025061</v>
      </c>
    </row>
    <row r="3616" spans="22:22" x14ac:dyDescent="0.25">
      <c r="V3616" s="14">
        <v>1214054026060</v>
      </c>
    </row>
    <row r="3617" spans="22:22" x14ac:dyDescent="0.25">
      <c r="V3617" s="14">
        <v>1214054027059</v>
      </c>
    </row>
    <row r="3618" spans="22:22" x14ac:dyDescent="0.25">
      <c r="V3618" s="14">
        <v>1214054028058</v>
      </c>
    </row>
    <row r="3619" spans="22:22" x14ac:dyDescent="0.25">
      <c r="V3619" s="14">
        <v>1214054029057</v>
      </c>
    </row>
    <row r="3620" spans="22:22" x14ac:dyDescent="0.25">
      <c r="V3620" s="14">
        <v>1214054030056</v>
      </c>
    </row>
    <row r="3621" spans="22:22" x14ac:dyDescent="0.25">
      <c r="V3621" s="14">
        <v>1214054031055</v>
      </c>
    </row>
    <row r="3622" spans="22:22" x14ac:dyDescent="0.25">
      <c r="V3622" s="14">
        <v>1214054032054</v>
      </c>
    </row>
    <row r="3623" spans="22:22" x14ac:dyDescent="0.25">
      <c r="V3623" s="14">
        <v>1214054033053</v>
      </c>
    </row>
    <row r="3624" spans="22:22" x14ac:dyDescent="0.25">
      <c r="V3624" s="14">
        <v>1214054034052</v>
      </c>
    </row>
    <row r="3625" spans="22:22" x14ac:dyDescent="0.25">
      <c r="V3625" s="14">
        <v>1214054035051</v>
      </c>
    </row>
    <row r="3626" spans="22:22" x14ac:dyDescent="0.25">
      <c r="V3626" s="14">
        <v>1214054036050</v>
      </c>
    </row>
    <row r="3627" spans="22:22" x14ac:dyDescent="0.25">
      <c r="V3627" s="14">
        <v>1214054037049</v>
      </c>
    </row>
    <row r="3628" spans="22:22" x14ac:dyDescent="0.25">
      <c r="V3628" s="14">
        <v>1214054038048</v>
      </c>
    </row>
    <row r="3629" spans="22:22" x14ac:dyDescent="0.25">
      <c r="V3629" s="14">
        <v>1214054039047</v>
      </c>
    </row>
    <row r="3630" spans="22:22" x14ac:dyDescent="0.25">
      <c r="V3630" s="14">
        <v>1214054040046</v>
      </c>
    </row>
    <row r="3631" spans="22:22" x14ac:dyDescent="0.25">
      <c r="V3631" s="14">
        <v>1214054041045</v>
      </c>
    </row>
    <row r="3632" spans="22:22" x14ac:dyDescent="0.25">
      <c r="V3632" s="14">
        <v>1214054042044</v>
      </c>
    </row>
    <row r="3633" spans="22:22" x14ac:dyDescent="0.25">
      <c r="V3633" s="14">
        <v>1214054043043</v>
      </c>
    </row>
    <row r="3634" spans="22:22" x14ac:dyDescent="0.25">
      <c r="V3634" s="14">
        <v>1214054044042</v>
      </c>
    </row>
    <row r="3635" spans="22:22" x14ac:dyDescent="0.25">
      <c r="V3635" s="14">
        <v>1214054045041</v>
      </c>
    </row>
    <row r="3636" spans="22:22" x14ac:dyDescent="0.25">
      <c r="V3636" s="14">
        <v>1214054046040</v>
      </c>
    </row>
    <row r="3637" spans="22:22" x14ac:dyDescent="0.25">
      <c r="V3637" s="14">
        <v>1214054047039</v>
      </c>
    </row>
    <row r="3638" spans="22:22" x14ac:dyDescent="0.25">
      <c r="V3638" s="14">
        <v>1214054048038</v>
      </c>
    </row>
    <row r="3639" spans="22:22" x14ac:dyDescent="0.25">
      <c r="V3639" s="14">
        <v>1214054051035</v>
      </c>
    </row>
    <row r="3640" spans="22:22" x14ac:dyDescent="0.25">
      <c r="V3640" s="14">
        <v>1214054052034</v>
      </c>
    </row>
    <row r="3641" spans="22:22" x14ac:dyDescent="0.25">
      <c r="V3641" s="14">
        <v>1214055019066</v>
      </c>
    </row>
    <row r="3642" spans="22:22" x14ac:dyDescent="0.25">
      <c r="V3642" s="14">
        <v>1214055021064</v>
      </c>
    </row>
    <row r="3643" spans="22:22" x14ac:dyDescent="0.25">
      <c r="V3643" s="14">
        <v>1214055022063</v>
      </c>
    </row>
    <row r="3644" spans="22:22" x14ac:dyDescent="0.25">
      <c r="V3644" s="14">
        <v>1214055023062</v>
      </c>
    </row>
    <row r="3645" spans="22:22" x14ac:dyDescent="0.25">
      <c r="V3645" s="14">
        <v>1214055024061</v>
      </c>
    </row>
    <row r="3646" spans="22:22" x14ac:dyDescent="0.25">
      <c r="V3646" s="14">
        <v>1214055025060</v>
      </c>
    </row>
    <row r="3647" spans="22:22" x14ac:dyDescent="0.25">
      <c r="V3647" s="14">
        <v>1214055026059</v>
      </c>
    </row>
    <row r="3648" spans="22:22" x14ac:dyDescent="0.25">
      <c r="V3648" s="14">
        <v>1214055027058</v>
      </c>
    </row>
    <row r="3649" spans="22:22" x14ac:dyDescent="0.25">
      <c r="V3649" s="14">
        <v>1214055028057</v>
      </c>
    </row>
    <row r="3650" spans="22:22" x14ac:dyDescent="0.25">
      <c r="V3650" s="14">
        <v>1214055031054</v>
      </c>
    </row>
    <row r="3651" spans="22:22" x14ac:dyDescent="0.25">
      <c r="V3651" s="14">
        <v>1214055032053</v>
      </c>
    </row>
    <row r="3652" spans="22:22" x14ac:dyDescent="0.25">
      <c r="V3652" s="14">
        <v>1214055033052</v>
      </c>
    </row>
    <row r="3653" spans="22:22" x14ac:dyDescent="0.25">
      <c r="V3653" s="14">
        <v>1214055034051</v>
      </c>
    </row>
    <row r="3654" spans="22:22" x14ac:dyDescent="0.25">
      <c r="V3654" s="14">
        <v>1214055035050</v>
      </c>
    </row>
    <row r="3655" spans="22:22" x14ac:dyDescent="0.25">
      <c r="V3655" s="14">
        <v>1214055036049</v>
      </c>
    </row>
    <row r="3656" spans="22:22" x14ac:dyDescent="0.25">
      <c r="V3656" s="14">
        <v>1214055037048</v>
      </c>
    </row>
    <row r="3657" spans="22:22" x14ac:dyDescent="0.25">
      <c r="V3657" s="14">
        <v>1214055038047</v>
      </c>
    </row>
    <row r="3658" spans="22:22" x14ac:dyDescent="0.25">
      <c r="V3658" s="14">
        <v>1214055039046</v>
      </c>
    </row>
    <row r="3659" spans="22:22" x14ac:dyDescent="0.25">
      <c r="V3659" s="14">
        <v>1214055040045</v>
      </c>
    </row>
    <row r="3660" spans="22:22" x14ac:dyDescent="0.25">
      <c r="V3660" s="14">
        <v>1214055041044</v>
      </c>
    </row>
    <row r="3661" spans="22:22" x14ac:dyDescent="0.25">
      <c r="V3661" s="14">
        <v>1214055042043</v>
      </c>
    </row>
    <row r="3662" spans="22:22" x14ac:dyDescent="0.25">
      <c r="V3662" s="14">
        <v>1214055043042</v>
      </c>
    </row>
    <row r="3663" spans="22:22" x14ac:dyDescent="0.25">
      <c r="V3663" s="14">
        <v>1214055044041</v>
      </c>
    </row>
    <row r="3664" spans="22:22" x14ac:dyDescent="0.25">
      <c r="V3664" s="14">
        <v>1214055045040</v>
      </c>
    </row>
    <row r="3665" spans="22:22" x14ac:dyDescent="0.25">
      <c r="V3665" s="14">
        <v>1214055046039</v>
      </c>
    </row>
    <row r="3666" spans="22:22" x14ac:dyDescent="0.25">
      <c r="V3666" s="14">
        <v>1214055047038</v>
      </c>
    </row>
    <row r="3667" spans="22:22" x14ac:dyDescent="0.25">
      <c r="V3667" s="14">
        <v>1214055051034</v>
      </c>
    </row>
    <row r="3668" spans="22:22" x14ac:dyDescent="0.25">
      <c r="V3668" s="14">
        <v>1214055052033</v>
      </c>
    </row>
    <row r="3669" spans="22:22" x14ac:dyDescent="0.25">
      <c r="V3669" s="14">
        <v>1214056019065</v>
      </c>
    </row>
    <row r="3670" spans="22:22" x14ac:dyDescent="0.25">
      <c r="V3670" s="14">
        <v>1214056021063</v>
      </c>
    </row>
    <row r="3671" spans="22:22" x14ac:dyDescent="0.25">
      <c r="V3671" s="14">
        <v>1214056022062</v>
      </c>
    </row>
    <row r="3672" spans="22:22" x14ac:dyDescent="0.25">
      <c r="V3672" s="14">
        <v>1214056023061</v>
      </c>
    </row>
    <row r="3673" spans="22:22" x14ac:dyDescent="0.25">
      <c r="V3673" s="14">
        <v>1214056024060</v>
      </c>
    </row>
    <row r="3674" spans="22:22" x14ac:dyDescent="0.25">
      <c r="V3674" s="14">
        <v>1214056025059</v>
      </c>
    </row>
    <row r="3675" spans="22:22" x14ac:dyDescent="0.25">
      <c r="V3675" s="14">
        <v>1214056026058</v>
      </c>
    </row>
    <row r="3676" spans="22:22" x14ac:dyDescent="0.25">
      <c r="V3676" s="14">
        <v>1214056027057</v>
      </c>
    </row>
    <row r="3677" spans="22:22" x14ac:dyDescent="0.25">
      <c r="V3677" s="14">
        <v>1214056028056</v>
      </c>
    </row>
    <row r="3678" spans="22:22" x14ac:dyDescent="0.25">
      <c r="V3678" s="14">
        <v>1214056030054</v>
      </c>
    </row>
    <row r="3679" spans="22:22" x14ac:dyDescent="0.25">
      <c r="V3679" s="14">
        <v>1214056031053</v>
      </c>
    </row>
    <row r="3680" spans="22:22" x14ac:dyDescent="0.25">
      <c r="V3680" s="14">
        <v>1214056032052</v>
      </c>
    </row>
    <row r="3681" spans="22:22" x14ac:dyDescent="0.25">
      <c r="V3681" s="14">
        <v>1214056033051</v>
      </c>
    </row>
    <row r="3682" spans="22:22" x14ac:dyDescent="0.25">
      <c r="V3682" s="14">
        <v>1214056034050</v>
      </c>
    </row>
    <row r="3683" spans="22:22" x14ac:dyDescent="0.25">
      <c r="V3683" s="14">
        <v>1214056035049</v>
      </c>
    </row>
    <row r="3684" spans="22:22" x14ac:dyDescent="0.25">
      <c r="V3684" s="14">
        <v>1214056036048</v>
      </c>
    </row>
    <row r="3685" spans="22:22" x14ac:dyDescent="0.25">
      <c r="V3685" s="14">
        <v>1214056037047</v>
      </c>
    </row>
    <row r="3686" spans="22:22" x14ac:dyDescent="0.25">
      <c r="V3686" s="14">
        <v>1214056038046</v>
      </c>
    </row>
    <row r="3687" spans="22:22" x14ac:dyDescent="0.25">
      <c r="V3687" s="14">
        <v>1214056039045</v>
      </c>
    </row>
    <row r="3688" spans="22:22" x14ac:dyDescent="0.25">
      <c r="V3688" s="14">
        <v>1214056040044</v>
      </c>
    </row>
    <row r="3689" spans="22:22" x14ac:dyDescent="0.25">
      <c r="V3689" s="14">
        <v>1214056041043</v>
      </c>
    </row>
    <row r="3690" spans="22:22" x14ac:dyDescent="0.25">
      <c r="V3690" s="14">
        <v>1214056042042</v>
      </c>
    </row>
    <row r="3691" spans="22:22" x14ac:dyDescent="0.25">
      <c r="V3691" s="14">
        <v>1214056043041</v>
      </c>
    </row>
    <row r="3692" spans="22:22" x14ac:dyDescent="0.25">
      <c r="V3692" s="14">
        <v>1214056044040</v>
      </c>
    </row>
    <row r="3693" spans="22:22" x14ac:dyDescent="0.25">
      <c r="V3693" s="14">
        <v>1214056045039</v>
      </c>
    </row>
    <row r="3694" spans="22:22" x14ac:dyDescent="0.25">
      <c r="V3694" s="14">
        <v>1214056046038</v>
      </c>
    </row>
    <row r="3695" spans="22:22" x14ac:dyDescent="0.25">
      <c r="V3695" s="14">
        <v>1214056051033</v>
      </c>
    </row>
    <row r="3696" spans="22:22" x14ac:dyDescent="0.25">
      <c r="V3696" s="14">
        <v>1214056052032</v>
      </c>
    </row>
    <row r="3697" spans="22:22" x14ac:dyDescent="0.25">
      <c r="V3697" s="14">
        <v>1214057019064</v>
      </c>
    </row>
    <row r="3698" spans="22:22" x14ac:dyDescent="0.25">
      <c r="V3698" s="14">
        <v>1214057021062</v>
      </c>
    </row>
    <row r="3699" spans="22:22" x14ac:dyDescent="0.25">
      <c r="V3699" s="14">
        <v>1214057022061</v>
      </c>
    </row>
    <row r="3700" spans="22:22" x14ac:dyDescent="0.25">
      <c r="V3700" s="14">
        <v>1214057023060</v>
      </c>
    </row>
    <row r="3701" spans="22:22" x14ac:dyDescent="0.25">
      <c r="V3701" s="14">
        <v>1214057024059</v>
      </c>
    </row>
    <row r="3702" spans="22:22" x14ac:dyDescent="0.25">
      <c r="V3702" s="14">
        <v>1214057025058</v>
      </c>
    </row>
    <row r="3703" spans="22:22" x14ac:dyDescent="0.25">
      <c r="V3703" s="14">
        <v>1214057026057</v>
      </c>
    </row>
    <row r="3704" spans="22:22" x14ac:dyDescent="0.25">
      <c r="V3704" s="14">
        <v>1214057027056</v>
      </c>
    </row>
    <row r="3705" spans="22:22" x14ac:dyDescent="0.25">
      <c r="V3705" s="14">
        <v>1214057028055</v>
      </c>
    </row>
    <row r="3706" spans="22:22" x14ac:dyDescent="0.25">
      <c r="V3706" s="14">
        <v>1214057029054</v>
      </c>
    </row>
    <row r="3707" spans="22:22" x14ac:dyDescent="0.25">
      <c r="V3707" s="14">
        <v>1214057030053</v>
      </c>
    </row>
    <row r="3708" spans="22:22" x14ac:dyDescent="0.25">
      <c r="V3708" s="14">
        <v>1214057031052</v>
      </c>
    </row>
    <row r="3709" spans="22:22" x14ac:dyDescent="0.25">
      <c r="V3709" s="14">
        <v>1214057032051</v>
      </c>
    </row>
    <row r="3710" spans="22:22" x14ac:dyDescent="0.25">
      <c r="V3710" s="14">
        <v>1214057033050</v>
      </c>
    </row>
    <row r="3711" spans="22:22" x14ac:dyDescent="0.25">
      <c r="V3711" s="14">
        <v>1214057034049</v>
      </c>
    </row>
    <row r="3712" spans="22:22" x14ac:dyDescent="0.25">
      <c r="V3712" s="14">
        <v>1214057035048</v>
      </c>
    </row>
    <row r="3713" spans="22:22" x14ac:dyDescent="0.25">
      <c r="V3713" s="14">
        <v>1214057036047</v>
      </c>
    </row>
    <row r="3714" spans="22:22" x14ac:dyDescent="0.25">
      <c r="V3714" s="14">
        <v>1214057037046</v>
      </c>
    </row>
    <row r="3715" spans="22:22" x14ac:dyDescent="0.25">
      <c r="V3715" s="14">
        <v>1214057038045</v>
      </c>
    </row>
    <row r="3716" spans="22:22" x14ac:dyDescent="0.25">
      <c r="V3716" s="14">
        <v>1214057039044</v>
      </c>
    </row>
    <row r="3717" spans="22:22" x14ac:dyDescent="0.25">
      <c r="V3717" s="14">
        <v>1214057040043</v>
      </c>
    </row>
    <row r="3718" spans="22:22" x14ac:dyDescent="0.25">
      <c r="V3718" s="14">
        <v>1214057041042</v>
      </c>
    </row>
    <row r="3719" spans="22:22" x14ac:dyDescent="0.25">
      <c r="V3719" s="14">
        <v>1214057042041</v>
      </c>
    </row>
    <row r="3720" spans="22:22" x14ac:dyDescent="0.25">
      <c r="V3720" s="14">
        <v>1214057043040</v>
      </c>
    </row>
    <row r="3721" spans="22:22" x14ac:dyDescent="0.25">
      <c r="V3721" s="14">
        <v>1214057044039</v>
      </c>
    </row>
    <row r="3722" spans="22:22" x14ac:dyDescent="0.25">
      <c r="V3722" s="14">
        <v>1214057045038</v>
      </c>
    </row>
    <row r="3723" spans="22:22" x14ac:dyDescent="0.25">
      <c r="V3723" s="14">
        <v>1214057051032</v>
      </c>
    </row>
    <row r="3724" spans="22:22" x14ac:dyDescent="0.25">
      <c r="V3724" s="14">
        <v>1214057052031</v>
      </c>
    </row>
    <row r="3725" spans="22:22" x14ac:dyDescent="0.25">
      <c r="V3725" s="14">
        <v>1214058019063</v>
      </c>
    </row>
    <row r="3726" spans="22:22" x14ac:dyDescent="0.25">
      <c r="V3726" s="14">
        <v>1214058021061</v>
      </c>
    </row>
    <row r="3727" spans="22:22" x14ac:dyDescent="0.25">
      <c r="V3727" s="14">
        <v>1214058022060</v>
      </c>
    </row>
    <row r="3728" spans="22:22" x14ac:dyDescent="0.25">
      <c r="V3728" s="14">
        <v>1214058023059</v>
      </c>
    </row>
    <row r="3729" spans="22:22" x14ac:dyDescent="0.25">
      <c r="V3729" s="14">
        <v>1214058024058</v>
      </c>
    </row>
    <row r="3730" spans="22:22" x14ac:dyDescent="0.25">
      <c r="V3730" s="14">
        <v>1214058025057</v>
      </c>
    </row>
    <row r="3731" spans="22:22" x14ac:dyDescent="0.25">
      <c r="V3731" s="14">
        <v>1214058026056</v>
      </c>
    </row>
    <row r="3732" spans="22:22" x14ac:dyDescent="0.25">
      <c r="V3732" s="14">
        <v>1214058027055</v>
      </c>
    </row>
    <row r="3733" spans="22:22" x14ac:dyDescent="0.25">
      <c r="V3733" s="14">
        <v>1214058028054</v>
      </c>
    </row>
    <row r="3734" spans="22:22" x14ac:dyDescent="0.25">
      <c r="V3734" s="14">
        <v>1214058029053</v>
      </c>
    </row>
    <row r="3735" spans="22:22" x14ac:dyDescent="0.25">
      <c r="V3735" s="14">
        <v>1214058030052</v>
      </c>
    </row>
    <row r="3736" spans="22:22" x14ac:dyDescent="0.25">
      <c r="V3736" s="14">
        <v>1214058031051</v>
      </c>
    </row>
    <row r="3737" spans="22:22" x14ac:dyDescent="0.25">
      <c r="V3737" s="14">
        <v>1214058032050</v>
      </c>
    </row>
    <row r="3738" spans="22:22" x14ac:dyDescent="0.25">
      <c r="V3738" s="14">
        <v>1214058033049</v>
      </c>
    </row>
    <row r="3739" spans="22:22" x14ac:dyDescent="0.25">
      <c r="V3739" s="14">
        <v>1214058034048</v>
      </c>
    </row>
    <row r="3740" spans="22:22" x14ac:dyDescent="0.25">
      <c r="V3740" s="14">
        <v>1214058035047</v>
      </c>
    </row>
    <row r="3741" spans="22:22" x14ac:dyDescent="0.25">
      <c r="V3741" s="14">
        <v>1214058036046</v>
      </c>
    </row>
    <row r="3742" spans="22:22" x14ac:dyDescent="0.25">
      <c r="V3742" s="14">
        <v>1214058037045</v>
      </c>
    </row>
    <row r="3743" spans="22:22" x14ac:dyDescent="0.25">
      <c r="V3743" s="14">
        <v>1214058038044</v>
      </c>
    </row>
    <row r="3744" spans="22:22" x14ac:dyDescent="0.25">
      <c r="V3744" s="14">
        <v>1214058039043</v>
      </c>
    </row>
    <row r="3745" spans="22:22" x14ac:dyDescent="0.25">
      <c r="V3745" s="14">
        <v>1214058040042</v>
      </c>
    </row>
    <row r="3746" spans="22:22" x14ac:dyDescent="0.25">
      <c r="V3746" s="14">
        <v>1214058041041</v>
      </c>
    </row>
    <row r="3747" spans="22:22" x14ac:dyDescent="0.25">
      <c r="V3747" s="14">
        <v>1214058042040</v>
      </c>
    </row>
    <row r="3748" spans="22:22" x14ac:dyDescent="0.25">
      <c r="V3748" s="14">
        <v>1214058043039</v>
      </c>
    </row>
    <row r="3749" spans="22:22" x14ac:dyDescent="0.25">
      <c r="V3749" s="14">
        <v>1214058044038</v>
      </c>
    </row>
    <row r="3750" spans="22:22" x14ac:dyDescent="0.25">
      <c r="V3750" s="14">
        <v>1214058051031</v>
      </c>
    </row>
    <row r="3751" spans="22:22" x14ac:dyDescent="0.25">
      <c r="V3751" s="14">
        <v>1214058052030</v>
      </c>
    </row>
    <row r="3752" spans="22:22" x14ac:dyDescent="0.25">
      <c r="V3752" s="14">
        <v>1214059019062</v>
      </c>
    </row>
    <row r="3753" spans="22:22" x14ac:dyDescent="0.25">
      <c r="V3753" s="14">
        <v>1214059021060</v>
      </c>
    </row>
    <row r="3754" spans="22:22" x14ac:dyDescent="0.25">
      <c r="V3754" s="14">
        <v>1214059022059</v>
      </c>
    </row>
    <row r="3755" spans="22:22" x14ac:dyDescent="0.25">
      <c r="V3755" s="14">
        <v>1214059023058</v>
      </c>
    </row>
    <row r="3756" spans="22:22" x14ac:dyDescent="0.25">
      <c r="V3756" s="14">
        <v>1214059024057</v>
      </c>
    </row>
    <row r="3757" spans="22:22" x14ac:dyDescent="0.25">
      <c r="V3757" s="14">
        <v>1214059025056</v>
      </c>
    </row>
    <row r="3758" spans="22:22" x14ac:dyDescent="0.25">
      <c r="V3758" s="14">
        <v>1214059026055</v>
      </c>
    </row>
    <row r="3759" spans="22:22" x14ac:dyDescent="0.25">
      <c r="V3759" s="14">
        <v>1214059027054</v>
      </c>
    </row>
    <row r="3760" spans="22:22" x14ac:dyDescent="0.25">
      <c r="V3760" s="14">
        <v>1214059028053</v>
      </c>
    </row>
    <row r="3761" spans="22:22" x14ac:dyDescent="0.25">
      <c r="V3761" s="14">
        <v>1214059029052</v>
      </c>
    </row>
    <row r="3762" spans="22:22" x14ac:dyDescent="0.25">
      <c r="V3762" s="14">
        <v>1214059030051</v>
      </c>
    </row>
    <row r="3763" spans="22:22" x14ac:dyDescent="0.25">
      <c r="V3763" s="14">
        <v>1214059031050</v>
      </c>
    </row>
    <row r="3764" spans="22:22" x14ac:dyDescent="0.25">
      <c r="V3764" s="14">
        <v>1214059032049</v>
      </c>
    </row>
    <row r="3765" spans="22:22" x14ac:dyDescent="0.25">
      <c r="V3765" s="14">
        <v>1214059033048</v>
      </c>
    </row>
    <row r="3766" spans="22:22" x14ac:dyDescent="0.25">
      <c r="V3766" s="14">
        <v>1214059034047</v>
      </c>
    </row>
    <row r="3767" spans="22:22" x14ac:dyDescent="0.25">
      <c r="V3767" s="14">
        <v>1214059035046</v>
      </c>
    </row>
    <row r="3768" spans="22:22" x14ac:dyDescent="0.25">
      <c r="V3768" s="14">
        <v>1214059036045</v>
      </c>
    </row>
    <row r="3769" spans="22:22" x14ac:dyDescent="0.25">
      <c r="V3769" s="14">
        <v>1214059037044</v>
      </c>
    </row>
    <row r="3770" spans="22:22" x14ac:dyDescent="0.25">
      <c r="V3770" s="14">
        <v>1214059038043</v>
      </c>
    </row>
    <row r="3771" spans="22:22" x14ac:dyDescent="0.25">
      <c r="V3771" s="14">
        <v>1214059039042</v>
      </c>
    </row>
    <row r="3772" spans="22:22" x14ac:dyDescent="0.25">
      <c r="V3772" s="14">
        <v>1214059040041</v>
      </c>
    </row>
    <row r="3773" spans="22:22" x14ac:dyDescent="0.25">
      <c r="V3773" s="14">
        <v>1214059041040</v>
      </c>
    </row>
    <row r="3774" spans="22:22" x14ac:dyDescent="0.25">
      <c r="V3774" s="14">
        <v>1214059042039</v>
      </c>
    </row>
    <row r="3775" spans="22:22" x14ac:dyDescent="0.25">
      <c r="V3775" s="14">
        <v>1214059043038</v>
      </c>
    </row>
    <row r="3776" spans="22:22" x14ac:dyDescent="0.25">
      <c r="V3776" s="14">
        <v>1214059051030</v>
      </c>
    </row>
    <row r="3777" spans="22:22" x14ac:dyDescent="0.25">
      <c r="V3777" s="14">
        <v>1214059052029</v>
      </c>
    </row>
    <row r="3778" spans="22:22" x14ac:dyDescent="0.25">
      <c r="V3778" s="14">
        <v>1214060019061</v>
      </c>
    </row>
    <row r="3779" spans="22:22" x14ac:dyDescent="0.25">
      <c r="V3779" s="14">
        <v>1214060021059</v>
      </c>
    </row>
    <row r="3780" spans="22:22" x14ac:dyDescent="0.25">
      <c r="V3780" s="14">
        <v>1214060022058</v>
      </c>
    </row>
    <row r="3781" spans="22:22" x14ac:dyDescent="0.25">
      <c r="V3781" s="14">
        <v>1214060023057</v>
      </c>
    </row>
    <row r="3782" spans="22:22" x14ac:dyDescent="0.25">
      <c r="V3782" s="14">
        <v>1214060024056</v>
      </c>
    </row>
    <row r="3783" spans="22:22" x14ac:dyDescent="0.25">
      <c r="V3783" s="14">
        <v>1214060025055</v>
      </c>
    </row>
    <row r="3784" spans="22:22" x14ac:dyDescent="0.25">
      <c r="V3784" s="14">
        <v>1214060026054</v>
      </c>
    </row>
    <row r="3785" spans="22:22" x14ac:dyDescent="0.25">
      <c r="V3785" s="14">
        <v>1214060027053</v>
      </c>
    </row>
    <row r="3786" spans="22:22" x14ac:dyDescent="0.25">
      <c r="V3786" s="14">
        <v>1214060028052</v>
      </c>
    </row>
    <row r="3787" spans="22:22" x14ac:dyDescent="0.25">
      <c r="V3787" s="14">
        <v>1214060029051</v>
      </c>
    </row>
    <row r="3788" spans="22:22" x14ac:dyDescent="0.25">
      <c r="V3788" s="14">
        <v>1214060030050</v>
      </c>
    </row>
    <row r="3789" spans="22:22" x14ac:dyDescent="0.25">
      <c r="V3789" s="14">
        <v>1214060031049</v>
      </c>
    </row>
    <row r="3790" spans="22:22" x14ac:dyDescent="0.25">
      <c r="V3790" s="14">
        <v>1214060032048</v>
      </c>
    </row>
    <row r="3791" spans="22:22" x14ac:dyDescent="0.25">
      <c r="V3791" s="14">
        <v>1214060033047</v>
      </c>
    </row>
    <row r="3792" spans="22:22" x14ac:dyDescent="0.25">
      <c r="V3792" s="14">
        <v>1214060034046</v>
      </c>
    </row>
    <row r="3793" spans="22:22" x14ac:dyDescent="0.25">
      <c r="V3793" s="14">
        <v>1214060035045</v>
      </c>
    </row>
    <row r="3794" spans="22:22" x14ac:dyDescent="0.25">
      <c r="V3794" s="14">
        <v>1214060036044</v>
      </c>
    </row>
    <row r="3795" spans="22:22" x14ac:dyDescent="0.25">
      <c r="V3795" s="14">
        <v>1214060037043</v>
      </c>
    </row>
    <row r="3796" spans="22:22" x14ac:dyDescent="0.25">
      <c r="V3796" s="14">
        <v>1214060038042</v>
      </c>
    </row>
    <row r="3797" spans="22:22" x14ac:dyDescent="0.25">
      <c r="V3797" s="14">
        <v>1214060039041</v>
      </c>
    </row>
    <row r="3798" spans="22:22" x14ac:dyDescent="0.25">
      <c r="V3798" s="14">
        <v>1214060040040</v>
      </c>
    </row>
    <row r="3799" spans="22:22" x14ac:dyDescent="0.25">
      <c r="V3799" s="14">
        <v>1214060041039</v>
      </c>
    </row>
    <row r="3800" spans="22:22" x14ac:dyDescent="0.25">
      <c r="V3800" s="14">
        <v>1214060042038</v>
      </c>
    </row>
    <row r="3801" spans="22:22" x14ac:dyDescent="0.25">
      <c r="V3801" s="14">
        <v>1214060051029</v>
      </c>
    </row>
    <row r="3802" spans="22:22" x14ac:dyDescent="0.25">
      <c r="V3802" s="14">
        <v>1214060052028</v>
      </c>
    </row>
    <row r="3803" spans="22:22" x14ac:dyDescent="0.25">
      <c r="V3803" s="14">
        <v>1214061019060</v>
      </c>
    </row>
    <row r="3804" spans="22:22" x14ac:dyDescent="0.25">
      <c r="V3804" s="14">
        <v>1214061021058</v>
      </c>
    </row>
    <row r="3805" spans="22:22" x14ac:dyDescent="0.25">
      <c r="V3805" s="14">
        <v>1214061022057</v>
      </c>
    </row>
    <row r="3806" spans="22:22" x14ac:dyDescent="0.25">
      <c r="V3806" s="14">
        <v>1214061023056</v>
      </c>
    </row>
    <row r="3807" spans="22:22" x14ac:dyDescent="0.25">
      <c r="V3807" s="14">
        <v>1214061024055</v>
      </c>
    </row>
    <row r="3808" spans="22:22" x14ac:dyDescent="0.25">
      <c r="V3808" s="14">
        <v>1214061025054</v>
      </c>
    </row>
    <row r="3809" spans="22:22" x14ac:dyDescent="0.25">
      <c r="V3809" s="14">
        <v>1214061026053</v>
      </c>
    </row>
    <row r="3810" spans="22:22" x14ac:dyDescent="0.25">
      <c r="V3810" s="14">
        <v>1214061027052</v>
      </c>
    </row>
    <row r="3811" spans="22:22" x14ac:dyDescent="0.25">
      <c r="V3811" s="14">
        <v>1214061028051</v>
      </c>
    </row>
    <row r="3812" spans="22:22" x14ac:dyDescent="0.25">
      <c r="V3812" s="14">
        <v>1214061029050</v>
      </c>
    </row>
    <row r="3813" spans="22:22" x14ac:dyDescent="0.25">
      <c r="V3813" s="14">
        <v>1214061030049</v>
      </c>
    </row>
    <row r="3814" spans="22:22" x14ac:dyDescent="0.25">
      <c r="V3814" s="14">
        <v>1214061031048</v>
      </c>
    </row>
    <row r="3815" spans="22:22" x14ac:dyDescent="0.25">
      <c r="V3815" s="14">
        <v>1214061032047</v>
      </c>
    </row>
    <row r="3816" spans="22:22" x14ac:dyDescent="0.25">
      <c r="V3816" s="14">
        <v>1214061033046</v>
      </c>
    </row>
    <row r="3817" spans="22:22" x14ac:dyDescent="0.25">
      <c r="V3817" s="14">
        <v>1214061034045</v>
      </c>
    </row>
    <row r="3818" spans="22:22" x14ac:dyDescent="0.25">
      <c r="V3818" s="14">
        <v>1214061035044</v>
      </c>
    </row>
    <row r="3819" spans="22:22" x14ac:dyDescent="0.25">
      <c r="V3819" s="14">
        <v>1214061036043</v>
      </c>
    </row>
    <row r="3820" spans="22:22" x14ac:dyDescent="0.25">
      <c r="V3820" s="14">
        <v>1214061037042</v>
      </c>
    </row>
    <row r="3821" spans="22:22" x14ac:dyDescent="0.25">
      <c r="V3821" s="14">
        <v>1214061038041</v>
      </c>
    </row>
    <row r="3822" spans="22:22" x14ac:dyDescent="0.25">
      <c r="V3822" s="14">
        <v>1214061039040</v>
      </c>
    </row>
    <row r="3823" spans="22:22" x14ac:dyDescent="0.25">
      <c r="V3823" s="14">
        <v>1214061040039</v>
      </c>
    </row>
    <row r="3824" spans="22:22" x14ac:dyDescent="0.25">
      <c r="V3824" s="14">
        <v>1214061041038</v>
      </c>
    </row>
    <row r="3825" spans="22:22" x14ac:dyDescent="0.25">
      <c r="V3825" s="14">
        <v>1214061051028</v>
      </c>
    </row>
    <row r="3826" spans="22:22" x14ac:dyDescent="0.25">
      <c r="V3826" s="14">
        <v>1214061052027</v>
      </c>
    </row>
    <row r="3827" spans="22:22" x14ac:dyDescent="0.25">
      <c r="V3827" s="14">
        <v>1214062019059</v>
      </c>
    </row>
    <row r="3828" spans="22:22" x14ac:dyDescent="0.25">
      <c r="V3828" s="14">
        <v>1214062021057</v>
      </c>
    </row>
    <row r="3829" spans="22:22" x14ac:dyDescent="0.25">
      <c r="V3829" s="14">
        <v>1214062022056</v>
      </c>
    </row>
    <row r="3830" spans="22:22" x14ac:dyDescent="0.25">
      <c r="V3830" s="14">
        <v>1214062023055</v>
      </c>
    </row>
    <row r="3831" spans="22:22" x14ac:dyDescent="0.25">
      <c r="V3831" s="14">
        <v>1214062024054</v>
      </c>
    </row>
    <row r="3832" spans="22:22" x14ac:dyDescent="0.25">
      <c r="V3832" s="14">
        <v>1214062025053</v>
      </c>
    </row>
    <row r="3833" spans="22:22" x14ac:dyDescent="0.25">
      <c r="V3833" s="14">
        <v>1214062026052</v>
      </c>
    </row>
    <row r="3834" spans="22:22" x14ac:dyDescent="0.25">
      <c r="V3834" s="14">
        <v>1214062027051</v>
      </c>
    </row>
    <row r="3835" spans="22:22" x14ac:dyDescent="0.25">
      <c r="V3835" s="14">
        <v>1214062028050</v>
      </c>
    </row>
    <row r="3836" spans="22:22" x14ac:dyDescent="0.25">
      <c r="V3836" s="14">
        <v>1214062029049</v>
      </c>
    </row>
    <row r="3837" spans="22:22" x14ac:dyDescent="0.25">
      <c r="V3837" s="14">
        <v>1214062030048</v>
      </c>
    </row>
    <row r="3838" spans="22:22" x14ac:dyDescent="0.25">
      <c r="V3838" s="14">
        <v>1214062031047</v>
      </c>
    </row>
    <row r="3839" spans="22:22" x14ac:dyDescent="0.25">
      <c r="V3839" s="14">
        <v>1214062032046</v>
      </c>
    </row>
    <row r="3840" spans="22:22" x14ac:dyDescent="0.25">
      <c r="V3840" s="14">
        <v>1214062033045</v>
      </c>
    </row>
    <row r="3841" spans="22:22" x14ac:dyDescent="0.25">
      <c r="V3841" s="14">
        <v>1214062034044</v>
      </c>
    </row>
    <row r="3842" spans="22:22" x14ac:dyDescent="0.25">
      <c r="V3842" s="14">
        <v>1214062035043</v>
      </c>
    </row>
    <row r="3843" spans="22:22" x14ac:dyDescent="0.25">
      <c r="V3843" s="14">
        <v>1214062036042</v>
      </c>
    </row>
    <row r="3844" spans="22:22" x14ac:dyDescent="0.25">
      <c r="V3844" s="14">
        <v>1214062037041</v>
      </c>
    </row>
    <row r="3845" spans="22:22" x14ac:dyDescent="0.25">
      <c r="V3845" s="14">
        <v>1214062038040</v>
      </c>
    </row>
    <row r="3846" spans="22:22" x14ac:dyDescent="0.25">
      <c r="V3846" s="14">
        <v>1214062039039</v>
      </c>
    </row>
    <row r="3847" spans="22:22" x14ac:dyDescent="0.25">
      <c r="V3847" s="14">
        <v>1214062040038</v>
      </c>
    </row>
    <row r="3848" spans="22:22" x14ac:dyDescent="0.25">
      <c r="V3848" s="14">
        <v>1214062051027</v>
      </c>
    </row>
    <row r="3849" spans="22:22" x14ac:dyDescent="0.25">
      <c r="V3849" s="14">
        <v>1214062052026</v>
      </c>
    </row>
    <row r="3850" spans="22:22" x14ac:dyDescent="0.25">
      <c r="V3850" s="14">
        <v>1214063019058</v>
      </c>
    </row>
    <row r="3851" spans="22:22" x14ac:dyDescent="0.25">
      <c r="V3851" s="14">
        <v>1214063021056</v>
      </c>
    </row>
    <row r="3852" spans="22:22" x14ac:dyDescent="0.25">
      <c r="V3852" s="14">
        <v>1214063022055</v>
      </c>
    </row>
    <row r="3853" spans="22:22" x14ac:dyDescent="0.25">
      <c r="V3853" s="14">
        <v>1214063023054</v>
      </c>
    </row>
    <row r="3854" spans="22:22" x14ac:dyDescent="0.25">
      <c r="V3854" s="14">
        <v>1214063024053</v>
      </c>
    </row>
    <row r="3855" spans="22:22" x14ac:dyDescent="0.25">
      <c r="V3855" s="14">
        <v>1214063025052</v>
      </c>
    </row>
    <row r="3856" spans="22:22" x14ac:dyDescent="0.25">
      <c r="V3856" s="14">
        <v>1214063026051</v>
      </c>
    </row>
    <row r="3857" spans="22:22" x14ac:dyDescent="0.25">
      <c r="V3857" s="14">
        <v>1214063027050</v>
      </c>
    </row>
    <row r="3858" spans="22:22" x14ac:dyDescent="0.25">
      <c r="V3858" s="14">
        <v>1214063028049</v>
      </c>
    </row>
    <row r="3859" spans="22:22" x14ac:dyDescent="0.25">
      <c r="V3859" s="14">
        <v>1214063029048</v>
      </c>
    </row>
    <row r="3860" spans="22:22" x14ac:dyDescent="0.25">
      <c r="V3860" s="14">
        <v>1214063030047</v>
      </c>
    </row>
    <row r="3861" spans="22:22" x14ac:dyDescent="0.25">
      <c r="V3861" s="14">
        <v>1214063031046</v>
      </c>
    </row>
    <row r="3862" spans="22:22" x14ac:dyDescent="0.25">
      <c r="V3862" s="14">
        <v>1214063032045</v>
      </c>
    </row>
    <row r="3863" spans="22:22" x14ac:dyDescent="0.25">
      <c r="V3863" s="14">
        <v>1214063033044</v>
      </c>
    </row>
    <row r="3864" spans="22:22" x14ac:dyDescent="0.25">
      <c r="V3864" s="14">
        <v>1214063034043</v>
      </c>
    </row>
    <row r="3865" spans="22:22" x14ac:dyDescent="0.25">
      <c r="V3865" s="14">
        <v>1214063035042</v>
      </c>
    </row>
    <row r="3866" spans="22:22" x14ac:dyDescent="0.25">
      <c r="V3866" s="14">
        <v>1214063036041</v>
      </c>
    </row>
    <row r="3867" spans="22:22" x14ac:dyDescent="0.25">
      <c r="V3867" s="14">
        <v>1214063037040</v>
      </c>
    </row>
    <row r="3868" spans="22:22" x14ac:dyDescent="0.25">
      <c r="V3868" s="14">
        <v>1214063038039</v>
      </c>
    </row>
    <row r="3869" spans="22:22" x14ac:dyDescent="0.25">
      <c r="V3869" s="14">
        <v>1214063039038</v>
      </c>
    </row>
    <row r="3870" spans="22:22" x14ac:dyDescent="0.25">
      <c r="V3870" s="14">
        <v>1214063051026</v>
      </c>
    </row>
    <row r="3871" spans="22:22" x14ac:dyDescent="0.25">
      <c r="V3871" s="14">
        <v>1214063052025</v>
      </c>
    </row>
    <row r="3872" spans="22:22" x14ac:dyDescent="0.25">
      <c r="V3872" s="14">
        <v>1214064019057</v>
      </c>
    </row>
    <row r="3873" spans="22:22" x14ac:dyDescent="0.25">
      <c r="V3873" s="14">
        <v>1214064021055</v>
      </c>
    </row>
    <row r="3874" spans="22:22" x14ac:dyDescent="0.25">
      <c r="V3874" s="14">
        <v>1214064022054</v>
      </c>
    </row>
    <row r="3875" spans="22:22" x14ac:dyDescent="0.25">
      <c r="V3875" s="14">
        <v>1214064023053</v>
      </c>
    </row>
    <row r="3876" spans="22:22" x14ac:dyDescent="0.25">
      <c r="V3876" s="14">
        <v>1214064024052</v>
      </c>
    </row>
    <row r="3877" spans="22:22" x14ac:dyDescent="0.25">
      <c r="V3877" s="14">
        <v>1214064025051</v>
      </c>
    </row>
    <row r="3878" spans="22:22" x14ac:dyDescent="0.25">
      <c r="V3878" s="14">
        <v>1214064026050</v>
      </c>
    </row>
    <row r="3879" spans="22:22" x14ac:dyDescent="0.25">
      <c r="V3879" s="14">
        <v>1214064027049</v>
      </c>
    </row>
    <row r="3880" spans="22:22" x14ac:dyDescent="0.25">
      <c r="V3880" s="14">
        <v>1214064028048</v>
      </c>
    </row>
    <row r="3881" spans="22:22" x14ac:dyDescent="0.25">
      <c r="V3881" s="14">
        <v>1214064029047</v>
      </c>
    </row>
    <row r="3882" spans="22:22" x14ac:dyDescent="0.25">
      <c r="V3882" s="14">
        <v>1214064030046</v>
      </c>
    </row>
    <row r="3883" spans="22:22" x14ac:dyDescent="0.25">
      <c r="V3883" s="14">
        <v>1214064031045</v>
      </c>
    </row>
    <row r="3884" spans="22:22" x14ac:dyDescent="0.25">
      <c r="V3884" s="14">
        <v>1214064032044</v>
      </c>
    </row>
    <row r="3885" spans="22:22" x14ac:dyDescent="0.25">
      <c r="V3885" s="14">
        <v>1214064033043</v>
      </c>
    </row>
    <row r="3886" spans="22:22" x14ac:dyDescent="0.25">
      <c r="V3886" s="14">
        <v>1214064034042</v>
      </c>
    </row>
    <row r="3887" spans="22:22" x14ac:dyDescent="0.25">
      <c r="V3887" s="14">
        <v>1214064035041</v>
      </c>
    </row>
    <row r="3888" spans="22:22" x14ac:dyDescent="0.25">
      <c r="V3888" s="14">
        <v>1214064036040</v>
      </c>
    </row>
    <row r="3889" spans="22:22" x14ac:dyDescent="0.25">
      <c r="V3889" s="14">
        <v>1214064037039</v>
      </c>
    </row>
    <row r="3890" spans="22:22" x14ac:dyDescent="0.25">
      <c r="V3890" s="14">
        <v>1214064038038</v>
      </c>
    </row>
    <row r="3891" spans="22:22" x14ac:dyDescent="0.25">
      <c r="V3891" s="14">
        <v>1214064051025</v>
      </c>
    </row>
    <row r="3892" spans="22:22" x14ac:dyDescent="0.25">
      <c r="V3892" s="14">
        <v>1214064052024</v>
      </c>
    </row>
    <row r="3893" spans="22:22" x14ac:dyDescent="0.25">
      <c r="V3893" s="14">
        <v>1214065019056</v>
      </c>
    </row>
    <row r="3894" spans="22:22" x14ac:dyDescent="0.25">
      <c r="V3894" s="14">
        <v>1214065021054</v>
      </c>
    </row>
    <row r="3895" spans="22:22" x14ac:dyDescent="0.25">
      <c r="V3895" s="14">
        <v>1214065022053</v>
      </c>
    </row>
    <row r="3896" spans="22:22" x14ac:dyDescent="0.25">
      <c r="V3896" s="14">
        <v>1214065023052</v>
      </c>
    </row>
    <row r="3897" spans="22:22" x14ac:dyDescent="0.25">
      <c r="V3897" s="14">
        <v>1214065024051</v>
      </c>
    </row>
    <row r="3898" spans="22:22" x14ac:dyDescent="0.25">
      <c r="V3898" s="14">
        <v>1214065025050</v>
      </c>
    </row>
    <row r="3899" spans="22:22" x14ac:dyDescent="0.25">
      <c r="V3899" s="14">
        <v>1214065026049</v>
      </c>
    </row>
    <row r="3900" spans="22:22" x14ac:dyDescent="0.25">
      <c r="V3900" s="14">
        <v>1214065027048</v>
      </c>
    </row>
    <row r="3901" spans="22:22" x14ac:dyDescent="0.25">
      <c r="V3901" s="14">
        <v>1214065028047</v>
      </c>
    </row>
    <row r="3902" spans="22:22" x14ac:dyDescent="0.25">
      <c r="V3902" s="14">
        <v>1214065029046</v>
      </c>
    </row>
    <row r="3903" spans="22:22" x14ac:dyDescent="0.25">
      <c r="V3903" s="14">
        <v>1214065030045</v>
      </c>
    </row>
    <row r="3904" spans="22:22" x14ac:dyDescent="0.25">
      <c r="V3904" s="14">
        <v>1214065031044</v>
      </c>
    </row>
    <row r="3905" spans="22:22" x14ac:dyDescent="0.25">
      <c r="V3905" s="14">
        <v>1214065032043</v>
      </c>
    </row>
    <row r="3906" spans="22:22" x14ac:dyDescent="0.25">
      <c r="V3906" s="14">
        <v>1214065033042</v>
      </c>
    </row>
    <row r="3907" spans="22:22" x14ac:dyDescent="0.25">
      <c r="V3907" s="14">
        <v>1214065034041</v>
      </c>
    </row>
    <row r="3908" spans="22:22" x14ac:dyDescent="0.25">
      <c r="V3908" s="14">
        <v>1214065035040</v>
      </c>
    </row>
    <row r="3909" spans="22:22" x14ac:dyDescent="0.25">
      <c r="V3909" s="14">
        <v>1214065036039</v>
      </c>
    </row>
    <row r="3910" spans="22:22" x14ac:dyDescent="0.25">
      <c r="V3910" s="14">
        <v>1214065037038</v>
      </c>
    </row>
    <row r="3911" spans="22:22" x14ac:dyDescent="0.25">
      <c r="V3911" s="14">
        <v>1214065051024</v>
      </c>
    </row>
    <row r="3912" spans="22:22" x14ac:dyDescent="0.25">
      <c r="V3912" s="14">
        <v>1214065052023</v>
      </c>
    </row>
    <row r="3913" spans="22:22" x14ac:dyDescent="0.25">
      <c r="V3913" s="14">
        <v>1214066019055</v>
      </c>
    </row>
    <row r="3914" spans="22:22" x14ac:dyDescent="0.25">
      <c r="V3914" s="14">
        <v>1214066021053</v>
      </c>
    </row>
    <row r="3915" spans="22:22" x14ac:dyDescent="0.25">
      <c r="V3915" s="14">
        <v>1214066022052</v>
      </c>
    </row>
    <row r="3916" spans="22:22" x14ac:dyDescent="0.25">
      <c r="V3916" s="14">
        <v>1214066023051</v>
      </c>
    </row>
    <row r="3917" spans="22:22" x14ac:dyDescent="0.25">
      <c r="V3917" s="14">
        <v>1214066024050</v>
      </c>
    </row>
    <row r="3918" spans="22:22" x14ac:dyDescent="0.25">
      <c r="V3918" s="14">
        <v>1214066025049</v>
      </c>
    </row>
    <row r="3919" spans="22:22" x14ac:dyDescent="0.25">
      <c r="V3919" s="14">
        <v>1214066026048</v>
      </c>
    </row>
    <row r="3920" spans="22:22" x14ac:dyDescent="0.25">
      <c r="V3920" s="14">
        <v>1214066027047</v>
      </c>
    </row>
    <row r="3921" spans="22:22" x14ac:dyDescent="0.25">
      <c r="V3921" s="14">
        <v>1214066028046</v>
      </c>
    </row>
    <row r="3922" spans="22:22" x14ac:dyDescent="0.25">
      <c r="V3922" s="14">
        <v>1214066029045</v>
      </c>
    </row>
    <row r="3923" spans="22:22" x14ac:dyDescent="0.25">
      <c r="V3923" s="14">
        <v>1214066030044</v>
      </c>
    </row>
    <row r="3924" spans="22:22" x14ac:dyDescent="0.25">
      <c r="V3924" s="14">
        <v>1214066031043</v>
      </c>
    </row>
    <row r="3925" spans="22:22" x14ac:dyDescent="0.25">
      <c r="V3925" s="14">
        <v>1214066032042</v>
      </c>
    </row>
    <row r="3926" spans="22:22" x14ac:dyDescent="0.25">
      <c r="V3926" s="14">
        <v>1214066033041</v>
      </c>
    </row>
    <row r="3927" spans="22:22" x14ac:dyDescent="0.25">
      <c r="V3927" s="14">
        <v>1214066034040</v>
      </c>
    </row>
    <row r="3928" spans="22:22" x14ac:dyDescent="0.25">
      <c r="V3928" s="14">
        <v>1214066035039</v>
      </c>
    </row>
    <row r="3929" spans="22:22" x14ac:dyDescent="0.25">
      <c r="V3929" s="14">
        <v>1214066036038</v>
      </c>
    </row>
    <row r="3930" spans="22:22" x14ac:dyDescent="0.25">
      <c r="V3930" s="14">
        <v>1214066051023</v>
      </c>
    </row>
    <row r="3931" spans="22:22" x14ac:dyDescent="0.25">
      <c r="V3931" s="14">
        <v>1214066052022</v>
      </c>
    </row>
    <row r="3932" spans="22:22" x14ac:dyDescent="0.25">
      <c r="V3932" s="14">
        <v>1214067019054</v>
      </c>
    </row>
    <row r="3933" spans="22:22" x14ac:dyDescent="0.25">
      <c r="V3933" s="14">
        <v>1214067021052</v>
      </c>
    </row>
    <row r="3934" spans="22:22" x14ac:dyDescent="0.25">
      <c r="V3934" s="14">
        <v>1214067022051</v>
      </c>
    </row>
    <row r="3935" spans="22:22" x14ac:dyDescent="0.25">
      <c r="V3935" s="14">
        <v>1214067023050</v>
      </c>
    </row>
    <row r="3936" spans="22:22" x14ac:dyDescent="0.25">
      <c r="V3936" s="14">
        <v>1214067024049</v>
      </c>
    </row>
    <row r="3937" spans="22:22" x14ac:dyDescent="0.25">
      <c r="V3937" s="14">
        <v>1214067025048</v>
      </c>
    </row>
    <row r="3938" spans="22:22" x14ac:dyDescent="0.25">
      <c r="V3938" s="14">
        <v>1214067026047</v>
      </c>
    </row>
    <row r="3939" spans="22:22" x14ac:dyDescent="0.25">
      <c r="V3939" s="14">
        <v>1214067027046</v>
      </c>
    </row>
    <row r="3940" spans="22:22" x14ac:dyDescent="0.25">
      <c r="V3940" s="14">
        <v>1214067028045</v>
      </c>
    </row>
    <row r="3941" spans="22:22" x14ac:dyDescent="0.25">
      <c r="V3941" s="14">
        <v>1214067029044</v>
      </c>
    </row>
    <row r="3942" spans="22:22" x14ac:dyDescent="0.25">
      <c r="V3942" s="14">
        <v>1214067030043</v>
      </c>
    </row>
    <row r="3943" spans="22:22" x14ac:dyDescent="0.25">
      <c r="V3943" s="14">
        <v>1214067031042</v>
      </c>
    </row>
    <row r="3944" spans="22:22" x14ac:dyDescent="0.25">
      <c r="V3944" s="14">
        <v>1214067032041</v>
      </c>
    </row>
    <row r="3945" spans="22:22" x14ac:dyDescent="0.25">
      <c r="V3945" s="14">
        <v>1214067033040</v>
      </c>
    </row>
    <row r="3946" spans="22:22" x14ac:dyDescent="0.25">
      <c r="V3946" s="14">
        <v>1214067034039</v>
      </c>
    </row>
    <row r="3947" spans="22:22" x14ac:dyDescent="0.25">
      <c r="V3947" s="14">
        <v>1214067035038</v>
      </c>
    </row>
    <row r="3948" spans="22:22" x14ac:dyDescent="0.25">
      <c r="V3948" s="14">
        <v>1214067051022</v>
      </c>
    </row>
    <row r="3949" spans="22:22" x14ac:dyDescent="0.25">
      <c r="V3949" s="14">
        <v>1214067052021</v>
      </c>
    </row>
    <row r="3950" spans="22:22" x14ac:dyDescent="0.25">
      <c r="V3950" s="14">
        <v>1214068019053</v>
      </c>
    </row>
    <row r="3951" spans="22:22" x14ac:dyDescent="0.25">
      <c r="V3951" s="14">
        <v>1214068021051</v>
      </c>
    </row>
    <row r="3952" spans="22:22" x14ac:dyDescent="0.25">
      <c r="V3952" s="14">
        <v>1214068022050</v>
      </c>
    </row>
    <row r="3953" spans="22:22" x14ac:dyDescent="0.25">
      <c r="V3953" s="14">
        <v>1214068023049</v>
      </c>
    </row>
    <row r="3954" spans="22:22" x14ac:dyDescent="0.25">
      <c r="V3954" s="14">
        <v>1214068024048</v>
      </c>
    </row>
    <row r="3955" spans="22:22" x14ac:dyDescent="0.25">
      <c r="V3955" s="14">
        <v>1214068025047</v>
      </c>
    </row>
    <row r="3956" spans="22:22" x14ac:dyDescent="0.25">
      <c r="V3956" s="14">
        <v>1214068026046</v>
      </c>
    </row>
    <row r="3957" spans="22:22" x14ac:dyDescent="0.25">
      <c r="V3957" s="14">
        <v>1214068027045</v>
      </c>
    </row>
    <row r="3958" spans="22:22" x14ac:dyDescent="0.25">
      <c r="V3958" s="14">
        <v>1214068028044</v>
      </c>
    </row>
    <row r="3959" spans="22:22" x14ac:dyDescent="0.25">
      <c r="V3959" s="14">
        <v>1214068029043</v>
      </c>
    </row>
    <row r="3960" spans="22:22" x14ac:dyDescent="0.25">
      <c r="V3960" s="14">
        <v>1214068030042</v>
      </c>
    </row>
    <row r="3961" spans="22:22" x14ac:dyDescent="0.25">
      <c r="V3961" s="14">
        <v>1214068031041</v>
      </c>
    </row>
    <row r="3962" spans="22:22" x14ac:dyDescent="0.25">
      <c r="V3962" s="14">
        <v>1214068032040</v>
      </c>
    </row>
    <row r="3963" spans="22:22" x14ac:dyDescent="0.25">
      <c r="V3963" s="14">
        <v>1214068033039</v>
      </c>
    </row>
    <row r="3964" spans="22:22" x14ac:dyDescent="0.25">
      <c r="V3964" s="14">
        <v>1214068034038</v>
      </c>
    </row>
    <row r="3965" spans="22:22" x14ac:dyDescent="0.25">
      <c r="V3965" s="14">
        <v>1214068051021</v>
      </c>
    </row>
    <row r="3966" spans="22:22" x14ac:dyDescent="0.25">
      <c r="V3966" s="14">
        <v>1214068052020</v>
      </c>
    </row>
    <row r="3967" spans="22:22" x14ac:dyDescent="0.25">
      <c r="V3967" s="14">
        <v>1214069019052</v>
      </c>
    </row>
    <row r="3968" spans="22:22" x14ac:dyDescent="0.25">
      <c r="V3968" s="14">
        <v>1214069021050</v>
      </c>
    </row>
    <row r="3969" spans="22:22" x14ac:dyDescent="0.25">
      <c r="V3969" s="14">
        <v>1214069022049</v>
      </c>
    </row>
    <row r="3970" spans="22:22" x14ac:dyDescent="0.25">
      <c r="V3970" s="14">
        <v>1214069023048</v>
      </c>
    </row>
    <row r="3971" spans="22:22" x14ac:dyDescent="0.25">
      <c r="V3971" s="14">
        <v>1214069024047</v>
      </c>
    </row>
    <row r="3972" spans="22:22" x14ac:dyDescent="0.25">
      <c r="V3972" s="14">
        <v>1214069025046</v>
      </c>
    </row>
    <row r="3973" spans="22:22" x14ac:dyDescent="0.25">
      <c r="V3973" s="14">
        <v>1214069026045</v>
      </c>
    </row>
    <row r="3974" spans="22:22" x14ac:dyDescent="0.25">
      <c r="V3974" s="14">
        <v>1214069027044</v>
      </c>
    </row>
    <row r="3975" spans="22:22" x14ac:dyDescent="0.25">
      <c r="V3975" s="14">
        <v>1214069028043</v>
      </c>
    </row>
    <row r="3976" spans="22:22" x14ac:dyDescent="0.25">
      <c r="V3976" s="14">
        <v>1214069029042</v>
      </c>
    </row>
    <row r="3977" spans="22:22" x14ac:dyDescent="0.25">
      <c r="V3977" s="14">
        <v>1214069030041</v>
      </c>
    </row>
    <row r="3978" spans="22:22" x14ac:dyDescent="0.25">
      <c r="V3978" s="14">
        <v>1214069031040</v>
      </c>
    </row>
    <row r="3979" spans="22:22" x14ac:dyDescent="0.25">
      <c r="V3979" s="14">
        <v>1214069032039</v>
      </c>
    </row>
    <row r="3980" spans="22:22" x14ac:dyDescent="0.25">
      <c r="V3980" s="14">
        <v>1214069033038</v>
      </c>
    </row>
    <row r="3981" spans="22:22" x14ac:dyDescent="0.25">
      <c r="V3981" s="14">
        <v>1214069051020</v>
      </c>
    </row>
    <row r="3982" spans="22:22" x14ac:dyDescent="0.25">
      <c r="V3982" s="14">
        <v>1214069052019</v>
      </c>
    </row>
    <row r="3983" spans="22:22" x14ac:dyDescent="0.25">
      <c r="V3983" s="14">
        <v>1214070019051</v>
      </c>
    </row>
    <row r="3984" spans="22:22" x14ac:dyDescent="0.25">
      <c r="V3984" s="14">
        <v>1214070021049</v>
      </c>
    </row>
    <row r="3985" spans="22:22" x14ac:dyDescent="0.25">
      <c r="V3985" s="14">
        <v>1214070022048</v>
      </c>
    </row>
    <row r="3986" spans="22:22" x14ac:dyDescent="0.25">
      <c r="V3986" s="14">
        <v>1214070023047</v>
      </c>
    </row>
    <row r="3987" spans="22:22" x14ac:dyDescent="0.25">
      <c r="V3987" s="14">
        <v>1214070024046</v>
      </c>
    </row>
    <row r="3988" spans="22:22" x14ac:dyDescent="0.25">
      <c r="V3988" s="14">
        <v>1214070025045</v>
      </c>
    </row>
    <row r="3989" spans="22:22" x14ac:dyDescent="0.25">
      <c r="V3989" s="14">
        <v>1214070026044</v>
      </c>
    </row>
    <row r="3990" spans="22:22" x14ac:dyDescent="0.25">
      <c r="V3990" s="14">
        <v>1214070027043</v>
      </c>
    </row>
    <row r="3991" spans="22:22" x14ac:dyDescent="0.25">
      <c r="V3991" s="14">
        <v>1214070028042</v>
      </c>
    </row>
    <row r="3992" spans="22:22" x14ac:dyDescent="0.25">
      <c r="V3992" s="14">
        <v>1214070029041</v>
      </c>
    </row>
    <row r="3993" spans="22:22" x14ac:dyDescent="0.25">
      <c r="V3993" s="14">
        <v>1214070030040</v>
      </c>
    </row>
    <row r="3994" spans="22:22" x14ac:dyDescent="0.25">
      <c r="V3994" s="14">
        <v>1214070031039</v>
      </c>
    </row>
    <row r="3995" spans="22:22" x14ac:dyDescent="0.25">
      <c r="V3995" s="14">
        <v>1214070032038</v>
      </c>
    </row>
    <row r="3996" spans="22:22" x14ac:dyDescent="0.25">
      <c r="V3996" s="14">
        <v>1214070051019</v>
      </c>
    </row>
    <row r="3997" spans="22:22" x14ac:dyDescent="0.25">
      <c r="V3997" s="14">
        <v>1214070052018</v>
      </c>
    </row>
    <row r="3998" spans="22:22" x14ac:dyDescent="0.25">
      <c r="V3998" s="14">
        <v>1214071019050</v>
      </c>
    </row>
    <row r="3999" spans="22:22" x14ac:dyDescent="0.25">
      <c r="V3999" s="14">
        <v>1214071021048</v>
      </c>
    </row>
    <row r="4000" spans="22:22" x14ac:dyDescent="0.25">
      <c r="V4000" s="14">
        <v>1214071022047</v>
      </c>
    </row>
    <row r="4001" spans="22:22" x14ac:dyDescent="0.25">
      <c r="V4001" s="14">
        <v>1214071023046</v>
      </c>
    </row>
    <row r="4002" spans="22:22" x14ac:dyDescent="0.25">
      <c r="V4002" s="14">
        <v>1214071024045</v>
      </c>
    </row>
    <row r="4003" spans="22:22" x14ac:dyDescent="0.25">
      <c r="V4003" s="14">
        <v>1214071025044</v>
      </c>
    </row>
    <row r="4004" spans="22:22" x14ac:dyDescent="0.25">
      <c r="V4004" s="14">
        <v>1214071026043</v>
      </c>
    </row>
    <row r="4005" spans="22:22" x14ac:dyDescent="0.25">
      <c r="V4005" s="14">
        <v>1214071027042</v>
      </c>
    </row>
    <row r="4006" spans="22:22" x14ac:dyDescent="0.25">
      <c r="V4006" s="14">
        <v>1214071028041</v>
      </c>
    </row>
    <row r="4007" spans="22:22" x14ac:dyDescent="0.25">
      <c r="V4007" s="14">
        <v>1214071029040</v>
      </c>
    </row>
    <row r="4008" spans="22:22" x14ac:dyDescent="0.25">
      <c r="V4008" s="14">
        <v>1214071030039</v>
      </c>
    </row>
    <row r="4009" spans="22:22" x14ac:dyDescent="0.25">
      <c r="V4009" s="14">
        <v>1214071031038</v>
      </c>
    </row>
    <row r="4010" spans="22:22" x14ac:dyDescent="0.25">
      <c r="V4010" s="14">
        <v>1214071051018</v>
      </c>
    </row>
    <row r="4011" spans="22:22" x14ac:dyDescent="0.25">
      <c r="V4011" s="14">
        <v>1214071052017</v>
      </c>
    </row>
    <row r="4012" spans="22:22" x14ac:dyDescent="0.25">
      <c r="V4012" s="14">
        <v>1214072019049</v>
      </c>
    </row>
    <row r="4013" spans="22:22" x14ac:dyDescent="0.25">
      <c r="V4013" s="14">
        <v>1214072021047</v>
      </c>
    </row>
    <row r="4014" spans="22:22" x14ac:dyDescent="0.25">
      <c r="V4014" s="14">
        <v>1214072022046</v>
      </c>
    </row>
    <row r="4015" spans="22:22" x14ac:dyDescent="0.25">
      <c r="V4015" s="14">
        <v>1214072023045</v>
      </c>
    </row>
    <row r="4016" spans="22:22" x14ac:dyDescent="0.25">
      <c r="V4016" s="14">
        <v>1214072024044</v>
      </c>
    </row>
    <row r="4017" spans="22:22" x14ac:dyDescent="0.25">
      <c r="V4017" s="14">
        <v>1214072025043</v>
      </c>
    </row>
    <row r="4018" spans="22:22" x14ac:dyDescent="0.25">
      <c r="V4018" s="14">
        <v>1214072026042</v>
      </c>
    </row>
    <row r="4019" spans="22:22" x14ac:dyDescent="0.25">
      <c r="V4019" s="14">
        <v>1214072027041</v>
      </c>
    </row>
    <row r="4020" spans="22:22" x14ac:dyDescent="0.25">
      <c r="V4020" s="14">
        <v>1214072028040</v>
      </c>
    </row>
    <row r="4021" spans="22:22" x14ac:dyDescent="0.25">
      <c r="V4021" s="14">
        <v>1214072029039</v>
      </c>
    </row>
    <row r="4022" spans="22:22" x14ac:dyDescent="0.25">
      <c r="V4022" s="14">
        <v>1214072030038</v>
      </c>
    </row>
    <row r="4023" spans="22:22" x14ac:dyDescent="0.25">
      <c r="V4023" s="14">
        <v>1214072051017</v>
      </c>
    </row>
    <row r="4024" spans="22:22" x14ac:dyDescent="0.25">
      <c r="V4024" s="14">
        <v>1214072052016</v>
      </c>
    </row>
    <row r="4025" spans="22:22" x14ac:dyDescent="0.25">
      <c r="V4025" s="14">
        <v>1214073019048</v>
      </c>
    </row>
    <row r="4026" spans="22:22" x14ac:dyDescent="0.25">
      <c r="V4026" s="14">
        <v>1214073021046</v>
      </c>
    </row>
    <row r="4027" spans="22:22" x14ac:dyDescent="0.25">
      <c r="V4027" s="14">
        <v>1214073022045</v>
      </c>
    </row>
    <row r="4028" spans="22:22" x14ac:dyDescent="0.25">
      <c r="V4028" s="14">
        <v>1214073023044</v>
      </c>
    </row>
    <row r="4029" spans="22:22" x14ac:dyDescent="0.25">
      <c r="V4029" s="14">
        <v>1214073024043</v>
      </c>
    </row>
    <row r="4030" spans="22:22" x14ac:dyDescent="0.25">
      <c r="V4030" s="14">
        <v>1214073025042</v>
      </c>
    </row>
    <row r="4031" spans="22:22" x14ac:dyDescent="0.25">
      <c r="V4031" s="14">
        <v>1214073026041</v>
      </c>
    </row>
    <row r="4032" spans="22:22" x14ac:dyDescent="0.25">
      <c r="V4032" s="14">
        <v>1214073027040</v>
      </c>
    </row>
    <row r="4033" spans="22:22" x14ac:dyDescent="0.25">
      <c r="V4033" s="14">
        <v>1214073028039</v>
      </c>
    </row>
    <row r="4034" spans="22:22" x14ac:dyDescent="0.25">
      <c r="V4034" s="14">
        <v>1214073029038</v>
      </c>
    </row>
    <row r="4035" spans="22:22" x14ac:dyDescent="0.25">
      <c r="V4035" s="14">
        <v>1214073051016</v>
      </c>
    </row>
    <row r="4036" spans="22:22" x14ac:dyDescent="0.25">
      <c r="V4036" s="14">
        <v>1214073052015</v>
      </c>
    </row>
    <row r="4037" spans="22:22" x14ac:dyDescent="0.25">
      <c r="V4037" s="14">
        <v>1214074019047</v>
      </c>
    </row>
    <row r="4038" spans="22:22" x14ac:dyDescent="0.25">
      <c r="V4038" s="14">
        <v>1214074021045</v>
      </c>
    </row>
    <row r="4039" spans="22:22" x14ac:dyDescent="0.25">
      <c r="V4039" s="14">
        <v>1214074022044</v>
      </c>
    </row>
    <row r="4040" spans="22:22" x14ac:dyDescent="0.25">
      <c r="V4040" s="14">
        <v>1214074023043</v>
      </c>
    </row>
    <row r="4041" spans="22:22" x14ac:dyDescent="0.25">
      <c r="V4041" s="14">
        <v>1214074024042</v>
      </c>
    </row>
    <row r="4042" spans="22:22" x14ac:dyDescent="0.25">
      <c r="V4042" s="14">
        <v>1214074025041</v>
      </c>
    </row>
    <row r="4043" spans="22:22" x14ac:dyDescent="0.25">
      <c r="V4043" s="14">
        <v>1214074026040</v>
      </c>
    </row>
    <row r="4044" spans="22:22" x14ac:dyDescent="0.25">
      <c r="V4044" s="14">
        <v>1214074028038</v>
      </c>
    </row>
    <row r="4045" spans="22:22" x14ac:dyDescent="0.25">
      <c r="V4045" s="14">
        <v>1214074051015</v>
      </c>
    </row>
    <row r="4046" spans="22:22" x14ac:dyDescent="0.25">
      <c r="V4046" s="14">
        <v>1214074052014</v>
      </c>
    </row>
    <row r="4047" spans="22:22" x14ac:dyDescent="0.25">
      <c r="V4047" s="14">
        <v>1214075019046</v>
      </c>
    </row>
    <row r="4048" spans="22:22" x14ac:dyDescent="0.25">
      <c r="V4048" s="14">
        <v>1214075021044</v>
      </c>
    </row>
    <row r="4049" spans="22:22" x14ac:dyDescent="0.25">
      <c r="V4049" s="14">
        <v>1214075024041</v>
      </c>
    </row>
    <row r="4050" spans="22:22" x14ac:dyDescent="0.25">
      <c r="V4050" s="14">
        <v>1214075025040</v>
      </c>
    </row>
    <row r="4051" spans="22:22" x14ac:dyDescent="0.25">
      <c r="V4051" s="14">
        <v>1214075027038</v>
      </c>
    </row>
    <row r="4052" spans="22:22" x14ac:dyDescent="0.25">
      <c r="V4052" s="14">
        <v>1214075052013</v>
      </c>
    </row>
    <row r="4053" spans="22:22" x14ac:dyDescent="0.25">
      <c r="V4053" s="14">
        <v>1214076019045</v>
      </c>
    </row>
    <row r="4054" spans="22:22" x14ac:dyDescent="0.25">
      <c r="V4054" s="14">
        <v>1214076021043</v>
      </c>
    </row>
    <row r="4055" spans="22:22" x14ac:dyDescent="0.25">
      <c r="V4055" s="14">
        <v>1214076023041</v>
      </c>
    </row>
    <row r="4056" spans="22:22" x14ac:dyDescent="0.25">
      <c r="V4056" s="14">
        <v>1214076024040</v>
      </c>
    </row>
    <row r="4057" spans="22:22" x14ac:dyDescent="0.25">
      <c r="V4057" s="14">
        <v>1214076026038</v>
      </c>
    </row>
    <row r="4058" spans="22:22" x14ac:dyDescent="0.25">
      <c r="V4058" s="14">
        <v>1214076051013</v>
      </c>
    </row>
    <row r="4059" spans="22:22" x14ac:dyDescent="0.25">
      <c r="V4059" s="14">
        <v>1214076052012</v>
      </c>
    </row>
    <row r="4060" spans="22:22" x14ac:dyDescent="0.25">
      <c r="V4060" s="14">
        <v>1214077019044</v>
      </c>
    </row>
    <row r="4061" spans="22:22" x14ac:dyDescent="0.25">
      <c r="V4061" s="14">
        <v>1214077021042</v>
      </c>
    </row>
    <row r="4062" spans="22:22" x14ac:dyDescent="0.25">
      <c r="V4062" s="14">
        <v>1214077022041</v>
      </c>
    </row>
    <row r="4063" spans="22:22" x14ac:dyDescent="0.25">
      <c r="V4063" s="14">
        <v>1214077023040</v>
      </c>
    </row>
    <row r="4064" spans="22:22" x14ac:dyDescent="0.25">
      <c r="V4064" s="14">
        <v>1214077025038</v>
      </c>
    </row>
    <row r="4065" spans="22:22" x14ac:dyDescent="0.25">
      <c r="V4065" s="14">
        <v>1214077051012</v>
      </c>
    </row>
    <row r="4066" spans="22:22" x14ac:dyDescent="0.25">
      <c r="V4066" s="14">
        <v>1214077052011</v>
      </c>
    </row>
    <row r="4067" spans="22:22" x14ac:dyDescent="0.25">
      <c r="V4067" s="14">
        <v>1214078023039</v>
      </c>
    </row>
    <row r="4068" spans="22:22" x14ac:dyDescent="0.25">
      <c r="V4068" s="14">
        <v>1214078024038</v>
      </c>
    </row>
    <row r="4069" spans="22:22" x14ac:dyDescent="0.25">
      <c r="V4069" s="14">
        <v>1214078051011</v>
      </c>
    </row>
    <row r="4070" spans="22:22" x14ac:dyDescent="0.25">
      <c r="V4070" s="14">
        <v>1214078052010</v>
      </c>
    </row>
    <row r="4071" spans="22:22" x14ac:dyDescent="0.25">
      <c r="V4071" s="14">
        <v>1214079019042</v>
      </c>
    </row>
    <row r="4072" spans="22:22" x14ac:dyDescent="0.25">
      <c r="V4072" s="14">
        <v>1214079022039</v>
      </c>
    </row>
    <row r="4073" spans="22:22" x14ac:dyDescent="0.25">
      <c r="V4073" s="14">
        <v>1214079023038</v>
      </c>
    </row>
    <row r="4074" spans="22:22" x14ac:dyDescent="0.25">
      <c r="V4074" s="14">
        <v>1214079052009</v>
      </c>
    </row>
    <row r="4075" spans="22:22" x14ac:dyDescent="0.25">
      <c r="V4075" s="14">
        <v>1214080019041</v>
      </c>
    </row>
    <row r="4076" spans="22:22" x14ac:dyDescent="0.25">
      <c r="V4076" s="14">
        <v>1214080021039</v>
      </c>
    </row>
    <row r="4077" spans="22:22" x14ac:dyDescent="0.25">
      <c r="V4077" s="14">
        <v>1214080022038</v>
      </c>
    </row>
    <row r="4078" spans="22:22" x14ac:dyDescent="0.25">
      <c r="V4078" s="14">
        <v>1214081051008</v>
      </c>
    </row>
    <row r="4079" spans="22:22" x14ac:dyDescent="0.25">
      <c r="V4079" s="14">
        <v>1214083020037</v>
      </c>
    </row>
    <row r="4080" spans="22:22" x14ac:dyDescent="0.25">
      <c r="V4080" s="14">
        <v>1214085017038</v>
      </c>
    </row>
    <row r="4081" spans="22:22" x14ac:dyDescent="0.25">
      <c r="V4081" s="14">
        <v>1214086017037</v>
      </c>
    </row>
    <row r="4082" spans="22:22" x14ac:dyDescent="0.25">
      <c r="V4082" s="14">
        <v>1214088017035</v>
      </c>
    </row>
    <row r="4083" spans="22:22" x14ac:dyDescent="0.25">
      <c r="V4083" s="14">
        <v>1214090017033</v>
      </c>
    </row>
    <row r="4084" spans="22:22" x14ac:dyDescent="0.25">
      <c r="V4084" s="14">
        <v>1214090049001</v>
      </c>
    </row>
    <row r="4085" spans="22:22" x14ac:dyDescent="0.25">
      <c r="V4085" s="14">
        <v>1214090050000</v>
      </c>
    </row>
    <row r="4086" spans="22:22" x14ac:dyDescent="0.25">
      <c r="V4086" s="14">
        <v>1214091046003</v>
      </c>
    </row>
    <row r="4087" spans="22:22" x14ac:dyDescent="0.25">
      <c r="V4087" s="14">
        <v>1214091047002</v>
      </c>
    </row>
    <row r="4088" spans="22:22" x14ac:dyDescent="0.25">
      <c r="V4088" s="14">
        <v>1214091048001</v>
      </c>
    </row>
    <row r="4089" spans="22:22" x14ac:dyDescent="0.25">
      <c r="V4089" s="14">
        <v>1214091049000</v>
      </c>
    </row>
    <row r="4090" spans="22:22" x14ac:dyDescent="0.25">
      <c r="V4090" s="14">
        <v>1214106012022</v>
      </c>
    </row>
    <row r="4091" spans="22:22" x14ac:dyDescent="0.25">
      <c r="V4091" s="14">
        <v>1214107011022</v>
      </c>
    </row>
    <row r="4092" spans="22:22" x14ac:dyDescent="0.25">
      <c r="V4092" s="14">
        <v>1214108010022</v>
      </c>
    </row>
    <row r="4093" spans="22:22" x14ac:dyDescent="0.25">
      <c r="V4093" s="14">
        <v>1214116004020</v>
      </c>
    </row>
    <row r="4094" spans="22:22" x14ac:dyDescent="0.25">
      <c r="V4094" s="14">
        <v>1214117003020</v>
      </c>
    </row>
    <row r="4095" spans="22:22" x14ac:dyDescent="0.25">
      <c r="V4095" s="14">
        <v>1214118002020</v>
      </c>
    </row>
    <row r="4096" spans="22:22" x14ac:dyDescent="0.25">
      <c r="V4096" s="14">
        <v>1214132002006</v>
      </c>
    </row>
    <row r="4097" spans="22:22" x14ac:dyDescent="0.25">
      <c r="V4097" s="14">
        <v>1216022056062</v>
      </c>
    </row>
    <row r="4098" spans="22:22" x14ac:dyDescent="0.25">
      <c r="V4098" s="14">
        <v>1216024056060</v>
      </c>
    </row>
    <row r="4099" spans="22:22" x14ac:dyDescent="0.25">
      <c r="V4099" s="14">
        <v>1216025054061</v>
      </c>
    </row>
    <row r="4100" spans="22:22" x14ac:dyDescent="0.25">
      <c r="V4100" s="14">
        <v>1216025055060</v>
      </c>
    </row>
    <row r="4101" spans="22:22" x14ac:dyDescent="0.25">
      <c r="V4101" s="14">
        <v>1216025064051</v>
      </c>
    </row>
    <row r="4102" spans="22:22" x14ac:dyDescent="0.25">
      <c r="V4102" s="14">
        <v>1216026054060</v>
      </c>
    </row>
    <row r="4103" spans="22:22" x14ac:dyDescent="0.25">
      <c r="V4103" s="14">
        <v>1216026063051</v>
      </c>
    </row>
    <row r="4104" spans="22:22" x14ac:dyDescent="0.25">
      <c r="V4104" s="14">
        <v>1216026064050</v>
      </c>
    </row>
    <row r="4105" spans="22:22" x14ac:dyDescent="0.25">
      <c r="V4105" s="14">
        <v>1216027063050</v>
      </c>
    </row>
    <row r="4106" spans="22:22" x14ac:dyDescent="0.25">
      <c r="V4106" s="14">
        <v>1216027064049</v>
      </c>
    </row>
    <row r="4107" spans="22:22" x14ac:dyDescent="0.25">
      <c r="V4107" s="14">
        <v>1216028052060</v>
      </c>
    </row>
    <row r="4108" spans="22:22" x14ac:dyDescent="0.25">
      <c r="V4108" s="14">
        <v>1216028064048</v>
      </c>
    </row>
    <row r="4109" spans="22:22" x14ac:dyDescent="0.25">
      <c r="V4109" s="14">
        <v>1216029063048</v>
      </c>
    </row>
    <row r="4110" spans="22:22" x14ac:dyDescent="0.25">
      <c r="V4110" s="14">
        <v>1216029064047</v>
      </c>
    </row>
    <row r="4111" spans="22:22" x14ac:dyDescent="0.25">
      <c r="V4111" s="14">
        <v>1216030064046</v>
      </c>
    </row>
    <row r="4112" spans="22:22" x14ac:dyDescent="0.25">
      <c r="V4112" s="14">
        <v>1216031049060</v>
      </c>
    </row>
    <row r="4113" spans="22:22" x14ac:dyDescent="0.25">
      <c r="V4113" s="14">
        <v>1216031063046</v>
      </c>
    </row>
    <row r="4114" spans="22:22" x14ac:dyDescent="0.25">
      <c r="V4114" s="14">
        <v>1216032048060</v>
      </c>
    </row>
    <row r="4115" spans="22:22" x14ac:dyDescent="0.25">
      <c r="V4115" s="14">
        <v>1216032050058</v>
      </c>
    </row>
    <row r="4116" spans="22:22" x14ac:dyDescent="0.25">
      <c r="V4116" s="14">
        <v>1216032064044</v>
      </c>
    </row>
    <row r="4117" spans="22:22" x14ac:dyDescent="0.25">
      <c r="V4117" s="14">
        <v>1216033047060</v>
      </c>
    </row>
    <row r="4118" spans="22:22" x14ac:dyDescent="0.25">
      <c r="V4118" s="14">
        <v>1216033049058</v>
      </c>
    </row>
    <row r="4119" spans="22:22" x14ac:dyDescent="0.25">
      <c r="V4119" s="14">
        <v>1216034046060</v>
      </c>
    </row>
    <row r="4120" spans="22:22" x14ac:dyDescent="0.25">
      <c r="V4120" s="14">
        <v>1216034048058</v>
      </c>
    </row>
    <row r="4121" spans="22:22" x14ac:dyDescent="0.25">
      <c r="V4121" s="14">
        <v>1216035045060</v>
      </c>
    </row>
    <row r="4122" spans="22:22" x14ac:dyDescent="0.25">
      <c r="V4122" s="14">
        <v>1216035047058</v>
      </c>
    </row>
    <row r="4123" spans="22:22" x14ac:dyDescent="0.25">
      <c r="V4123" s="14">
        <v>1216036044060</v>
      </c>
    </row>
    <row r="4124" spans="22:22" x14ac:dyDescent="0.25">
      <c r="V4124" s="14">
        <v>1216036046058</v>
      </c>
    </row>
    <row r="4125" spans="22:22" x14ac:dyDescent="0.25">
      <c r="V4125" s="14">
        <v>1216037044059</v>
      </c>
    </row>
    <row r="4126" spans="22:22" x14ac:dyDescent="0.25">
      <c r="V4126" s="14">
        <v>1216037045058</v>
      </c>
    </row>
    <row r="4127" spans="22:22" x14ac:dyDescent="0.25">
      <c r="V4127" s="14">
        <v>1216037059044</v>
      </c>
    </row>
    <row r="4128" spans="22:22" x14ac:dyDescent="0.25">
      <c r="V4128" s="14">
        <v>1216038044058</v>
      </c>
    </row>
    <row r="4129" spans="22:22" x14ac:dyDescent="0.25">
      <c r="V4129" s="14">
        <v>1216038058044</v>
      </c>
    </row>
    <row r="4130" spans="22:22" x14ac:dyDescent="0.25">
      <c r="V4130" s="14">
        <v>1216039044057</v>
      </c>
    </row>
    <row r="4131" spans="22:22" x14ac:dyDescent="0.25">
      <c r="V4131" s="14">
        <v>1216039057044</v>
      </c>
    </row>
    <row r="4132" spans="22:22" x14ac:dyDescent="0.25">
      <c r="V4132" s="14">
        <v>1216040044056</v>
      </c>
    </row>
    <row r="4133" spans="22:22" x14ac:dyDescent="0.25">
      <c r="V4133" s="14">
        <v>1216040056044</v>
      </c>
    </row>
    <row r="4134" spans="22:22" x14ac:dyDescent="0.25">
      <c r="V4134" s="14">
        <v>1216050051039</v>
      </c>
    </row>
    <row r="4135" spans="22:22" x14ac:dyDescent="0.25">
      <c r="V4135" s="14">
        <v>1216051050039</v>
      </c>
    </row>
    <row r="4136" spans="22:22" x14ac:dyDescent="0.25">
      <c r="V4136" s="14">
        <v>1216051051038</v>
      </c>
    </row>
    <row r="4137" spans="22:22" x14ac:dyDescent="0.25">
      <c r="V4137" s="14">
        <v>1216052018070</v>
      </c>
    </row>
    <row r="4138" spans="22:22" x14ac:dyDescent="0.25">
      <c r="V4138" s="14">
        <v>1216052019069</v>
      </c>
    </row>
    <row r="4139" spans="22:22" x14ac:dyDescent="0.25">
      <c r="V4139" s="14">
        <v>1216052049039</v>
      </c>
    </row>
    <row r="4140" spans="22:22" x14ac:dyDescent="0.25">
      <c r="V4140" s="14">
        <v>1216052050038</v>
      </c>
    </row>
    <row r="4141" spans="22:22" x14ac:dyDescent="0.25">
      <c r="V4141" s="14">
        <v>1216052051037</v>
      </c>
    </row>
    <row r="4142" spans="22:22" x14ac:dyDescent="0.25">
      <c r="V4142" s="14">
        <v>1216053017070</v>
      </c>
    </row>
    <row r="4143" spans="22:22" x14ac:dyDescent="0.25">
      <c r="V4143" s="14">
        <v>1216053018069</v>
      </c>
    </row>
    <row r="4144" spans="22:22" x14ac:dyDescent="0.25">
      <c r="V4144" s="14">
        <v>1216053019068</v>
      </c>
    </row>
    <row r="4145" spans="22:22" x14ac:dyDescent="0.25">
      <c r="V4145" s="14">
        <v>1216053048039</v>
      </c>
    </row>
    <row r="4146" spans="22:22" x14ac:dyDescent="0.25">
      <c r="V4146" s="14">
        <v>1216053049038</v>
      </c>
    </row>
    <row r="4147" spans="22:22" x14ac:dyDescent="0.25">
      <c r="V4147" s="14">
        <v>1216053050037</v>
      </c>
    </row>
    <row r="4148" spans="22:22" x14ac:dyDescent="0.25">
      <c r="V4148" s="14">
        <v>1216053051036</v>
      </c>
    </row>
    <row r="4149" spans="22:22" x14ac:dyDescent="0.25">
      <c r="V4149" s="14">
        <v>1216054017069</v>
      </c>
    </row>
    <row r="4150" spans="22:22" x14ac:dyDescent="0.25">
      <c r="V4150" s="14">
        <v>1216054018068</v>
      </c>
    </row>
    <row r="4151" spans="22:22" x14ac:dyDescent="0.25">
      <c r="V4151" s="14">
        <v>1216054019067</v>
      </c>
    </row>
    <row r="4152" spans="22:22" x14ac:dyDescent="0.25">
      <c r="V4152" s="14">
        <v>1216054047039</v>
      </c>
    </row>
    <row r="4153" spans="22:22" x14ac:dyDescent="0.25">
      <c r="V4153" s="14">
        <v>1216054048038</v>
      </c>
    </row>
    <row r="4154" spans="22:22" x14ac:dyDescent="0.25">
      <c r="V4154" s="14">
        <v>1216054049037</v>
      </c>
    </row>
    <row r="4155" spans="22:22" x14ac:dyDescent="0.25">
      <c r="V4155" s="14">
        <v>1216054050036</v>
      </c>
    </row>
    <row r="4156" spans="22:22" x14ac:dyDescent="0.25">
      <c r="V4156" s="14">
        <v>1216054051035</v>
      </c>
    </row>
    <row r="4157" spans="22:22" x14ac:dyDescent="0.25">
      <c r="V4157" s="14">
        <v>1216055017068</v>
      </c>
    </row>
    <row r="4158" spans="22:22" x14ac:dyDescent="0.25">
      <c r="V4158" s="14">
        <v>1216055018067</v>
      </c>
    </row>
    <row r="4159" spans="22:22" x14ac:dyDescent="0.25">
      <c r="V4159" s="14">
        <v>1216055019066</v>
      </c>
    </row>
    <row r="4160" spans="22:22" x14ac:dyDescent="0.25">
      <c r="V4160" s="14">
        <v>1216055046039</v>
      </c>
    </row>
    <row r="4161" spans="22:22" x14ac:dyDescent="0.25">
      <c r="V4161" s="14">
        <v>1216055047038</v>
      </c>
    </row>
    <row r="4162" spans="22:22" x14ac:dyDescent="0.25">
      <c r="V4162" s="14">
        <v>1216055048037</v>
      </c>
    </row>
    <row r="4163" spans="22:22" x14ac:dyDescent="0.25">
      <c r="V4163" s="14">
        <v>1216055050035</v>
      </c>
    </row>
    <row r="4164" spans="22:22" x14ac:dyDescent="0.25">
      <c r="V4164" s="14">
        <v>1216055051034</v>
      </c>
    </row>
    <row r="4165" spans="22:22" x14ac:dyDescent="0.25">
      <c r="V4165" s="14">
        <v>1216056017067</v>
      </c>
    </row>
    <row r="4166" spans="22:22" x14ac:dyDescent="0.25">
      <c r="V4166" s="14">
        <v>1216056018066</v>
      </c>
    </row>
    <row r="4167" spans="22:22" x14ac:dyDescent="0.25">
      <c r="V4167" s="14">
        <v>1216056019065</v>
      </c>
    </row>
    <row r="4168" spans="22:22" x14ac:dyDescent="0.25">
      <c r="V4168" s="14">
        <v>1216056045039</v>
      </c>
    </row>
    <row r="4169" spans="22:22" x14ac:dyDescent="0.25">
      <c r="V4169" s="14">
        <v>1216056046038</v>
      </c>
    </row>
    <row r="4170" spans="22:22" x14ac:dyDescent="0.25">
      <c r="V4170" s="14">
        <v>1216056047037</v>
      </c>
    </row>
    <row r="4171" spans="22:22" x14ac:dyDescent="0.25">
      <c r="V4171" s="14">
        <v>1216056050034</v>
      </c>
    </row>
    <row r="4172" spans="22:22" x14ac:dyDescent="0.25">
      <c r="V4172" s="14">
        <v>1216056051033</v>
      </c>
    </row>
    <row r="4173" spans="22:22" x14ac:dyDescent="0.25">
      <c r="V4173" s="14">
        <v>1216057017066</v>
      </c>
    </row>
    <row r="4174" spans="22:22" x14ac:dyDescent="0.25">
      <c r="V4174" s="14">
        <v>1216057018065</v>
      </c>
    </row>
    <row r="4175" spans="22:22" x14ac:dyDescent="0.25">
      <c r="V4175" s="14">
        <v>1216057019064</v>
      </c>
    </row>
    <row r="4176" spans="22:22" x14ac:dyDescent="0.25">
      <c r="V4176" s="14">
        <v>1216057044039</v>
      </c>
    </row>
    <row r="4177" spans="22:22" x14ac:dyDescent="0.25">
      <c r="V4177" s="14">
        <v>1216057045038</v>
      </c>
    </row>
    <row r="4178" spans="22:22" x14ac:dyDescent="0.25">
      <c r="V4178" s="14">
        <v>1216057046037</v>
      </c>
    </row>
    <row r="4179" spans="22:22" x14ac:dyDescent="0.25">
      <c r="V4179" s="14">
        <v>1216057050033</v>
      </c>
    </row>
    <row r="4180" spans="22:22" x14ac:dyDescent="0.25">
      <c r="V4180" s="14">
        <v>1216057051032</v>
      </c>
    </row>
    <row r="4181" spans="22:22" x14ac:dyDescent="0.25">
      <c r="V4181" s="14">
        <v>1216058017065</v>
      </c>
    </row>
    <row r="4182" spans="22:22" x14ac:dyDescent="0.25">
      <c r="V4182" s="14">
        <v>1216058018064</v>
      </c>
    </row>
    <row r="4183" spans="22:22" x14ac:dyDescent="0.25">
      <c r="V4183" s="14">
        <v>1216058019063</v>
      </c>
    </row>
    <row r="4184" spans="22:22" x14ac:dyDescent="0.25">
      <c r="V4184" s="14">
        <v>1216058043039</v>
      </c>
    </row>
    <row r="4185" spans="22:22" x14ac:dyDescent="0.25">
      <c r="V4185" s="14">
        <v>1216058044038</v>
      </c>
    </row>
    <row r="4186" spans="22:22" x14ac:dyDescent="0.25">
      <c r="V4186" s="14">
        <v>1216058045037</v>
      </c>
    </row>
    <row r="4187" spans="22:22" x14ac:dyDescent="0.25">
      <c r="V4187" s="14">
        <v>1216058050032</v>
      </c>
    </row>
    <row r="4188" spans="22:22" x14ac:dyDescent="0.25">
      <c r="V4188" s="14">
        <v>1216058051031</v>
      </c>
    </row>
    <row r="4189" spans="22:22" x14ac:dyDescent="0.25">
      <c r="V4189" s="14">
        <v>1216059017064</v>
      </c>
    </row>
    <row r="4190" spans="22:22" x14ac:dyDescent="0.25">
      <c r="V4190" s="14">
        <v>1216059018063</v>
      </c>
    </row>
    <row r="4191" spans="22:22" x14ac:dyDescent="0.25">
      <c r="V4191" s="14">
        <v>1216059019062</v>
      </c>
    </row>
    <row r="4192" spans="22:22" x14ac:dyDescent="0.25">
      <c r="V4192" s="14">
        <v>1216059042039</v>
      </c>
    </row>
    <row r="4193" spans="22:22" x14ac:dyDescent="0.25">
      <c r="V4193" s="14">
        <v>1216059043038</v>
      </c>
    </row>
    <row r="4194" spans="22:22" x14ac:dyDescent="0.25">
      <c r="V4194" s="14">
        <v>1216059044037</v>
      </c>
    </row>
    <row r="4195" spans="22:22" x14ac:dyDescent="0.25">
      <c r="V4195" s="14">
        <v>1216059050031</v>
      </c>
    </row>
    <row r="4196" spans="22:22" x14ac:dyDescent="0.25">
      <c r="V4196" s="14">
        <v>1216059051030</v>
      </c>
    </row>
    <row r="4197" spans="22:22" x14ac:dyDescent="0.25">
      <c r="V4197" s="14">
        <v>1216060017063</v>
      </c>
    </row>
    <row r="4198" spans="22:22" x14ac:dyDescent="0.25">
      <c r="V4198" s="14">
        <v>1216060018062</v>
      </c>
    </row>
    <row r="4199" spans="22:22" x14ac:dyDescent="0.25">
      <c r="V4199" s="14">
        <v>1216060019061</v>
      </c>
    </row>
    <row r="4200" spans="22:22" x14ac:dyDescent="0.25">
      <c r="V4200" s="14">
        <v>1216060041039</v>
      </c>
    </row>
    <row r="4201" spans="22:22" x14ac:dyDescent="0.25">
      <c r="V4201" s="14">
        <v>1216060042038</v>
      </c>
    </row>
    <row r="4202" spans="22:22" x14ac:dyDescent="0.25">
      <c r="V4202" s="14">
        <v>1216060043037</v>
      </c>
    </row>
    <row r="4203" spans="22:22" x14ac:dyDescent="0.25">
      <c r="V4203" s="14">
        <v>1216060050030</v>
      </c>
    </row>
    <row r="4204" spans="22:22" x14ac:dyDescent="0.25">
      <c r="V4204" s="14">
        <v>1216060051029</v>
      </c>
    </row>
    <row r="4205" spans="22:22" x14ac:dyDescent="0.25">
      <c r="V4205" s="14">
        <v>1216061017062</v>
      </c>
    </row>
    <row r="4206" spans="22:22" x14ac:dyDescent="0.25">
      <c r="V4206" s="14">
        <v>1216061018061</v>
      </c>
    </row>
    <row r="4207" spans="22:22" x14ac:dyDescent="0.25">
      <c r="V4207" s="14">
        <v>1216061019060</v>
      </c>
    </row>
    <row r="4208" spans="22:22" x14ac:dyDescent="0.25">
      <c r="V4208" s="14">
        <v>1216061040039</v>
      </c>
    </row>
    <row r="4209" spans="22:22" x14ac:dyDescent="0.25">
      <c r="V4209" s="14">
        <v>1216061041038</v>
      </c>
    </row>
    <row r="4210" spans="22:22" x14ac:dyDescent="0.25">
      <c r="V4210" s="14">
        <v>1216061042037</v>
      </c>
    </row>
    <row r="4211" spans="22:22" x14ac:dyDescent="0.25">
      <c r="V4211" s="14">
        <v>1216061050029</v>
      </c>
    </row>
    <row r="4212" spans="22:22" x14ac:dyDescent="0.25">
      <c r="V4212" s="14">
        <v>1216061051028</v>
      </c>
    </row>
    <row r="4213" spans="22:22" x14ac:dyDescent="0.25">
      <c r="V4213" s="14">
        <v>1216062017061</v>
      </c>
    </row>
    <row r="4214" spans="22:22" x14ac:dyDescent="0.25">
      <c r="V4214" s="14">
        <v>1216062018060</v>
      </c>
    </row>
    <row r="4215" spans="22:22" x14ac:dyDescent="0.25">
      <c r="V4215" s="14">
        <v>1216062019059</v>
      </c>
    </row>
    <row r="4216" spans="22:22" x14ac:dyDescent="0.25">
      <c r="V4216" s="14">
        <v>1216062039039</v>
      </c>
    </row>
    <row r="4217" spans="22:22" x14ac:dyDescent="0.25">
      <c r="V4217" s="14">
        <v>1216062040038</v>
      </c>
    </row>
    <row r="4218" spans="22:22" x14ac:dyDescent="0.25">
      <c r="V4218" s="14">
        <v>1216062041037</v>
      </c>
    </row>
    <row r="4219" spans="22:22" x14ac:dyDescent="0.25">
      <c r="V4219" s="14">
        <v>1216062050028</v>
      </c>
    </row>
    <row r="4220" spans="22:22" x14ac:dyDescent="0.25">
      <c r="V4220" s="14">
        <v>1216062051027</v>
      </c>
    </row>
    <row r="4221" spans="22:22" x14ac:dyDescent="0.25">
      <c r="V4221" s="14">
        <v>1216063017060</v>
      </c>
    </row>
    <row r="4222" spans="22:22" x14ac:dyDescent="0.25">
      <c r="V4222" s="14">
        <v>1216063018059</v>
      </c>
    </row>
    <row r="4223" spans="22:22" x14ac:dyDescent="0.25">
      <c r="V4223" s="14">
        <v>1216063019058</v>
      </c>
    </row>
    <row r="4224" spans="22:22" x14ac:dyDescent="0.25">
      <c r="V4224" s="14">
        <v>1216063038039</v>
      </c>
    </row>
    <row r="4225" spans="22:22" x14ac:dyDescent="0.25">
      <c r="V4225" s="14">
        <v>1216063039038</v>
      </c>
    </row>
    <row r="4226" spans="22:22" x14ac:dyDescent="0.25">
      <c r="V4226" s="14">
        <v>1216063040037</v>
      </c>
    </row>
    <row r="4227" spans="22:22" x14ac:dyDescent="0.25">
      <c r="V4227" s="14">
        <v>1216063050027</v>
      </c>
    </row>
    <row r="4228" spans="22:22" x14ac:dyDescent="0.25">
      <c r="V4228" s="14">
        <v>1216063051026</v>
      </c>
    </row>
    <row r="4229" spans="22:22" x14ac:dyDescent="0.25">
      <c r="V4229" s="14">
        <v>1216064017059</v>
      </c>
    </row>
    <row r="4230" spans="22:22" x14ac:dyDescent="0.25">
      <c r="V4230" s="14">
        <v>1216064018058</v>
      </c>
    </row>
    <row r="4231" spans="22:22" x14ac:dyDescent="0.25">
      <c r="V4231" s="14">
        <v>1216064019057</v>
      </c>
    </row>
    <row r="4232" spans="22:22" x14ac:dyDescent="0.25">
      <c r="V4232" s="14">
        <v>1216064037039</v>
      </c>
    </row>
    <row r="4233" spans="22:22" x14ac:dyDescent="0.25">
      <c r="V4233" s="14">
        <v>1216064038038</v>
      </c>
    </row>
    <row r="4234" spans="22:22" x14ac:dyDescent="0.25">
      <c r="V4234" s="14">
        <v>1216064039037</v>
      </c>
    </row>
    <row r="4235" spans="22:22" x14ac:dyDescent="0.25">
      <c r="V4235" s="14">
        <v>1216064050026</v>
      </c>
    </row>
    <row r="4236" spans="22:22" x14ac:dyDescent="0.25">
      <c r="V4236" s="14">
        <v>1216064051025</v>
      </c>
    </row>
    <row r="4237" spans="22:22" x14ac:dyDescent="0.25">
      <c r="V4237" s="14">
        <v>1216065017058</v>
      </c>
    </row>
    <row r="4238" spans="22:22" x14ac:dyDescent="0.25">
      <c r="V4238" s="14">
        <v>1216065018057</v>
      </c>
    </row>
    <row r="4239" spans="22:22" x14ac:dyDescent="0.25">
      <c r="V4239" s="14">
        <v>1216065019056</v>
      </c>
    </row>
    <row r="4240" spans="22:22" x14ac:dyDescent="0.25">
      <c r="V4240" s="14">
        <v>1216065036039</v>
      </c>
    </row>
    <row r="4241" spans="22:22" x14ac:dyDescent="0.25">
      <c r="V4241" s="14">
        <v>1216065037038</v>
      </c>
    </row>
    <row r="4242" spans="22:22" x14ac:dyDescent="0.25">
      <c r="V4242" s="14">
        <v>1216065038037</v>
      </c>
    </row>
    <row r="4243" spans="22:22" x14ac:dyDescent="0.25">
      <c r="V4243" s="14">
        <v>1216065050025</v>
      </c>
    </row>
    <row r="4244" spans="22:22" x14ac:dyDescent="0.25">
      <c r="V4244" s="14">
        <v>1216065051024</v>
      </c>
    </row>
    <row r="4245" spans="22:22" x14ac:dyDescent="0.25">
      <c r="V4245" s="14">
        <v>1216066017057</v>
      </c>
    </row>
    <row r="4246" spans="22:22" x14ac:dyDescent="0.25">
      <c r="V4246" s="14">
        <v>1216066018056</v>
      </c>
    </row>
    <row r="4247" spans="22:22" x14ac:dyDescent="0.25">
      <c r="V4247" s="14">
        <v>1216066019055</v>
      </c>
    </row>
    <row r="4248" spans="22:22" x14ac:dyDescent="0.25">
      <c r="V4248" s="14">
        <v>1216066035039</v>
      </c>
    </row>
    <row r="4249" spans="22:22" x14ac:dyDescent="0.25">
      <c r="V4249" s="14">
        <v>1216066036038</v>
      </c>
    </row>
    <row r="4250" spans="22:22" x14ac:dyDescent="0.25">
      <c r="V4250" s="14">
        <v>1216066037037</v>
      </c>
    </row>
    <row r="4251" spans="22:22" x14ac:dyDescent="0.25">
      <c r="V4251" s="14">
        <v>1216066050024</v>
      </c>
    </row>
    <row r="4252" spans="22:22" x14ac:dyDescent="0.25">
      <c r="V4252" s="14">
        <v>1216066051023</v>
      </c>
    </row>
    <row r="4253" spans="22:22" x14ac:dyDescent="0.25">
      <c r="V4253" s="14">
        <v>1216067017056</v>
      </c>
    </row>
    <row r="4254" spans="22:22" x14ac:dyDescent="0.25">
      <c r="V4254" s="14">
        <v>1216067018055</v>
      </c>
    </row>
    <row r="4255" spans="22:22" x14ac:dyDescent="0.25">
      <c r="V4255" s="14">
        <v>1216067019054</v>
      </c>
    </row>
    <row r="4256" spans="22:22" x14ac:dyDescent="0.25">
      <c r="V4256" s="14">
        <v>1216067034039</v>
      </c>
    </row>
    <row r="4257" spans="22:22" x14ac:dyDescent="0.25">
      <c r="V4257" s="14">
        <v>1216067035038</v>
      </c>
    </row>
    <row r="4258" spans="22:22" x14ac:dyDescent="0.25">
      <c r="V4258" s="14">
        <v>1216067036037</v>
      </c>
    </row>
    <row r="4259" spans="22:22" x14ac:dyDescent="0.25">
      <c r="V4259" s="14">
        <v>1216067050023</v>
      </c>
    </row>
    <row r="4260" spans="22:22" x14ac:dyDescent="0.25">
      <c r="V4260" s="14">
        <v>1216067051022</v>
      </c>
    </row>
    <row r="4261" spans="22:22" x14ac:dyDescent="0.25">
      <c r="V4261" s="14">
        <v>1216068017055</v>
      </c>
    </row>
    <row r="4262" spans="22:22" x14ac:dyDescent="0.25">
      <c r="V4262" s="14">
        <v>1216068018054</v>
      </c>
    </row>
    <row r="4263" spans="22:22" x14ac:dyDescent="0.25">
      <c r="V4263" s="14">
        <v>1216068019053</v>
      </c>
    </row>
    <row r="4264" spans="22:22" x14ac:dyDescent="0.25">
      <c r="V4264" s="14">
        <v>1216068033039</v>
      </c>
    </row>
    <row r="4265" spans="22:22" x14ac:dyDescent="0.25">
      <c r="V4265" s="14">
        <v>1216068034038</v>
      </c>
    </row>
    <row r="4266" spans="22:22" x14ac:dyDescent="0.25">
      <c r="V4266" s="14">
        <v>1216068035037</v>
      </c>
    </row>
    <row r="4267" spans="22:22" x14ac:dyDescent="0.25">
      <c r="V4267" s="14">
        <v>1216068050022</v>
      </c>
    </row>
    <row r="4268" spans="22:22" x14ac:dyDescent="0.25">
      <c r="V4268" s="14">
        <v>1216068051021</v>
      </c>
    </row>
    <row r="4269" spans="22:22" x14ac:dyDescent="0.25">
      <c r="V4269" s="14">
        <v>1216069017054</v>
      </c>
    </row>
    <row r="4270" spans="22:22" x14ac:dyDescent="0.25">
      <c r="V4270" s="14">
        <v>1216069018053</v>
      </c>
    </row>
    <row r="4271" spans="22:22" x14ac:dyDescent="0.25">
      <c r="V4271" s="14">
        <v>1216069019052</v>
      </c>
    </row>
    <row r="4272" spans="22:22" x14ac:dyDescent="0.25">
      <c r="V4272" s="14">
        <v>1216069032039</v>
      </c>
    </row>
    <row r="4273" spans="22:22" x14ac:dyDescent="0.25">
      <c r="V4273" s="14">
        <v>1216069033038</v>
      </c>
    </row>
    <row r="4274" spans="22:22" x14ac:dyDescent="0.25">
      <c r="V4274" s="14">
        <v>1216069034037</v>
      </c>
    </row>
    <row r="4275" spans="22:22" x14ac:dyDescent="0.25">
      <c r="V4275" s="14">
        <v>1216069050021</v>
      </c>
    </row>
    <row r="4276" spans="22:22" x14ac:dyDescent="0.25">
      <c r="V4276" s="14">
        <v>1216069051020</v>
      </c>
    </row>
    <row r="4277" spans="22:22" x14ac:dyDescent="0.25">
      <c r="V4277" s="14">
        <v>1216070017053</v>
      </c>
    </row>
    <row r="4278" spans="22:22" x14ac:dyDescent="0.25">
      <c r="V4278" s="14">
        <v>1216070018052</v>
      </c>
    </row>
    <row r="4279" spans="22:22" x14ac:dyDescent="0.25">
      <c r="V4279" s="14">
        <v>1216070019051</v>
      </c>
    </row>
    <row r="4280" spans="22:22" x14ac:dyDescent="0.25">
      <c r="V4280" s="14">
        <v>1216070031039</v>
      </c>
    </row>
    <row r="4281" spans="22:22" x14ac:dyDescent="0.25">
      <c r="V4281" s="14">
        <v>1216070032038</v>
      </c>
    </row>
    <row r="4282" spans="22:22" x14ac:dyDescent="0.25">
      <c r="V4282" s="14">
        <v>1216070033037</v>
      </c>
    </row>
    <row r="4283" spans="22:22" x14ac:dyDescent="0.25">
      <c r="V4283" s="14">
        <v>1216070050020</v>
      </c>
    </row>
    <row r="4284" spans="22:22" x14ac:dyDescent="0.25">
      <c r="V4284" s="14">
        <v>1216070051019</v>
      </c>
    </row>
    <row r="4285" spans="22:22" x14ac:dyDescent="0.25">
      <c r="V4285" s="14">
        <v>1216071017052</v>
      </c>
    </row>
    <row r="4286" spans="22:22" x14ac:dyDescent="0.25">
      <c r="V4286" s="14">
        <v>1216071018051</v>
      </c>
    </row>
    <row r="4287" spans="22:22" x14ac:dyDescent="0.25">
      <c r="V4287" s="14">
        <v>1216071019050</v>
      </c>
    </row>
    <row r="4288" spans="22:22" x14ac:dyDescent="0.25">
      <c r="V4288" s="14">
        <v>1216071030039</v>
      </c>
    </row>
    <row r="4289" spans="22:22" x14ac:dyDescent="0.25">
      <c r="V4289" s="14">
        <v>1216071031038</v>
      </c>
    </row>
    <row r="4290" spans="22:22" x14ac:dyDescent="0.25">
      <c r="V4290" s="14">
        <v>1216071032037</v>
      </c>
    </row>
    <row r="4291" spans="22:22" x14ac:dyDescent="0.25">
      <c r="V4291" s="14">
        <v>1216071050019</v>
      </c>
    </row>
    <row r="4292" spans="22:22" x14ac:dyDescent="0.25">
      <c r="V4292" s="14">
        <v>1216071051018</v>
      </c>
    </row>
    <row r="4293" spans="22:22" x14ac:dyDescent="0.25">
      <c r="V4293" s="14">
        <v>1216072017051</v>
      </c>
    </row>
    <row r="4294" spans="22:22" x14ac:dyDescent="0.25">
      <c r="V4294" s="14">
        <v>1216072018050</v>
      </c>
    </row>
    <row r="4295" spans="22:22" x14ac:dyDescent="0.25">
      <c r="V4295" s="14">
        <v>1216072019049</v>
      </c>
    </row>
    <row r="4296" spans="22:22" x14ac:dyDescent="0.25">
      <c r="V4296" s="14">
        <v>1216072029039</v>
      </c>
    </row>
    <row r="4297" spans="22:22" x14ac:dyDescent="0.25">
      <c r="V4297" s="14">
        <v>1216072030038</v>
      </c>
    </row>
    <row r="4298" spans="22:22" x14ac:dyDescent="0.25">
      <c r="V4298" s="14">
        <v>1216072031037</v>
      </c>
    </row>
    <row r="4299" spans="22:22" x14ac:dyDescent="0.25">
      <c r="V4299" s="14">
        <v>1216072050018</v>
      </c>
    </row>
    <row r="4300" spans="22:22" x14ac:dyDescent="0.25">
      <c r="V4300" s="14">
        <v>1216072051017</v>
      </c>
    </row>
    <row r="4301" spans="22:22" x14ac:dyDescent="0.25">
      <c r="V4301" s="14">
        <v>1216073017050</v>
      </c>
    </row>
    <row r="4302" spans="22:22" x14ac:dyDescent="0.25">
      <c r="V4302" s="14">
        <v>1216073018049</v>
      </c>
    </row>
    <row r="4303" spans="22:22" x14ac:dyDescent="0.25">
      <c r="V4303" s="14">
        <v>1216073019048</v>
      </c>
    </row>
    <row r="4304" spans="22:22" x14ac:dyDescent="0.25">
      <c r="V4304" s="14">
        <v>1216073028039</v>
      </c>
    </row>
    <row r="4305" spans="22:22" x14ac:dyDescent="0.25">
      <c r="V4305" s="14">
        <v>1216073029038</v>
      </c>
    </row>
    <row r="4306" spans="22:22" x14ac:dyDescent="0.25">
      <c r="V4306" s="14">
        <v>1216073030037</v>
      </c>
    </row>
    <row r="4307" spans="22:22" x14ac:dyDescent="0.25">
      <c r="V4307" s="14">
        <v>1216073050017</v>
      </c>
    </row>
    <row r="4308" spans="22:22" x14ac:dyDescent="0.25">
      <c r="V4308" s="14">
        <v>1216073051016</v>
      </c>
    </row>
    <row r="4309" spans="22:22" x14ac:dyDescent="0.25">
      <c r="V4309" s="14">
        <v>1216074017049</v>
      </c>
    </row>
    <row r="4310" spans="22:22" x14ac:dyDescent="0.25">
      <c r="V4310" s="14">
        <v>1216074018048</v>
      </c>
    </row>
    <row r="4311" spans="22:22" x14ac:dyDescent="0.25">
      <c r="V4311" s="14">
        <v>1216074019047</v>
      </c>
    </row>
    <row r="4312" spans="22:22" x14ac:dyDescent="0.25">
      <c r="V4312" s="14">
        <v>1216074028038</v>
      </c>
    </row>
    <row r="4313" spans="22:22" x14ac:dyDescent="0.25">
      <c r="V4313" s="14">
        <v>1216074029037</v>
      </c>
    </row>
    <row r="4314" spans="22:22" x14ac:dyDescent="0.25">
      <c r="V4314" s="14">
        <v>1216074050016</v>
      </c>
    </row>
    <row r="4315" spans="22:22" x14ac:dyDescent="0.25">
      <c r="V4315" s="14">
        <v>1216074051015</v>
      </c>
    </row>
    <row r="4316" spans="22:22" x14ac:dyDescent="0.25">
      <c r="V4316" s="14">
        <v>1216075017048</v>
      </c>
    </row>
    <row r="4317" spans="22:22" x14ac:dyDescent="0.25">
      <c r="V4317" s="14">
        <v>1216075018047</v>
      </c>
    </row>
    <row r="4318" spans="22:22" x14ac:dyDescent="0.25">
      <c r="V4318" s="14">
        <v>1216075019046</v>
      </c>
    </row>
    <row r="4319" spans="22:22" x14ac:dyDescent="0.25">
      <c r="V4319" s="14">
        <v>1216075028037</v>
      </c>
    </row>
    <row r="4320" spans="22:22" x14ac:dyDescent="0.25">
      <c r="V4320" s="14">
        <v>1216075050015</v>
      </c>
    </row>
    <row r="4321" spans="22:22" x14ac:dyDescent="0.25">
      <c r="V4321" s="14">
        <v>1216076017047</v>
      </c>
    </row>
    <row r="4322" spans="22:22" x14ac:dyDescent="0.25">
      <c r="V4322" s="14">
        <v>1216076018046</v>
      </c>
    </row>
    <row r="4323" spans="22:22" x14ac:dyDescent="0.25">
      <c r="V4323" s="14">
        <v>1216076019045</v>
      </c>
    </row>
    <row r="4324" spans="22:22" x14ac:dyDescent="0.25">
      <c r="V4324" s="14">
        <v>1216076027037</v>
      </c>
    </row>
    <row r="4325" spans="22:22" x14ac:dyDescent="0.25">
      <c r="V4325" s="14">
        <v>1216076051013</v>
      </c>
    </row>
    <row r="4326" spans="22:22" x14ac:dyDescent="0.25">
      <c r="V4326" s="14">
        <v>1216077017046</v>
      </c>
    </row>
    <row r="4327" spans="22:22" x14ac:dyDescent="0.25">
      <c r="V4327" s="14">
        <v>1216077018045</v>
      </c>
    </row>
    <row r="4328" spans="22:22" x14ac:dyDescent="0.25">
      <c r="V4328" s="14">
        <v>1216077019044</v>
      </c>
    </row>
    <row r="4329" spans="22:22" x14ac:dyDescent="0.25">
      <c r="V4329" s="14">
        <v>1216077051012</v>
      </c>
    </row>
    <row r="4330" spans="22:22" x14ac:dyDescent="0.25">
      <c r="V4330" s="14">
        <v>1216078016046</v>
      </c>
    </row>
    <row r="4331" spans="22:22" x14ac:dyDescent="0.25">
      <c r="V4331" s="14">
        <v>1216078017045</v>
      </c>
    </row>
    <row r="4332" spans="22:22" x14ac:dyDescent="0.25">
      <c r="V4332" s="14">
        <v>1216078018044</v>
      </c>
    </row>
    <row r="4333" spans="22:22" x14ac:dyDescent="0.25">
      <c r="V4333" s="14">
        <v>1216078025037</v>
      </c>
    </row>
    <row r="4334" spans="22:22" x14ac:dyDescent="0.25">
      <c r="V4334" s="14">
        <v>1216078050012</v>
      </c>
    </row>
    <row r="4335" spans="22:22" x14ac:dyDescent="0.25">
      <c r="V4335" s="14">
        <v>1216078051011</v>
      </c>
    </row>
    <row r="4336" spans="22:22" x14ac:dyDescent="0.25">
      <c r="V4336" s="14">
        <v>1216079016045</v>
      </c>
    </row>
    <row r="4337" spans="22:22" x14ac:dyDescent="0.25">
      <c r="V4337" s="14">
        <v>1216079017044</v>
      </c>
    </row>
    <row r="4338" spans="22:22" x14ac:dyDescent="0.25">
      <c r="V4338" s="14">
        <v>1216079018043</v>
      </c>
    </row>
    <row r="4339" spans="22:22" x14ac:dyDescent="0.25">
      <c r="V4339" s="14">
        <v>1216079023038</v>
      </c>
    </row>
    <row r="4340" spans="22:22" x14ac:dyDescent="0.25">
      <c r="V4340" s="14">
        <v>1216079024037</v>
      </c>
    </row>
    <row r="4341" spans="22:22" x14ac:dyDescent="0.25">
      <c r="V4341" s="14">
        <v>1216079050011</v>
      </c>
    </row>
    <row r="4342" spans="22:22" x14ac:dyDescent="0.25">
      <c r="V4342" s="14">
        <v>1216080016044</v>
      </c>
    </row>
    <row r="4343" spans="22:22" x14ac:dyDescent="0.25">
      <c r="V4343" s="14">
        <v>1216080017043</v>
      </c>
    </row>
    <row r="4344" spans="22:22" x14ac:dyDescent="0.25">
      <c r="V4344" s="14">
        <v>1216080018042</v>
      </c>
    </row>
    <row r="4345" spans="22:22" x14ac:dyDescent="0.25">
      <c r="V4345" s="14">
        <v>1216080019041</v>
      </c>
    </row>
    <row r="4346" spans="22:22" x14ac:dyDescent="0.25">
      <c r="V4346" s="14">
        <v>1216080022038</v>
      </c>
    </row>
    <row r="4347" spans="22:22" x14ac:dyDescent="0.25">
      <c r="V4347" s="14">
        <v>1216080023037</v>
      </c>
    </row>
    <row r="4348" spans="22:22" x14ac:dyDescent="0.25">
      <c r="V4348" s="14">
        <v>1216080050010</v>
      </c>
    </row>
    <row r="4349" spans="22:22" x14ac:dyDescent="0.25">
      <c r="V4349" s="14">
        <v>1216081016043</v>
      </c>
    </row>
    <row r="4350" spans="22:22" x14ac:dyDescent="0.25">
      <c r="V4350" s="14">
        <v>1216081018041</v>
      </c>
    </row>
    <row r="4351" spans="22:22" x14ac:dyDescent="0.25">
      <c r="V4351" s="14">
        <v>1216081022037</v>
      </c>
    </row>
    <row r="4352" spans="22:22" x14ac:dyDescent="0.25">
      <c r="V4352" s="14">
        <v>1216081050009</v>
      </c>
    </row>
    <row r="4353" spans="22:22" x14ac:dyDescent="0.25">
      <c r="V4353" s="14">
        <v>1216082016042</v>
      </c>
    </row>
    <row r="4354" spans="22:22" x14ac:dyDescent="0.25">
      <c r="V4354" s="14">
        <v>1216082017041</v>
      </c>
    </row>
    <row r="4355" spans="22:22" x14ac:dyDescent="0.25">
      <c r="V4355" s="14">
        <v>1216082018040</v>
      </c>
    </row>
    <row r="4356" spans="22:22" x14ac:dyDescent="0.25">
      <c r="V4356" s="14">
        <v>1216082050008</v>
      </c>
    </row>
    <row r="4357" spans="22:22" x14ac:dyDescent="0.25">
      <c r="V4357" s="14">
        <v>1216083016041</v>
      </c>
    </row>
    <row r="4358" spans="22:22" x14ac:dyDescent="0.25">
      <c r="V4358" s="14">
        <v>1216083017040</v>
      </c>
    </row>
    <row r="4359" spans="22:22" x14ac:dyDescent="0.25">
      <c r="V4359" s="14">
        <v>1216084016040</v>
      </c>
    </row>
    <row r="4360" spans="22:22" x14ac:dyDescent="0.25">
      <c r="V4360" s="14">
        <v>1216085016039</v>
      </c>
    </row>
    <row r="4361" spans="22:22" x14ac:dyDescent="0.25">
      <c r="V4361" s="14">
        <v>1216086016038</v>
      </c>
    </row>
    <row r="4362" spans="22:22" x14ac:dyDescent="0.25">
      <c r="V4362" s="14">
        <v>1216086017037</v>
      </c>
    </row>
    <row r="4363" spans="22:22" x14ac:dyDescent="0.25">
      <c r="V4363" s="14">
        <v>1216088016036</v>
      </c>
    </row>
    <row r="4364" spans="22:22" x14ac:dyDescent="0.25">
      <c r="V4364" s="14">
        <v>1216089016035</v>
      </c>
    </row>
    <row r="4365" spans="22:22" x14ac:dyDescent="0.25">
      <c r="V4365" s="14">
        <v>1216090016034</v>
      </c>
    </row>
    <row r="4366" spans="22:22" x14ac:dyDescent="0.25">
      <c r="V4366" s="14">
        <v>1216091016033</v>
      </c>
    </row>
    <row r="4367" spans="22:22" x14ac:dyDescent="0.25">
      <c r="V4367" s="14">
        <v>1216091048001</v>
      </c>
    </row>
    <row r="4368" spans="22:22" x14ac:dyDescent="0.25">
      <c r="V4368" s="14">
        <v>1216091049000</v>
      </c>
    </row>
    <row r="4369" spans="22:22" x14ac:dyDescent="0.25">
      <c r="V4369" s="14">
        <v>1216092045003</v>
      </c>
    </row>
    <row r="4370" spans="22:22" x14ac:dyDescent="0.25">
      <c r="V4370" s="14">
        <v>1216092046002</v>
      </c>
    </row>
    <row r="4371" spans="22:22" x14ac:dyDescent="0.25">
      <c r="V4371" s="14">
        <v>1216092047001</v>
      </c>
    </row>
    <row r="4372" spans="22:22" x14ac:dyDescent="0.25">
      <c r="V4372" s="14">
        <v>1216092048000</v>
      </c>
    </row>
    <row r="4373" spans="22:22" x14ac:dyDescent="0.25">
      <c r="V4373" s="14">
        <v>1216119001020</v>
      </c>
    </row>
    <row r="4374" spans="22:22" x14ac:dyDescent="0.25">
      <c r="V4374" s="14">
        <v>1218025055060</v>
      </c>
    </row>
    <row r="4375" spans="22:22" x14ac:dyDescent="0.25">
      <c r="V4375" s="14">
        <v>1218026054060</v>
      </c>
    </row>
    <row r="4376" spans="22:22" x14ac:dyDescent="0.25">
      <c r="V4376" s="14">
        <v>1218026062052</v>
      </c>
    </row>
    <row r="4377" spans="22:22" x14ac:dyDescent="0.25">
      <c r="V4377" s="14">
        <v>1218026063051</v>
      </c>
    </row>
    <row r="4378" spans="22:22" x14ac:dyDescent="0.25">
      <c r="V4378" s="14">
        <v>1218027054059</v>
      </c>
    </row>
    <row r="4379" spans="22:22" x14ac:dyDescent="0.25">
      <c r="V4379" s="14">
        <v>1218027062051</v>
      </c>
    </row>
    <row r="4380" spans="22:22" x14ac:dyDescent="0.25">
      <c r="V4380" s="14">
        <v>1218027063050</v>
      </c>
    </row>
    <row r="4381" spans="22:22" x14ac:dyDescent="0.25">
      <c r="V4381" s="14">
        <v>1218028062050</v>
      </c>
    </row>
    <row r="4382" spans="22:22" x14ac:dyDescent="0.25">
      <c r="V4382" s="14">
        <v>1218029052059</v>
      </c>
    </row>
    <row r="4383" spans="22:22" x14ac:dyDescent="0.25">
      <c r="V4383" s="14">
        <v>1218029062049</v>
      </c>
    </row>
    <row r="4384" spans="22:22" x14ac:dyDescent="0.25">
      <c r="V4384" s="14">
        <v>1218029063048</v>
      </c>
    </row>
    <row r="4385" spans="22:22" x14ac:dyDescent="0.25">
      <c r="V4385" s="14">
        <v>1218030062048</v>
      </c>
    </row>
    <row r="4386" spans="22:22" x14ac:dyDescent="0.25">
      <c r="V4386" s="14">
        <v>1218031063046</v>
      </c>
    </row>
    <row r="4387" spans="22:22" x14ac:dyDescent="0.25">
      <c r="V4387" s="14">
        <v>1218032062046</v>
      </c>
    </row>
    <row r="4388" spans="22:22" x14ac:dyDescent="0.25">
      <c r="V4388" s="14">
        <v>1218033050057</v>
      </c>
    </row>
    <row r="4389" spans="22:22" x14ac:dyDescent="0.25">
      <c r="V4389" s="14">
        <v>1218036047057</v>
      </c>
    </row>
    <row r="4390" spans="22:22" x14ac:dyDescent="0.25">
      <c r="V4390" s="14">
        <v>1218037044059</v>
      </c>
    </row>
    <row r="4391" spans="22:22" x14ac:dyDescent="0.25">
      <c r="V4391" s="14">
        <v>1218038044058</v>
      </c>
    </row>
    <row r="4392" spans="22:22" x14ac:dyDescent="0.25">
      <c r="V4392" s="14">
        <v>1218038058044</v>
      </c>
    </row>
    <row r="4393" spans="22:22" x14ac:dyDescent="0.25">
      <c r="V4393" s="14">
        <v>1218053017070</v>
      </c>
    </row>
    <row r="4394" spans="22:22" x14ac:dyDescent="0.25">
      <c r="V4394" s="14">
        <v>1218053018069</v>
      </c>
    </row>
    <row r="4395" spans="22:22" x14ac:dyDescent="0.25">
      <c r="V4395" s="14">
        <v>1218053050037</v>
      </c>
    </row>
    <row r="4396" spans="22:22" x14ac:dyDescent="0.25">
      <c r="V4396" s="14">
        <v>1218054016070</v>
      </c>
    </row>
    <row r="4397" spans="22:22" x14ac:dyDescent="0.25">
      <c r="V4397" s="14">
        <v>1218054017069</v>
      </c>
    </row>
    <row r="4398" spans="22:22" x14ac:dyDescent="0.25">
      <c r="V4398" s="14">
        <v>1218054018068</v>
      </c>
    </row>
    <row r="4399" spans="22:22" x14ac:dyDescent="0.25">
      <c r="V4399" s="14">
        <v>1218054049037</v>
      </c>
    </row>
    <row r="4400" spans="22:22" x14ac:dyDescent="0.25">
      <c r="V4400" s="14">
        <v>1218054050036</v>
      </c>
    </row>
    <row r="4401" spans="22:22" x14ac:dyDescent="0.25">
      <c r="V4401" s="14">
        <v>1218055015070</v>
      </c>
    </row>
    <row r="4402" spans="22:22" x14ac:dyDescent="0.25">
      <c r="V4402" s="14">
        <v>1218055016069</v>
      </c>
    </row>
    <row r="4403" spans="22:22" x14ac:dyDescent="0.25">
      <c r="V4403" s="14">
        <v>1218055017068</v>
      </c>
    </row>
    <row r="4404" spans="22:22" x14ac:dyDescent="0.25">
      <c r="V4404" s="14">
        <v>1218055018067</v>
      </c>
    </row>
    <row r="4405" spans="22:22" x14ac:dyDescent="0.25">
      <c r="V4405" s="14">
        <v>1218055048037</v>
      </c>
    </row>
    <row r="4406" spans="22:22" x14ac:dyDescent="0.25">
      <c r="V4406" s="14">
        <v>1218055049036</v>
      </c>
    </row>
    <row r="4407" spans="22:22" x14ac:dyDescent="0.25">
      <c r="V4407" s="14">
        <v>1218055050035</v>
      </c>
    </row>
    <row r="4408" spans="22:22" x14ac:dyDescent="0.25">
      <c r="V4408" s="14">
        <v>1218056014070</v>
      </c>
    </row>
    <row r="4409" spans="22:22" x14ac:dyDescent="0.25">
      <c r="V4409" s="14">
        <v>1218056015069</v>
      </c>
    </row>
    <row r="4410" spans="22:22" x14ac:dyDescent="0.25">
      <c r="V4410" s="14">
        <v>1218056016068</v>
      </c>
    </row>
    <row r="4411" spans="22:22" x14ac:dyDescent="0.25">
      <c r="V4411" s="14">
        <v>1218056017067</v>
      </c>
    </row>
    <row r="4412" spans="22:22" x14ac:dyDescent="0.25">
      <c r="V4412" s="14">
        <v>1218056018066</v>
      </c>
    </row>
    <row r="4413" spans="22:22" x14ac:dyDescent="0.25">
      <c r="V4413" s="14">
        <v>1218056047037</v>
      </c>
    </row>
    <row r="4414" spans="22:22" x14ac:dyDescent="0.25">
      <c r="V4414" s="14">
        <v>1218056048036</v>
      </c>
    </row>
    <row r="4415" spans="22:22" x14ac:dyDescent="0.25">
      <c r="V4415" s="14">
        <v>1218056049035</v>
      </c>
    </row>
    <row r="4416" spans="22:22" x14ac:dyDescent="0.25">
      <c r="V4416" s="14">
        <v>1218056050034</v>
      </c>
    </row>
    <row r="4417" spans="22:22" x14ac:dyDescent="0.25">
      <c r="V4417" s="14">
        <v>1218057013070</v>
      </c>
    </row>
    <row r="4418" spans="22:22" x14ac:dyDescent="0.25">
      <c r="V4418" s="14">
        <v>1218057014069</v>
      </c>
    </row>
    <row r="4419" spans="22:22" x14ac:dyDescent="0.25">
      <c r="V4419" s="14">
        <v>1218057015068</v>
      </c>
    </row>
    <row r="4420" spans="22:22" x14ac:dyDescent="0.25">
      <c r="V4420" s="14">
        <v>1218057016067</v>
      </c>
    </row>
    <row r="4421" spans="22:22" x14ac:dyDescent="0.25">
      <c r="V4421" s="14">
        <v>1218057017066</v>
      </c>
    </row>
    <row r="4422" spans="22:22" x14ac:dyDescent="0.25">
      <c r="V4422" s="14">
        <v>1218057018065</v>
      </c>
    </row>
    <row r="4423" spans="22:22" x14ac:dyDescent="0.25">
      <c r="V4423" s="14">
        <v>1218057046037</v>
      </c>
    </row>
    <row r="4424" spans="22:22" x14ac:dyDescent="0.25">
      <c r="V4424" s="14">
        <v>1218057047036</v>
      </c>
    </row>
    <row r="4425" spans="22:22" x14ac:dyDescent="0.25">
      <c r="V4425" s="14">
        <v>1218057049034</v>
      </c>
    </row>
    <row r="4426" spans="22:22" x14ac:dyDescent="0.25">
      <c r="V4426" s="14">
        <v>1218057050033</v>
      </c>
    </row>
    <row r="4427" spans="22:22" x14ac:dyDescent="0.25">
      <c r="V4427" s="14">
        <v>1218058012070</v>
      </c>
    </row>
    <row r="4428" spans="22:22" x14ac:dyDescent="0.25">
      <c r="V4428" s="14">
        <v>1218058013069</v>
      </c>
    </row>
    <row r="4429" spans="22:22" x14ac:dyDescent="0.25">
      <c r="V4429" s="14">
        <v>1218058014068</v>
      </c>
    </row>
    <row r="4430" spans="22:22" x14ac:dyDescent="0.25">
      <c r="V4430" s="14">
        <v>1218058015067</v>
      </c>
    </row>
    <row r="4431" spans="22:22" x14ac:dyDescent="0.25">
      <c r="V4431" s="14">
        <v>1218058016066</v>
      </c>
    </row>
    <row r="4432" spans="22:22" x14ac:dyDescent="0.25">
      <c r="V4432" s="14">
        <v>1218058017065</v>
      </c>
    </row>
    <row r="4433" spans="22:22" x14ac:dyDescent="0.25">
      <c r="V4433" s="14">
        <v>1218058018064</v>
      </c>
    </row>
    <row r="4434" spans="22:22" x14ac:dyDescent="0.25">
      <c r="V4434" s="14">
        <v>1218058045037</v>
      </c>
    </row>
    <row r="4435" spans="22:22" x14ac:dyDescent="0.25">
      <c r="V4435" s="14">
        <v>1218058046036</v>
      </c>
    </row>
    <row r="4436" spans="22:22" x14ac:dyDescent="0.25">
      <c r="V4436" s="14">
        <v>1218058049033</v>
      </c>
    </row>
    <row r="4437" spans="22:22" x14ac:dyDescent="0.25">
      <c r="V4437" s="14">
        <v>1218058050032</v>
      </c>
    </row>
    <row r="4438" spans="22:22" x14ac:dyDescent="0.25">
      <c r="V4438" s="14">
        <v>1218059011070</v>
      </c>
    </row>
    <row r="4439" spans="22:22" x14ac:dyDescent="0.25">
      <c r="V4439" s="14">
        <v>1218059012069</v>
      </c>
    </row>
    <row r="4440" spans="22:22" x14ac:dyDescent="0.25">
      <c r="V4440" s="14">
        <v>1218059013068</v>
      </c>
    </row>
    <row r="4441" spans="22:22" x14ac:dyDescent="0.25">
      <c r="V4441" s="14">
        <v>1218059014067</v>
      </c>
    </row>
    <row r="4442" spans="22:22" x14ac:dyDescent="0.25">
      <c r="V4442" s="14">
        <v>1218059015066</v>
      </c>
    </row>
    <row r="4443" spans="22:22" x14ac:dyDescent="0.25">
      <c r="V4443" s="14">
        <v>1218059016065</v>
      </c>
    </row>
    <row r="4444" spans="22:22" x14ac:dyDescent="0.25">
      <c r="V4444" s="14">
        <v>1218059017064</v>
      </c>
    </row>
    <row r="4445" spans="22:22" x14ac:dyDescent="0.25">
      <c r="V4445" s="14">
        <v>1218059018063</v>
      </c>
    </row>
    <row r="4446" spans="22:22" x14ac:dyDescent="0.25">
      <c r="V4446" s="14">
        <v>1218059044037</v>
      </c>
    </row>
    <row r="4447" spans="22:22" x14ac:dyDescent="0.25">
      <c r="V4447" s="14">
        <v>1218059045036</v>
      </c>
    </row>
    <row r="4448" spans="22:22" x14ac:dyDescent="0.25">
      <c r="V4448" s="14">
        <v>1218059049032</v>
      </c>
    </row>
    <row r="4449" spans="22:22" x14ac:dyDescent="0.25">
      <c r="V4449" s="14">
        <v>1218059050031</v>
      </c>
    </row>
    <row r="4450" spans="22:22" x14ac:dyDescent="0.25">
      <c r="V4450" s="14">
        <v>1218060011069</v>
      </c>
    </row>
    <row r="4451" spans="22:22" x14ac:dyDescent="0.25">
      <c r="V4451" s="14">
        <v>1218060012068</v>
      </c>
    </row>
    <row r="4452" spans="22:22" x14ac:dyDescent="0.25">
      <c r="V4452" s="14">
        <v>1218060013067</v>
      </c>
    </row>
    <row r="4453" spans="22:22" x14ac:dyDescent="0.25">
      <c r="V4453" s="14">
        <v>1218060014066</v>
      </c>
    </row>
    <row r="4454" spans="22:22" x14ac:dyDescent="0.25">
      <c r="V4454" s="14">
        <v>1218060015065</v>
      </c>
    </row>
    <row r="4455" spans="22:22" x14ac:dyDescent="0.25">
      <c r="V4455" s="14">
        <v>1218060016064</v>
      </c>
    </row>
    <row r="4456" spans="22:22" x14ac:dyDescent="0.25">
      <c r="V4456" s="14">
        <v>1218060017063</v>
      </c>
    </row>
    <row r="4457" spans="22:22" x14ac:dyDescent="0.25">
      <c r="V4457" s="14">
        <v>1218060018062</v>
      </c>
    </row>
    <row r="4458" spans="22:22" x14ac:dyDescent="0.25">
      <c r="V4458" s="14">
        <v>1218060043037</v>
      </c>
    </row>
    <row r="4459" spans="22:22" x14ac:dyDescent="0.25">
      <c r="V4459" s="14">
        <v>1218060044036</v>
      </c>
    </row>
    <row r="4460" spans="22:22" x14ac:dyDescent="0.25">
      <c r="V4460" s="14">
        <v>1218060049031</v>
      </c>
    </row>
    <row r="4461" spans="22:22" x14ac:dyDescent="0.25">
      <c r="V4461" s="14">
        <v>1218060050030</v>
      </c>
    </row>
    <row r="4462" spans="22:22" x14ac:dyDescent="0.25">
      <c r="V4462" s="14">
        <v>1218061011068</v>
      </c>
    </row>
    <row r="4463" spans="22:22" x14ac:dyDescent="0.25">
      <c r="V4463" s="14">
        <v>1218061012067</v>
      </c>
    </row>
    <row r="4464" spans="22:22" x14ac:dyDescent="0.25">
      <c r="V4464" s="14">
        <v>1218061013066</v>
      </c>
    </row>
    <row r="4465" spans="22:22" x14ac:dyDescent="0.25">
      <c r="V4465" s="14">
        <v>1218061014065</v>
      </c>
    </row>
    <row r="4466" spans="22:22" x14ac:dyDescent="0.25">
      <c r="V4466" s="14">
        <v>1218061015064</v>
      </c>
    </row>
    <row r="4467" spans="22:22" x14ac:dyDescent="0.25">
      <c r="V4467" s="14">
        <v>1218061016063</v>
      </c>
    </row>
    <row r="4468" spans="22:22" x14ac:dyDescent="0.25">
      <c r="V4468" s="14">
        <v>1218061017062</v>
      </c>
    </row>
    <row r="4469" spans="22:22" x14ac:dyDescent="0.25">
      <c r="V4469" s="14">
        <v>1218061018061</v>
      </c>
    </row>
    <row r="4470" spans="22:22" x14ac:dyDescent="0.25">
      <c r="V4470" s="14">
        <v>1218061042037</v>
      </c>
    </row>
    <row r="4471" spans="22:22" x14ac:dyDescent="0.25">
      <c r="V4471" s="14">
        <v>1218061043036</v>
      </c>
    </row>
    <row r="4472" spans="22:22" x14ac:dyDescent="0.25">
      <c r="V4472" s="14">
        <v>1218061049030</v>
      </c>
    </row>
    <row r="4473" spans="22:22" x14ac:dyDescent="0.25">
      <c r="V4473" s="14">
        <v>1218061050029</v>
      </c>
    </row>
    <row r="4474" spans="22:22" x14ac:dyDescent="0.25">
      <c r="V4474" s="14">
        <v>1218062011067</v>
      </c>
    </row>
    <row r="4475" spans="22:22" x14ac:dyDescent="0.25">
      <c r="V4475" s="14">
        <v>1218062012066</v>
      </c>
    </row>
    <row r="4476" spans="22:22" x14ac:dyDescent="0.25">
      <c r="V4476" s="14">
        <v>1218062013065</v>
      </c>
    </row>
    <row r="4477" spans="22:22" x14ac:dyDescent="0.25">
      <c r="V4477" s="14">
        <v>1218062014064</v>
      </c>
    </row>
    <row r="4478" spans="22:22" x14ac:dyDescent="0.25">
      <c r="V4478" s="14">
        <v>1218062015063</v>
      </c>
    </row>
    <row r="4479" spans="22:22" x14ac:dyDescent="0.25">
      <c r="V4479" s="14">
        <v>1218062016062</v>
      </c>
    </row>
    <row r="4480" spans="22:22" x14ac:dyDescent="0.25">
      <c r="V4480" s="14">
        <v>1218062017061</v>
      </c>
    </row>
    <row r="4481" spans="22:22" x14ac:dyDescent="0.25">
      <c r="V4481" s="14">
        <v>1218062018060</v>
      </c>
    </row>
    <row r="4482" spans="22:22" x14ac:dyDescent="0.25">
      <c r="V4482" s="14">
        <v>1218062041037</v>
      </c>
    </row>
    <row r="4483" spans="22:22" x14ac:dyDescent="0.25">
      <c r="V4483" s="14">
        <v>1218062042036</v>
      </c>
    </row>
    <row r="4484" spans="22:22" x14ac:dyDescent="0.25">
      <c r="V4484" s="14">
        <v>1218062049029</v>
      </c>
    </row>
    <row r="4485" spans="22:22" x14ac:dyDescent="0.25">
      <c r="V4485" s="14">
        <v>1218062050028</v>
      </c>
    </row>
    <row r="4486" spans="22:22" x14ac:dyDescent="0.25">
      <c r="V4486" s="14">
        <v>1218063011066</v>
      </c>
    </row>
    <row r="4487" spans="22:22" x14ac:dyDescent="0.25">
      <c r="V4487" s="14">
        <v>1218063012065</v>
      </c>
    </row>
    <row r="4488" spans="22:22" x14ac:dyDescent="0.25">
      <c r="V4488" s="14">
        <v>1218063013064</v>
      </c>
    </row>
    <row r="4489" spans="22:22" x14ac:dyDescent="0.25">
      <c r="V4489" s="14">
        <v>1218063014063</v>
      </c>
    </row>
    <row r="4490" spans="22:22" x14ac:dyDescent="0.25">
      <c r="V4490" s="14">
        <v>1218063015062</v>
      </c>
    </row>
    <row r="4491" spans="22:22" x14ac:dyDescent="0.25">
      <c r="V4491" s="14">
        <v>1218063016061</v>
      </c>
    </row>
    <row r="4492" spans="22:22" x14ac:dyDescent="0.25">
      <c r="V4492" s="14">
        <v>1218063017060</v>
      </c>
    </row>
    <row r="4493" spans="22:22" x14ac:dyDescent="0.25">
      <c r="V4493" s="14">
        <v>1218063018059</v>
      </c>
    </row>
    <row r="4494" spans="22:22" x14ac:dyDescent="0.25">
      <c r="V4494" s="14">
        <v>1218063040037</v>
      </c>
    </row>
    <row r="4495" spans="22:22" x14ac:dyDescent="0.25">
      <c r="V4495" s="14">
        <v>1218063041036</v>
      </c>
    </row>
    <row r="4496" spans="22:22" x14ac:dyDescent="0.25">
      <c r="V4496" s="14">
        <v>1218063049028</v>
      </c>
    </row>
    <row r="4497" spans="22:22" x14ac:dyDescent="0.25">
      <c r="V4497" s="14">
        <v>1218063050027</v>
      </c>
    </row>
    <row r="4498" spans="22:22" x14ac:dyDescent="0.25">
      <c r="V4498" s="14">
        <v>1218064011065</v>
      </c>
    </row>
    <row r="4499" spans="22:22" x14ac:dyDescent="0.25">
      <c r="V4499" s="14">
        <v>1218064012064</v>
      </c>
    </row>
    <row r="4500" spans="22:22" x14ac:dyDescent="0.25">
      <c r="V4500" s="14">
        <v>1218064013063</v>
      </c>
    </row>
    <row r="4501" spans="22:22" x14ac:dyDescent="0.25">
      <c r="V4501" s="14">
        <v>1218064014062</v>
      </c>
    </row>
    <row r="4502" spans="22:22" x14ac:dyDescent="0.25">
      <c r="V4502" s="14">
        <v>1218064015061</v>
      </c>
    </row>
    <row r="4503" spans="22:22" x14ac:dyDescent="0.25">
      <c r="V4503" s="14">
        <v>1218064016060</v>
      </c>
    </row>
    <row r="4504" spans="22:22" x14ac:dyDescent="0.25">
      <c r="V4504" s="14">
        <v>1218064017059</v>
      </c>
    </row>
    <row r="4505" spans="22:22" x14ac:dyDescent="0.25">
      <c r="V4505" s="14">
        <v>1218064018058</v>
      </c>
    </row>
    <row r="4506" spans="22:22" x14ac:dyDescent="0.25">
      <c r="V4506" s="14">
        <v>1218064039037</v>
      </c>
    </row>
    <row r="4507" spans="22:22" x14ac:dyDescent="0.25">
      <c r="V4507" s="14">
        <v>1218064040036</v>
      </c>
    </row>
    <row r="4508" spans="22:22" x14ac:dyDescent="0.25">
      <c r="V4508" s="14">
        <v>1218064049027</v>
      </c>
    </row>
    <row r="4509" spans="22:22" x14ac:dyDescent="0.25">
      <c r="V4509" s="14">
        <v>1218064050026</v>
      </c>
    </row>
    <row r="4510" spans="22:22" x14ac:dyDescent="0.25">
      <c r="V4510" s="14">
        <v>1218065011064</v>
      </c>
    </row>
    <row r="4511" spans="22:22" x14ac:dyDescent="0.25">
      <c r="V4511" s="14">
        <v>1218065012063</v>
      </c>
    </row>
    <row r="4512" spans="22:22" x14ac:dyDescent="0.25">
      <c r="V4512" s="14">
        <v>1218065013062</v>
      </c>
    </row>
    <row r="4513" spans="22:22" x14ac:dyDescent="0.25">
      <c r="V4513" s="14">
        <v>1218065014061</v>
      </c>
    </row>
    <row r="4514" spans="22:22" x14ac:dyDescent="0.25">
      <c r="V4514" s="14">
        <v>1218065015060</v>
      </c>
    </row>
    <row r="4515" spans="22:22" x14ac:dyDescent="0.25">
      <c r="V4515" s="14">
        <v>1218065016059</v>
      </c>
    </row>
    <row r="4516" spans="22:22" x14ac:dyDescent="0.25">
      <c r="V4516" s="14">
        <v>1218065017058</v>
      </c>
    </row>
    <row r="4517" spans="22:22" x14ac:dyDescent="0.25">
      <c r="V4517" s="14">
        <v>1218065018057</v>
      </c>
    </row>
    <row r="4518" spans="22:22" x14ac:dyDescent="0.25">
      <c r="V4518" s="14">
        <v>1218065038037</v>
      </c>
    </row>
    <row r="4519" spans="22:22" x14ac:dyDescent="0.25">
      <c r="V4519" s="14">
        <v>1218065039036</v>
      </c>
    </row>
    <row r="4520" spans="22:22" x14ac:dyDescent="0.25">
      <c r="V4520" s="14">
        <v>1218065049026</v>
      </c>
    </row>
    <row r="4521" spans="22:22" x14ac:dyDescent="0.25">
      <c r="V4521" s="14">
        <v>1218065050025</v>
      </c>
    </row>
    <row r="4522" spans="22:22" x14ac:dyDescent="0.25">
      <c r="V4522" s="14">
        <v>1218066011063</v>
      </c>
    </row>
    <row r="4523" spans="22:22" x14ac:dyDescent="0.25">
      <c r="V4523" s="14">
        <v>1218066012062</v>
      </c>
    </row>
    <row r="4524" spans="22:22" x14ac:dyDescent="0.25">
      <c r="V4524" s="14">
        <v>1218066013061</v>
      </c>
    </row>
    <row r="4525" spans="22:22" x14ac:dyDescent="0.25">
      <c r="V4525" s="14">
        <v>1218066014060</v>
      </c>
    </row>
    <row r="4526" spans="22:22" x14ac:dyDescent="0.25">
      <c r="V4526" s="14">
        <v>1218066015059</v>
      </c>
    </row>
    <row r="4527" spans="22:22" x14ac:dyDescent="0.25">
      <c r="V4527" s="14">
        <v>1218066016058</v>
      </c>
    </row>
    <row r="4528" spans="22:22" x14ac:dyDescent="0.25">
      <c r="V4528" s="14">
        <v>1218066017057</v>
      </c>
    </row>
    <row r="4529" spans="22:22" x14ac:dyDescent="0.25">
      <c r="V4529" s="14">
        <v>1218066018056</v>
      </c>
    </row>
    <row r="4530" spans="22:22" x14ac:dyDescent="0.25">
      <c r="V4530" s="14">
        <v>1218066037037</v>
      </c>
    </row>
    <row r="4531" spans="22:22" x14ac:dyDescent="0.25">
      <c r="V4531" s="14">
        <v>1218066038036</v>
      </c>
    </row>
    <row r="4532" spans="22:22" x14ac:dyDescent="0.25">
      <c r="V4532" s="14">
        <v>1218066049025</v>
      </c>
    </row>
    <row r="4533" spans="22:22" x14ac:dyDescent="0.25">
      <c r="V4533" s="14">
        <v>1218066050024</v>
      </c>
    </row>
    <row r="4534" spans="22:22" x14ac:dyDescent="0.25">
      <c r="V4534" s="14">
        <v>1218067011062</v>
      </c>
    </row>
    <row r="4535" spans="22:22" x14ac:dyDescent="0.25">
      <c r="V4535" s="14">
        <v>1218067012061</v>
      </c>
    </row>
    <row r="4536" spans="22:22" x14ac:dyDescent="0.25">
      <c r="V4536" s="14">
        <v>1218067013060</v>
      </c>
    </row>
    <row r="4537" spans="22:22" x14ac:dyDescent="0.25">
      <c r="V4537" s="14">
        <v>1218067014059</v>
      </c>
    </row>
    <row r="4538" spans="22:22" x14ac:dyDescent="0.25">
      <c r="V4538" s="14">
        <v>1218067015058</v>
      </c>
    </row>
    <row r="4539" spans="22:22" x14ac:dyDescent="0.25">
      <c r="V4539" s="14">
        <v>1218067016057</v>
      </c>
    </row>
    <row r="4540" spans="22:22" x14ac:dyDescent="0.25">
      <c r="V4540" s="14">
        <v>1218067017056</v>
      </c>
    </row>
    <row r="4541" spans="22:22" x14ac:dyDescent="0.25">
      <c r="V4541" s="14">
        <v>1218067018055</v>
      </c>
    </row>
    <row r="4542" spans="22:22" x14ac:dyDescent="0.25">
      <c r="V4542" s="14">
        <v>1218067036037</v>
      </c>
    </row>
    <row r="4543" spans="22:22" x14ac:dyDescent="0.25">
      <c r="V4543" s="14">
        <v>1218067037036</v>
      </c>
    </row>
    <row r="4544" spans="22:22" x14ac:dyDescent="0.25">
      <c r="V4544" s="14">
        <v>1218067049024</v>
      </c>
    </row>
    <row r="4545" spans="22:22" x14ac:dyDescent="0.25">
      <c r="V4545" s="14">
        <v>1218067050023</v>
      </c>
    </row>
    <row r="4546" spans="22:22" x14ac:dyDescent="0.25">
      <c r="V4546" s="14">
        <v>1218068011061</v>
      </c>
    </row>
    <row r="4547" spans="22:22" x14ac:dyDescent="0.25">
      <c r="V4547" s="14">
        <v>1218068012060</v>
      </c>
    </row>
    <row r="4548" spans="22:22" x14ac:dyDescent="0.25">
      <c r="V4548" s="14">
        <v>1218068013059</v>
      </c>
    </row>
    <row r="4549" spans="22:22" x14ac:dyDescent="0.25">
      <c r="V4549" s="14">
        <v>1218068014058</v>
      </c>
    </row>
    <row r="4550" spans="22:22" x14ac:dyDescent="0.25">
      <c r="V4550" s="14">
        <v>1218068015057</v>
      </c>
    </row>
    <row r="4551" spans="22:22" x14ac:dyDescent="0.25">
      <c r="V4551" s="14">
        <v>1218068016056</v>
      </c>
    </row>
    <row r="4552" spans="22:22" x14ac:dyDescent="0.25">
      <c r="V4552" s="14">
        <v>1218068017055</v>
      </c>
    </row>
    <row r="4553" spans="22:22" x14ac:dyDescent="0.25">
      <c r="V4553" s="14">
        <v>1218068018054</v>
      </c>
    </row>
    <row r="4554" spans="22:22" x14ac:dyDescent="0.25">
      <c r="V4554" s="14">
        <v>1218068035037</v>
      </c>
    </row>
    <row r="4555" spans="22:22" x14ac:dyDescent="0.25">
      <c r="V4555" s="14">
        <v>1218068036036</v>
      </c>
    </row>
    <row r="4556" spans="22:22" x14ac:dyDescent="0.25">
      <c r="V4556" s="14">
        <v>1218068049023</v>
      </c>
    </row>
    <row r="4557" spans="22:22" x14ac:dyDescent="0.25">
      <c r="V4557" s="14">
        <v>1218068050022</v>
      </c>
    </row>
    <row r="4558" spans="22:22" x14ac:dyDescent="0.25">
      <c r="V4558" s="14">
        <v>1218069011060</v>
      </c>
    </row>
    <row r="4559" spans="22:22" x14ac:dyDescent="0.25">
      <c r="V4559" s="14">
        <v>1218069012059</v>
      </c>
    </row>
    <row r="4560" spans="22:22" x14ac:dyDescent="0.25">
      <c r="V4560" s="14">
        <v>1218069013058</v>
      </c>
    </row>
    <row r="4561" spans="22:22" x14ac:dyDescent="0.25">
      <c r="V4561" s="14">
        <v>1218069014057</v>
      </c>
    </row>
    <row r="4562" spans="22:22" x14ac:dyDescent="0.25">
      <c r="V4562" s="14">
        <v>1218069015056</v>
      </c>
    </row>
    <row r="4563" spans="22:22" x14ac:dyDescent="0.25">
      <c r="V4563" s="14">
        <v>1218069016055</v>
      </c>
    </row>
    <row r="4564" spans="22:22" x14ac:dyDescent="0.25">
      <c r="V4564" s="14">
        <v>1218069017054</v>
      </c>
    </row>
    <row r="4565" spans="22:22" x14ac:dyDescent="0.25">
      <c r="V4565" s="14">
        <v>1218069018053</v>
      </c>
    </row>
    <row r="4566" spans="22:22" x14ac:dyDescent="0.25">
      <c r="V4566" s="14">
        <v>1218069034037</v>
      </c>
    </row>
    <row r="4567" spans="22:22" x14ac:dyDescent="0.25">
      <c r="V4567" s="14">
        <v>1218069049022</v>
      </c>
    </row>
    <row r="4568" spans="22:22" x14ac:dyDescent="0.25">
      <c r="V4568" s="14">
        <v>1218069050021</v>
      </c>
    </row>
    <row r="4569" spans="22:22" x14ac:dyDescent="0.25">
      <c r="V4569" s="14">
        <v>1218070011059</v>
      </c>
    </row>
    <row r="4570" spans="22:22" x14ac:dyDescent="0.25">
      <c r="V4570" s="14">
        <v>1218070012058</v>
      </c>
    </row>
    <row r="4571" spans="22:22" x14ac:dyDescent="0.25">
      <c r="V4571" s="14">
        <v>1218070013057</v>
      </c>
    </row>
    <row r="4572" spans="22:22" x14ac:dyDescent="0.25">
      <c r="V4572" s="14">
        <v>1218070014056</v>
      </c>
    </row>
    <row r="4573" spans="22:22" x14ac:dyDescent="0.25">
      <c r="V4573" s="14">
        <v>1218070015055</v>
      </c>
    </row>
    <row r="4574" spans="22:22" x14ac:dyDescent="0.25">
      <c r="V4574" s="14">
        <v>1218070016054</v>
      </c>
    </row>
    <row r="4575" spans="22:22" x14ac:dyDescent="0.25">
      <c r="V4575" s="14">
        <v>1218070017053</v>
      </c>
    </row>
    <row r="4576" spans="22:22" x14ac:dyDescent="0.25">
      <c r="V4576" s="14">
        <v>1218070018052</v>
      </c>
    </row>
    <row r="4577" spans="22:22" x14ac:dyDescent="0.25">
      <c r="V4577" s="14">
        <v>1218070033037</v>
      </c>
    </row>
    <row r="4578" spans="22:22" x14ac:dyDescent="0.25">
      <c r="V4578" s="14">
        <v>1218070034036</v>
      </c>
    </row>
    <row r="4579" spans="22:22" x14ac:dyDescent="0.25">
      <c r="V4579" s="14">
        <v>1218070049021</v>
      </c>
    </row>
    <row r="4580" spans="22:22" x14ac:dyDescent="0.25">
      <c r="V4580" s="14">
        <v>1218070050020</v>
      </c>
    </row>
    <row r="4581" spans="22:22" x14ac:dyDescent="0.25">
      <c r="V4581" s="14">
        <v>1218071011058</v>
      </c>
    </row>
    <row r="4582" spans="22:22" x14ac:dyDescent="0.25">
      <c r="V4582" s="14">
        <v>1218071012057</v>
      </c>
    </row>
    <row r="4583" spans="22:22" x14ac:dyDescent="0.25">
      <c r="V4583" s="14">
        <v>1218071013056</v>
      </c>
    </row>
    <row r="4584" spans="22:22" x14ac:dyDescent="0.25">
      <c r="V4584" s="14">
        <v>1218071014055</v>
      </c>
    </row>
    <row r="4585" spans="22:22" x14ac:dyDescent="0.25">
      <c r="V4585" s="14">
        <v>1218071015054</v>
      </c>
    </row>
    <row r="4586" spans="22:22" x14ac:dyDescent="0.25">
      <c r="V4586" s="14">
        <v>1218071016053</v>
      </c>
    </row>
    <row r="4587" spans="22:22" x14ac:dyDescent="0.25">
      <c r="V4587" s="14">
        <v>1218071017052</v>
      </c>
    </row>
    <row r="4588" spans="22:22" x14ac:dyDescent="0.25">
      <c r="V4588" s="14">
        <v>1218071018051</v>
      </c>
    </row>
    <row r="4589" spans="22:22" x14ac:dyDescent="0.25">
      <c r="V4589" s="14">
        <v>1218071032037</v>
      </c>
    </row>
    <row r="4590" spans="22:22" x14ac:dyDescent="0.25">
      <c r="V4590" s="14">
        <v>1218071033036</v>
      </c>
    </row>
    <row r="4591" spans="22:22" x14ac:dyDescent="0.25">
      <c r="V4591" s="14">
        <v>1218071049020</v>
      </c>
    </row>
    <row r="4592" spans="22:22" x14ac:dyDescent="0.25">
      <c r="V4592" s="14">
        <v>1218071050019</v>
      </c>
    </row>
    <row r="4593" spans="22:22" x14ac:dyDescent="0.25">
      <c r="V4593" s="14">
        <v>1218072011057</v>
      </c>
    </row>
    <row r="4594" spans="22:22" x14ac:dyDescent="0.25">
      <c r="V4594" s="14">
        <v>1218072012056</v>
      </c>
    </row>
    <row r="4595" spans="22:22" x14ac:dyDescent="0.25">
      <c r="V4595" s="14">
        <v>1218072013055</v>
      </c>
    </row>
    <row r="4596" spans="22:22" x14ac:dyDescent="0.25">
      <c r="V4596" s="14">
        <v>1218072014054</v>
      </c>
    </row>
    <row r="4597" spans="22:22" x14ac:dyDescent="0.25">
      <c r="V4597" s="14">
        <v>1218072015053</v>
      </c>
    </row>
    <row r="4598" spans="22:22" x14ac:dyDescent="0.25">
      <c r="V4598" s="14">
        <v>1218072016052</v>
      </c>
    </row>
    <row r="4599" spans="22:22" x14ac:dyDescent="0.25">
      <c r="V4599" s="14">
        <v>1218072017051</v>
      </c>
    </row>
    <row r="4600" spans="22:22" x14ac:dyDescent="0.25">
      <c r="V4600" s="14">
        <v>1218072018050</v>
      </c>
    </row>
    <row r="4601" spans="22:22" x14ac:dyDescent="0.25">
      <c r="V4601" s="14">
        <v>1218072031037</v>
      </c>
    </row>
    <row r="4602" spans="22:22" x14ac:dyDescent="0.25">
      <c r="V4602" s="14">
        <v>1218072032036</v>
      </c>
    </row>
    <row r="4603" spans="22:22" x14ac:dyDescent="0.25">
      <c r="V4603" s="14">
        <v>1218072049019</v>
      </c>
    </row>
    <row r="4604" spans="22:22" x14ac:dyDescent="0.25">
      <c r="V4604" s="14">
        <v>1218072050018</v>
      </c>
    </row>
    <row r="4605" spans="22:22" x14ac:dyDescent="0.25">
      <c r="V4605" s="14">
        <v>1218073011056</v>
      </c>
    </row>
    <row r="4606" spans="22:22" x14ac:dyDescent="0.25">
      <c r="V4606" s="14">
        <v>1218073012055</v>
      </c>
    </row>
    <row r="4607" spans="22:22" x14ac:dyDescent="0.25">
      <c r="V4607" s="14">
        <v>1218073013054</v>
      </c>
    </row>
    <row r="4608" spans="22:22" x14ac:dyDescent="0.25">
      <c r="V4608" s="14">
        <v>1218073014053</v>
      </c>
    </row>
    <row r="4609" spans="22:22" x14ac:dyDescent="0.25">
      <c r="V4609" s="14">
        <v>1218073015052</v>
      </c>
    </row>
    <row r="4610" spans="22:22" x14ac:dyDescent="0.25">
      <c r="V4610" s="14">
        <v>1218073016051</v>
      </c>
    </row>
    <row r="4611" spans="22:22" x14ac:dyDescent="0.25">
      <c r="V4611" s="14">
        <v>1218073017050</v>
      </c>
    </row>
    <row r="4612" spans="22:22" x14ac:dyDescent="0.25">
      <c r="V4612" s="14">
        <v>1218073018049</v>
      </c>
    </row>
    <row r="4613" spans="22:22" x14ac:dyDescent="0.25">
      <c r="V4613" s="14">
        <v>1218073030037</v>
      </c>
    </row>
    <row r="4614" spans="22:22" x14ac:dyDescent="0.25">
      <c r="V4614" s="14">
        <v>1218073031036</v>
      </c>
    </row>
    <row r="4615" spans="22:22" x14ac:dyDescent="0.25">
      <c r="V4615" s="14">
        <v>1218073049018</v>
      </c>
    </row>
    <row r="4616" spans="22:22" x14ac:dyDescent="0.25">
      <c r="V4616" s="14">
        <v>1218073050017</v>
      </c>
    </row>
    <row r="4617" spans="22:22" x14ac:dyDescent="0.25">
      <c r="V4617" s="14">
        <v>1218074011055</v>
      </c>
    </row>
    <row r="4618" spans="22:22" x14ac:dyDescent="0.25">
      <c r="V4618" s="14">
        <v>1218074012054</v>
      </c>
    </row>
    <row r="4619" spans="22:22" x14ac:dyDescent="0.25">
      <c r="V4619" s="14">
        <v>1218074013053</v>
      </c>
    </row>
    <row r="4620" spans="22:22" x14ac:dyDescent="0.25">
      <c r="V4620" s="14">
        <v>1218074014052</v>
      </c>
    </row>
    <row r="4621" spans="22:22" x14ac:dyDescent="0.25">
      <c r="V4621" s="14">
        <v>1218074015051</v>
      </c>
    </row>
    <row r="4622" spans="22:22" x14ac:dyDescent="0.25">
      <c r="V4622" s="14">
        <v>1218074016050</v>
      </c>
    </row>
    <row r="4623" spans="22:22" x14ac:dyDescent="0.25">
      <c r="V4623" s="14">
        <v>1218074017049</v>
      </c>
    </row>
    <row r="4624" spans="22:22" x14ac:dyDescent="0.25">
      <c r="V4624" s="14">
        <v>1218074018048</v>
      </c>
    </row>
    <row r="4625" spans="22:22" x14ac:dyDescent="0.25">
      <c r="V4625" s="14">
        <v>1218074029037</v>
      </c>
    </row>
    <row r="4626" spans="22:22" x14ac:dyDescent="0.25">
      <c r="V4626" s="14">
        <v>1218074030036</v>
      </c>
    </row>
    <row r="4627" spans="22:22" x14ac:dyDescent="0.25">
      <c r="V4627" s="14">
        <v>1218074049017</v>
      </c>
    </row>
    <row r="4628" spans="22:22" x14ac:dyDescent="0.25">
      <c r="V4628" s="14">
        <v>1218074050016</v>
      </c>
    </row>
    <row r="4629" spans="22:22" x14ac:dyDescent="0.25">
      <c r="V4629" s="14">
        <v>1218075011054</v>
      </c>
    </row>
    <row r="4630" spans="22:22" x14ac:dyDescent="0.25">
      <c r="V4630" s="14">
        <v>1218075012053</v>
      </c>
    </row>
    <row r="4631" spans="22:22" x14ac:dyDescent="0.25">
      <c r="V4631" s="14">
        <v>1218075013052</v>
      </c>
    </row>
    <row r="4632" spans="22:22" x14ac:dyDescent="0.25">
      <c r="V4632" s="14">
        <v>1218075014051</v>
      </c>
    </row>
    <row r="4633" spans="22:22" x14ac:dyDescent="0.25">
      <c r="V4633" s="14">
        <v>1218075015050</v>
      </c>
    </row>
    <row r="4634" spans="22:22" x14ac:dyDescent="0.25">
      <c r="V4634" s="14">
        <v>1218075016049</v>
      </c>
    </row>
    <row r="4635" spans="22:22" x14ac:dyDescent="0.25">
      <c r="V4635" s="14">
        <v>1218075017048</v>
      </c>
    </row>
    <row r="4636" spans="22:22" x14ac:dyDescent="0.25">
      <c r="V4636" s="14">
        <v>1218075018047</v>
      </c>
    </row>
    <row r="4637" spans="22:22" x14ac:dyDescent="0.25">
      <c r="V4637" s="14">
        <v>1218075028037</v>
      </c>
    </row>
    <row r="4638" spans="22:22" x14ac:dyDescent="0.25">
      <c r="V4638" s="14">
        <v>1218075029036</v>
      </c>
    </row>
    <row r="4639" spans="22:22" x14ac:dyDescent="0.25">
      <c r="V4639" s="14">
        <v>1218075049016</v>
      </c>
    </row>
    <row r="4640" spans="22:22" x14ac:dyDescent="0.25">
      <c r="V4640" s="14">
        <v>1218075050015</v>
      </c>
    </row>
    <row r="4641" spans="22:22" x14ac:dyDescent="0.25">
      <c r="V4641" s="14">
        <v>1218076011053</v>
      </c>
    </row>
    <row r="4642" spans="22:22" x14ac:dyDescent="0.25">
      <c r="V4642" s="14">
        <v>1218076012052</v>
      </c>
    </row>
    <row r="4643" spans="22:22" x14ac:dyDescent="0.25">
      <c r="V4643" s="14">
        <v>1218076013051</v>
      </c>
    </row>
    <row r="4644" spans="22:22" x14ac:dyDescent="0.25">
      <c r="V4644" s="14">
        <v>1218076014050</v>
      </c>
    </row>
    <row r="4645" spans="22:22" x14ac:dyDescent="0.25">
      <c r="V4645" s="14">
        <v>1218076015049</v>
      </c>
    </row>
    <row r="4646" spans="22:22" x14ac:dyDescent="0.25">
      <c r="V4646" s="14">
        <v>1218076016048</v>
      </c>
    </row>
    <row r="4647" spans="22:22" x14ac:dyDescent="0.25">
      <c r="V4647" s="14">
        <v>1218076017047</v>
      </c>
    </row>
    <row r="4648" spans="22:22" x14ac:dyDescent="0.25">
      <c r="V4648" s="14">
        <v>1218076018046</v>
      </c>
    </row>
    <row r="4649" spans="22:22" x14ac:dyDescent="0.25">
      <c r="V4649" s="14">
        <v>1218076027037</v>
      </c>
    </row>
    <row r="4650" spans="22:22" x14ac:dyDescent="0.25">
      <c r="V4650" s="14">
        <v>1218076028036</v>
      </c>
    </row>
    <row r="4651" spans="22:22" x14ac:dyDescent="0.25">
      <c r="V4651" s="14">
        <v>1218076050014</v>
      </c>
    </row>
    <row r="4652" spans="22:22" x14ac:dyDescent="0.25">
      <c r="V4652" s="14">
        <v>1218077011052</v>
      </c>
    </row>
    <row r="4653" spans="22:22" x14ac:dyDescent="0.25">
      <c r="V4653" s="14">
        <v>1218077012051</v>
      </c>
    </row>
    <row r="4654" spans="22:22" x14ac:dyDescent="0.25">
      <c r="V4654" s="14">
        <v>1218077013050</v>
      </c>
    </row>
    <row r="4655" spans="22:22" x14ac:dyDescent="0.25">
      <c r="V4655" s="14">
        <v>1218077014049</v>
      </c>
    </row>
    <row r="4656" spans="22:22" x14ac:dyDescent="0.25">
      <c r="V4656" s="14">
        <v>1218077015048</v>
      </c>
    </row>
    <row r="4657" spans="22:22" x14ac:dyDescent="0.25">
      <c r="V4657" s="14">
        <v>1218077017046</v>
      </c>
    </row>
    <row r="4658" spans="22:22" x14ac:dyDescent="0.25">
      <c r="V4658" s="14">
        <v>1218077018045</v>
      </c>
    </row>
    <row r="4659" spans="22:22" x14ac:dyDescent="0.25">
      <c r="V4659" s="14">
        <v>1218077027036</v>
      </c>
    </row>
    <row r="4660" spans="22:22" x14ac:dyDescent="0.25">
      <c r="V4660" s="14">
        <v>1218078011051</v>
      </c>
    </row>
    <row r="4661" spans="22:22" x14ac:dyDescent="0.25">
      <c r="V4661" s="14">
        <v>1218078012050</v>
      </c>
    </row>
    <row r="4662" spans="22:22" x14ac:dyDescent="0.25">
      <c r="V4662" s="14">
        <v>1218078013049</v>
      </c>
    </row>
    <row r="4663" spans="22:22" x14ac:dyDescent="0.25">
      <c r="V4663" s="14">
        <v>1218078014048</v>
      </c>
    </row>
    <row r="4664" spans="22:22" x14ac:dyDescent="0.25">
      <c r="V4664" s="14">
        <v>1218078015047</v>
      </c>
    </row>
    <row r="4665" spans="22:22" x14ac:dyDescent="0.25">
      <c r="V4665" s="14">
        <v>1218078017045</v>
      </c>
    </row>
    <row r="4666" spans="22:22" x14ac:dyDescent="0.25">
      <c r="V4666" s="14">
        <v>1218078018044</v>
      </c>
    </row>
    <row r="4667" spans="22:22" x14ac:dyDescent="0.25">
      <c r="V4667" s="14">
        <v>1218078026036</v>
      </c>
    </row>
    <row r="4668" spans="22:22" x14ac:dyDescent="0.25">
      <c r="V4668" s="14">
        <v>1218078050012</v>
      </c>
    </row>
    <row r="4669" spans="22:22" x14ac:dyDescent="0.25">
      <c r="V4669" s="14">
        <v>1218079011050</v>
      </c>
    </row>
    <row r="4670" spans="22:22" x14ac:dyDescent="0.25">
      <c r="V4670" s="14">
        <v>1218079012049</v>
      </c>
    </row>
    <row r="4671" spans="22:22" x14ac:dyDescent="0.25">
      <c r="V4671" s="14">
        <v>1218079013048</v>
      </c>
    </row>
    <row r="4672" spans="22:22" x14ac:dyDescent="0.25">
      <c r="V4672" s="14">
        <v>1218079014047</v>
      </c>
    </row>
    <row r="4673" spans="22:22" x14ac:dyDescent="0.25">
      <c r="V4673" s="14">
        <v>1218079015046</v>
      </c>
    </row>
    <row r="4674" spans="22:22" x14ac:dyDescent="0.25">
      <c r="V4674" s="14">
        <v>1218079017044</v>
      </c>
    </row>
    <row r="4675" spans="22:22" x14ac:dyDescent="0.25">
      <c r="V4675" s="14">
        <v>1218079018043</v>
      </c>
    </row>
    <row r="4676" spans="22:22" x14ac:dyDescent="0.25">
      <c r="V4676" s="14">
        <v>1218079024037</v>
      </c>
    </row>
    <row r="4677" spans="22:22" x14ac:dyDescent="0.25">
      <c r="V4677" s="14">
        <v>1218079025036</v>
      </c>
    </row>
    <row r="4678" spans="22:22" x14ac:dyDescent="0.25">
      <c r="V4678" s="14">
        <v>1218079050011</v>
      </c>
    </row>
    <row r="4679" spans="22:22" x14ac:dyDescent="0.25">
      <c r="V4679" s="14">
        <v>1218080011049</v>
      </c>
    </row>
    <row r="4680" spans="22:22" x14ac:dyDescent="0.25">
      <c r="V4680" s="14">
        <v>1218080012048</v>
      </c>
    </row>
    <row r="4681" spans="22:22" x14ac:dyDescent="0.25">
      <c r="V4681" s="14">
        <v>1218080013047</v>
      </c>
    </row>
    <row r="4682" spans="22:22" x14ac:dyDescent="0.25">
      <c r="V4682" s="14">
        <v>1218080014046</v>
      </c>
    </row>
    <row r="4683" spans="22:22" x14ac:dyDescent="0.25">
      <c r="V4683" s="14">
        <v>1218080015045</v>
      </c>
    </row>
    <row r="4684" spans="22:22" x14ac:dyDescent="0.25">
      <c r="V4684" s="14">
        <v>1218080017043</v>
      </c>
    </row>
    <row r="4685" spans="22:22" x14ac:dyDescent="0.25">
      <c r="V4685" s="14">
        <v>1218080023037</v>
      </c>
    </row>
    <row r="4686" spans="22:22" x14ac:dyDescent="0.25">
      <c r="V4686" s="14">
        <v>1218080024036</v>
      </c>
    </row>
    <row r="4687" spans="22:22" x14ac:dyDescent="0.25">
      <c r="V4687" s="14">
        <v>1218080049011</v>
      </c>
    </row>
    <row r="4688" spans="22:22" x14ac:dyDescent="0.25">
      <c r="V4688" s="14">
        <v>1218080050010</v>
      </c>
    </row>
    <row r="4689" spans="22:22" x14ac:dyDescent="0.25">
      <c r="V4689" s="14">
        <v>1218081011048</v>
      </c>
    </row>
    <row r="4690" spans="22:22" x14ac:dyDescent="0.25">
      <c r="V4690" s="14">
        <v>1218081012047</v>
      </c>
    </row>
    <row r="4691" spans="22:22" x14ac:dyDescent="0.25">
      <c r="V4691" s="14">
        <v>1218081013046</v>
      </c>
    </row>
    <row r="4692" spans="22:22" x14ac:dyDescent="0.25">
      <c r="V4692" s="14">
        <v>1218081014045</v>
      </c>
    </row>
    <row r="4693" spans="22:22" x14ac:dyDescent="0.25">
      <c r="V4693" s="14">
        <v>1218081015044</v>
      </c>
    </row>
    <row r="4694" spans="22:22" x14ac:dyDescent="0.25">
      <c r="V4694" s="14">
        <v>1218081018041</v>
      </c>
    </row>
    <row r="4695" spans="22:22" x14ac:dyDescent="0.25">
      <c r="V4695" s="14">
        <v>1218081022037</v>
      </c>
    </row>
    <row r="4696" spans="22:22" x14ac:dyDescent="0.25">
      <c r="V4696" s="14">
        <v>1218081023036</v>
      </c>
    </row>
    <row r="4697" spans="22:22" x14ac:dyDescent="0.25">
      <c r="V4697" s="14">
        <v>1218081049010</v>
      </c>
    </row>
    <row r="4698" spans="22:22" x14ac:dyDescent="0.25">
      <c r="V4698" s="14">
        <v>1218082011047</v>
      </c>
    </row>
    <row r="4699" spans="22:22" x14ac:dyDescent="0.25">
      <c r="V4699" s="14">
        <v>1218082012046</v>
      </c>
    </row>
    <row r="4700" spans="22:22" x14ac:dyDescent="0.25">
      <c r="V4700" s="14">
        <v>1218082013045</v>
      </c>
    </row>
    <row r="4701" spans="22:22" x14ac:dyDescent="0.25">
      <c r="V4701" s="14">
        <v>1218082014044</v>
      </c>
    </row>
    <row r="4702" spans="22:22" x14ac:dyDescent="0.25">
      <c r="V4702" s="14">
        <v>1218082015043</v>
      </c>
    </row>
    <row r="4703" spans="22:22" x14ac:dyDescent="0.25">
      <c r="V4703" s="14">
        <v>1218082017041</v>
      </c>
    </row>
    <row r="4704" spans="22:22" x14ac:dyDescent="0.25">
      <c r="V4704" s="14">
        <v>1218082018040</v>
      </c>
    </row>
    <row r="4705" spans="22:22" x14ac:dyDescent="0.25">
      <c r="V4705" s="14">
        <v>1218082022036</v>
      </c>
    </row>
    <row r="4706" spans="22:22" x14ac:dyDescent="0.25">
      <c r="V4706" s="14">
        <v>1218082049009</v>
      </c>
    </row>
    <row r="4707" spans="22:22" x14ac:dyDescent="0.25">
      <c r="V4707" s="14">
        <v>1218083011046</v>
      </c>
    </row>
    <row r="4708" spans="22:22" x14ac:dyDescent="0.25">
      <c r="V4708" s="14">
        <v>1218083012045</v>
      </c>
    </row>
    <row r="4709" spans="22:22" x14ac:dyDescent="0.25">
      <c r="V4709" s="14">
        <v>1218083013044</v>
      </c>
    </row>
    <row r="4710" spans="22:22" x14ac:dyDescent="0.25">
      <c r="V4710" s="14">
        <v>1218083014043</v>
      </c>
    </row>
    <row r="4711" spans="22:22" x14ac:dyDescent="0.25">
      <c r="V4711" s="14">
        <v>1218083017040</v>
      </c>
    </row>
    <row r="4712" spans="22:22" x14ac:dyDescent="0.25">
      <c r="V4712" s="14">
        <v>1218084010046</v>
      </c>
    </row>
    <row r="4713" spans="22:22" x14ac:dyDescent="0.25">
      <c r="V4713" s="14">
        <v>1218084012044</v>
      </c>
    </row>
    <row r="4714" spans="22:22" x14ac:dyDescent="0.25">
      <c r="V4714" s="14">
        <v>1218084014042</v>
      </c>
    </row>
    <row r="4715" spans="22:22" x14ac:dyDescent="0.25">
      <c r="V4715" s="14">
        <v>1218085010045</v>
      </c>
    </row>
    <row r="4716" spans="22:22" x14ac:dyDescent="0.25">
      <c r="V4716" s="14">
        <v>1218085012043</v>
      </c>
    </row>
    <row r="4717" spans="22:22" x14ac:dyDescent="0.25">
      <c r="V4717" s="14">
        <v>1218085013042</v>
      </c>
    </row>
    <row r="4718" spans="22:22" x14ac:dyDescent="0.25">
      <c r="V4718" s="14">
        <v>1218086010044</v>
      </c>
    </row>
    <row r="4719" spans="22:22" x14ac:dyDescent="0.25">
      <c r="V4719" s="14">
        <v>1218086012042</v>
      </c>
    </row>
    <row r="4720" spans="22:22" x14ac:dyDescent="0.25">
      <c r="V4720" s="14">
        <v>1218087009044</v>
      </c>
    </row>
    <row r="4721" spans="22:22" x14ac:dyDescent="0.25">
      <c r="V4721" s="14">
        <v>1218087010043</v>
      </c>
    </row>
    <row r="4722" spans="22:22" x14ac:dyDescent="0.25">
      <c r="V4722" s="14">
        <v>1218087011042</v>
      </c>
    </row>
    <row r="4723" spans="22:22" x14ac:dyDescent="0.25">
      <c r="V4723" s="14">
        <v>1218087015038</v>
      </c>
    </row>
    <row r="4724" spans="22:22" x14ac:dyDescent="0.25">
      <c r="V4724" s="14">
        <v>1218088009043</v>
      </c>
    </row>
    <row r="4725" spans="22:22" x14ac:dyDescent="0.25">
      <c r="V4725" s="14">
        <v>1218088010042</v>
      </c>
    </row>
    <row r="4726" spans="22:22" x14ac:dyDescent="0.25">
      <c r="V4726" s="14">
        <v>1218089009042</v>
      </c>
    </row>
    <row r="4727" spans="22:22" x14ac:dyDescent="0.25">
      <c r="V4727" s="14">
        <v>1218089015036</v>
      </c>
    </row>
    <row r="4728" spans="22:22" x14ac:dyDescent="0.25">
      <c r="V4728" s="14">
        <v>1218090008042</v>
      </c>
    </row>
    <row r="4729" spans="22:22" x14ac:dyDescent="0.25">
      <c r="V4729" s="14">
        <v>1218090009041</v>
      </c>
    </row>
    <row r="4730" spans="22:22" x14ac:dyDescent="0.25">
      <c r="V4730" s="14">
        <v>1218090010040</v>
      </c>
    </row>
    <row r="4731" spans="22:22" x14ac:dyDescent="0.25">
      <c r="V4731" s="14">
        <v>1218090016034</v>
      </c>
    </row>
    <row r="4732" spans="22:22" x14ac:dyDescent="0.25">
      <c r="V4732" s="14">
        <v>1218091008041</v>
      </c>
    </row>
    <row r="4733" spans="22:22" x14ac:dyDescent="0.25">
      <c r="V4733" s="14">
        <v>1218091009040</v>
      </c>
    </row>
    <row r="4734" spans="22:22" x14ac:dyDescent="0.25">
      <c r="V4734" s="14">
        <v>1218092008040</v>
      </c>
    </row>
    <row r="4735" spans="22:22" x14ac:dyDescent="0.25">
      <c r="V4735" s="14">
        <v>1218092016032</v>
      </c>
    </row>
    <row r="4736" spans="22:22" x14ac:dyDescent="0.25">
      <c r="V4736" s="14">
        <v>1218092047001</v>
      </c>
    </row>
    <row r="4737" spans="22:22" x14ac:dyDescent="0.25">
      <c r="V4737" s="14">
        <v>1218092048000</v>
      </c>
    </row>
    <row r="4738" spans="22:22" x14ac:dyDescent="0.25">
      <c r="V4738" s="14">
        <v>1218093007040</v>
      </c>
    </row>
    <row r="4739" spans="22:22" x14ac:dyDescent="0.25">
      <c r="V4739" s="14">
        <v>1218093045002</v>
      </c>
    </row>
    <row r="4740" spans="22:22" x14ac:dyDescent="0.25">
      <c r="V4740" s="14">
        <v>1218093046001</v>
      </c>
    </row>
    <row r="4741" spans="22:22" x14ac:dyDescent="0.25">
      <c r="V4741" s="14">
        <v>1218093047000</v>
      </c>
    </row>
    <row r="4742" spans="22:22" x14ac:dyDescent="0.25">
      <c r="V4742" s="14">
        <v>1218094006040</v>
      </c>
    </row>
    <row r="4743" spans="22:22" x14ac:dyDescent="0.25">
      <c r="V4743" s="14">
        <v>1218095006039</v>
      </c>
    </row>
    <row r="4744" spans="22:22" x14ac:dyDescent="0.25">
      <c r="V4744" s="14">
        <v>1218096006038</v>
      </c>
    </row>
    <row r="4745" spans="22:22" x14ac:dyDescent="0.25">
      <c r="V4745" s="14">
        <v>1218097006037</v>
      </c>
    </row>
    <row r="4746" spans="22:22" x14ac:dyDescent="0.25">
      <c r="V4746" s="14">
        <v>1218098006036</v>
      </c>
    </row>
    <row r="4747" spans="22:22" x14ac:dyDescent="0.25">
      <c r="V4747" s="14">
        <v>1218099006035</v>
      </c>
    </row>
    <row r="4748" spans="22:22" x14ac:dyDescent="0.25">
      <c r="V4748" s="14">
        <v>1218100006034</v>
      </c>
    </row>
    <row r="4749" spans="22:22" x14ac:dyDescent="0.25">
      <c r="V4749" s="14">
        <v>1218101006033</v>
      </c>
    </row>
    <row r="4750" spans="22:22" x14ac:dyDescent="0.25">
      <c r="V4750" s="14">
        <v>1218102006032</v>
      </c>
    </row>
    <row r="4751" spans="22:22" x14ac:dyDescent="0.25">
      <c r="V4751" s="14">
        <v>1218103005032</v>
      </c>
    </row>
    <row r="4752" spans="22:22" x14ac:dyDescent="0.25">
      <c r="V4752" s="14">
        <v>1218104004032</v>
      </c>
    </row>
    <row r="4753" spans="22:22" x14ac:dyDescent="0.25">
      <c r="V4753" s="14">
        <v>1218105004031</v>
      </c>
    </row>
    <row r="4754" spans="22:22" x14ac:dyDescent="0.25">
      <c r="V4754" s="14">
        <v>1218106004030</v>
      </c>
    </row>
    <row r="4755" spans="22:22" x14ac:dyDescent="0.25">
      <c r="V4755" s="14">
        <v>1218107003030</v>
      </c>
    </row>
    <row r="4756" spans="22:22" x14ac:dyDescent="0.25">
      <c r="V4756" s="14">
        <v>1218108002030</v>
      </c>
    </row>
    <row r="4757" spans="22:22" x14ac:dyDescent="0.25">
      <c r="V4757" s="14">
        <v>1218109002029</v>
      </c>
    </row>
    <row r="4758" spans="22:22" x14ac:dyDescent="0.25">
      <c r="V4758" s="14">
        <v>1218110002028</v>
      </c>
    </row>
    <row r="4759" spans="22:22" x14ac:dyDescent="0.25">
      <c r="V4759" s="14">
        <v>1218111001028</v>
      </c>
    </row>
    <row r="4760" spans="22:22" x14ac:dyDescent="0.25">
      <c r="V4760" s="14">
        <v>1218112000028</v>
      </c>
    </row>
    <row r="4761" spans="22:22" x14ac:dyDescent="0.25">
      <c r="V4761" s="14">
        <v>1218113000027</v>
      </c>
    </row>
    <row r="4762" spans="22:22" x14ac:dyDescent="0.25">
      <c r="V4762" s="14">
        <v>1218114000026</v>
      </c>
    </row>
    <row r="4763" spans="22:22" x14ac:dyDescent="0.25">
      <c r="V4763" s="14">
        <v>1218115000025</v>
      </c>
    </row>
    <row r="4764" spans="22:22" x14ac:dyDescent="0.25">
      <c r="V4764" s="14">
        <v>1218116000024</v>
      </c>
    </row>
    <row r="4765" spans="22:22" x14ac:dyDescent="0.25">
      <c r="V4765" s="14">
        <v>1218117000023</v>
      </c>
    </row>
    <row r="4766" spans="22:22" x14ac:dyDescent="0.25">
      <c r="V4766" s="14">
        <v>1218118000022</v>
      </c>
    </row>
    <row r="4767" spans="22:22" x14ac:dyDescent="0.25">
      <c r="V4767" s="14">
        <v>1218119000021</v>
      </c>
    </row>
    <row r="4768" spans="22:22" x14ac:dyDescent="0.25">
      <c r="V4768" s="14">
        <v>1218120000020</v>
      </c>
    </row>
    <row r="4769" spans="22:22" x14ac:dyDescent="0.25">
      <c r="V4769" s="14">
        <v>1220024058058</v>
      </c>
    </row>
    <row r="4770" spans="22:22" x14ac:dyDescent="0.25">
      <c r="V4770" s="14">
        <v>1220025057058</v>
      </c>
    </row>
    <row r="4771" spans="22:22" x14ac:dyDescent="0.25">
      <c r="V4771" s="14">
        <v>1220026056058</v>
      </c>
    </row>
    <row r="4772" spans="22:22" x14ac:dyDescent="0.25">
      <c r="V4772" s="14">
        <v>1220027054059</v>
      </c>
    </row>
    <row r="4773" spans="22:22" x14ac:dyDescent="0.25">
      <c r="V4773" s="14">
        <v>1220027056057</v>
      </c>
    </row>
    <row r="4774" spans="22:22" x14ac:dyDescent="0.25">
      <c r="V4774" s="14">
        <v>1220027062051</v>
      </c>
    </row>
    <row r="4775" spans="22:22" x14ac:dyDescent="0.25">
      <c r="V4775" s="14">
        <v>1220028054058</v>
      </c>
    </row>
    <row r="4776" spans="22:22" x14ac:dyDescent="0.25">
      <c r="V4776" s="14">
        <v>1220028056056</v>
      </c>
    </row>
    <row r="4777" spans="22:22" x14ac:dyDescent="0.25">
      <c r="V4777" s="14">
        <v>1220028062050</v>
      </c>
    </row>
    <row r="4778" spans="22:22" x14ac:dyDescent="0.25">
      <c r="V4778" s="14">
        <v>1220029053058</v>
      </c>
    </row>
    <row r="4779" spans="22:22" x14ac:dyDescent="0.25">
      <c r="V4779" s="14">
        <v>1220029055056</v>
      </c>
    </row>
    <row r="4780" spans="22:22" x14ac:dyDescent="0.25">
      <c r="V4780" s="14">
        <v>1220029061050</v>
      </c>
    </row>
    <row r="4781" spans="22:22" x14ac:dyDescent="0.25">
      <c r="V4781" s="14">
        <v>1220029062049</v>
      </c>
    </row>
    <row r="4782" spans="22:22" x14ac:dyDescent="0.25">
      <c r="V4782" s="14">
        <v>1220030052058</v>
      </c>
    </row>
    <row r="4783" spans="22:22" x14ac:dyDescent="0.25">
      <c r="V4783" s="14">
        <v>1220030054056</v>
      </c>
    </row>
    <row r="4784" spans="22:22" x14ac:dyDescent="0.25">
      <c r="V4784" s="14">
        <v>1220030061049</v>
      </c>
    </row>
    <row r="4785" spans="22:22" x14ac:dyDescent="0.25">
      <c r="V4785" s="14">
        <v>1220030062048</v>
      </c>
    </row>
    <row r="4786" spans="22:22" x14ac:dyDescent="0.25">
      <c r="V4786" s="14">
        <v>1220031053056</v>
      </c>
    </row>
    <row r="4787" spans="22:22" x14ac:dyDescent="0.25">
      <c r="V4787" s="14">
        <v>1220032052056</v>
      </c>
    </row>
    <row r="4788" spans="22:22" x14ac:dyDescent="0.25">
      <c r="V4788" s="14">
        <v>1220032061047</v>
      </c>
    </row>
    <row r="4789" spans="22:22" x14ac:dyDescent="0.25">
      <c r="V4789" s="14">
        <v>1220032062046</v>
      </c>
    </row>
    <row r="4790" spans="22:22" x14ac:dyDescent="0.25">
      <c r="V4790" s="14">
        <v>1220033051056</v>
      </c>
    </row>
    <row r="4791" spans="22:22" x14ac:dyDescent="0.25">
      <c r="V4791" s="14">
        <v>1220033061046</v>
      </c>
    </row>
    <row r="4792" spans="22:22" x14ac:dyDescent="0.25">
      <c r="V4792" s="14">
        <v>1220034050056</v>
      </c>
    </row>
    <row r="4793" spans="22:22" x14ac:dyDescent="0.25">
      <c r="V4793" s="14">
        <v>1220054016070</v>
      </c>
    </row>
    <row r="4794" spans="22:22" x14ac:dyDescent="0.25">
      <c r="V4794" s="14">
        <v>1220055015070</v>
      </c>
    </row>
    <row r="4795" spans="22:22" x14ac:dyDescent="0.25">
      <c r="V4795" s="14">
        <v>1220055016069</v>
      </c>
    </row>
    <row r="4796" spans="22:22" x14ac:dyDescent="0.25">
      <c r="V4796" s="14">
        <v>1220055049036</v>
      </c>
    </row>
    <row r="4797" spans="22:22" x14ac:dyDescent="0.25">
      <c r="V4797" s="14">
        <v>1220056014070</v>
      </c>
    </row>
    <row r="4798" spans="22:22" x14ac:dyDescent="0.25">
      <c r="V4798" s="14">
        <v>1220056015069</v>
      </c>
    </row>
    <row r="4799" spans="22:22" x14ac:dyDescent="0.25">
      <c r="V4799" s="14">
        <v>1220056016068</v>
      </c>
    </row>
    <row r="4800" spans="22:22" x14ac:dyDescent="0.25">
      <c r="V4800" s="14">
        <v>1220056048036</v>
      </c>
    </row>
    <row r="4801" spans="22:22" x14ac:dyDescent="0.25">
      <c r="V4801" s="14">
        <v>1220056049035</v>
      </c>
    </row>
    <row r="4802" spans="22:22" x14ac:dyDescent="0.25">
      <c r="V4802" s="14">
        <v>1220057014069</v>
      </c>
    </row>
    <row r="4803" spans="22:22" x14ac:dyDescent="0.25">
      <c r="V4803" s="14">
        <v>1220057015068</v>
      </c>
    </row>
    <row r="4804" spans="22:22" x14ac:dyDescent="0.25">
      <c r="V4804" s="14">
        <v>1220057016067</v>
      </c>
    </row>
    <row r="4805" spans="22:22" x14ac:dyDescent="0.25">
      <c r="V4805" s="14">
        <v>1220057047036</v>
      </c>
    </row>
    <row r="4806" spans="22:22" x14ac:dyDescent="0.25">
      <c r="V4806" s="14">
        <v>1220057048035</v>
      </c>
    </row>
    <row r="4807" spans="22:22" x14ac:dyDescent="0.25">
      <c r="V4807" s="14">
        <v>1220057049034</v>
      </c>
    </row>
    <row r="4808" spans="22:22" x14ac:dyDescent="0.25">
      <c r="V4808" s="14">
        <v>1220058013069</v>
      </c>
    </row>
    <row r="4809" spans="22:22" x14ac:dyDescent="0.25">
      <c r="V4809" s="14">
        <v>1220058014068</v>
      </c>
    </row>
    <row r="4810" spans="22:22" x14ac:dyDescent="0.25">
      <c r="V4810" s="14">
        <v>1220058015067</v>
      </c>
    </row>
    <row r="4811" spans="22:22" x14ac:dyDescent="0.25">
      <c r="V4811" s="14">
        <v>1220058016066</v>
      </c>
    </row>
    <row r="4812" spans="22:22" x14ac:dyDescent="0.25">
      <c r="V4812" s="14">
        <v>1220058046036</v>
      </c>
    </row>
    <row r="4813" spans="22:22" x14ac:dyDescent="0.25">
      <c r="V4813" s="14">
        <v>1220058047035</v>
      </c>
    </row>
    <row r="4814" spans="22:22" x14ac:dyDescent="0.25">
      <c r="V4814" s="14">
        <v>1220058048034</v>
      </c>
    </row>
    <row r="4815" spans="22:22" x14ac:dyDescent="0.25">
      <c r="V4815" s="14">
        <v>1220058049033</v>
      </c>
    </row>
    <row r="4816" spans="22:22" x14ac:dyDescent="0.25">
      <c r="V4816" s="14">
        <v>1220059012069</v>
      </c>
    </row>
    <row r="4817" spans="22:22" x14ac:dyDescent="0.25">
      <c r="V4817" s="14">
        <v>1220059013068</v>
      </c>
    </row>
    <row r="4818" spans="22:22" x14ac:dyDescent="0.25">
      <c r="V4818" s="14">
        <v>1220059014067</v>
      </c>
    </row>
    <row r="4819" spans="22:22" x14ac:dyDescent="0.25">
      <c r="V4819" s="14">
        <v>1220059015066</v>
      </c>
    </row>
    <row r="4820" spans="22:22" x14ac:dyDescent="0.25">
      <c r="V4820" s="14">
        <v>1220059016065</v>
      </c>
    </row>
    <row r="4821" spans="22:22" x14ac:dyDescent="0.25">
      <c r="V4821" s="14">
        <v>1220059045036</v>
      </c>
    </row>
    <row r="4822" spans="22:22" x14ac:dyDescent="0.25">
      <c r="V4822" s="14">
        <v>1220059046035</v>
      </c>
    </row>
    <row r="4823" spans="22:22" x14ac:dyDescent="0.25">
      <c r="V4823" s="14">
        <v>1220059048033</v>
      </c>
    </row>
    <row r="4824" spans="22:22" x14ac:dyDescent="0.25">
      <c r="V4824" s="14">
        <v>1220059049032</v>
      </c>
    </row>
    <row r="4825" spans="22:22" x14ac:dyDescent="0.25">
      <c r="V4825" s="14">
        <v>1220060010070</v>
      </c>
    </row>
    <row r="4826" spans="22:22" x14ac:dyDescent="0.25">
      <c r="V4826" s="14">
        <v>1220060012068</v>
      </c>
    </row>
    <row r="4827" spans="22:22" x14ac:dyDescent="0.25">
      <c r="V4827" s="14">
        <v>1220060013067</v>
      </c>
    </row>
    <row r="4828" spans="22:22" x14ac:dyDescent="0.25">
      <c r="V4828" s="14">
        <v>1220060014066</v>
      </c>
    </row>
    <row r="4829" spans="22:22" x14ac:dyDescent="0.25">
      <c r="V4829" s="14">
        <v>1220060015065</v>
      </c>
    </row>
    <row r="4830" spans="22:22" x14ac:dyDescent="0.25">
      <c r="V4830" s="14">
        <v>1220060016064</v>
      </c>
    </row>
    <row r="4831" spans="22:22" x14ac:dyDescent="0.25">
      <c r="V4831" s="14">
        <v>1220060044036</v>
      </c>
    </row>
    <row r="4832" spans="22:22" x14ac:dyDescent="0.25">
      <c r="V4832" s="14">
        <v>1220060045035</v>
      </c>
    </row>
    <row r="4833" spans="22:22" x14ac:dyDescent="0.25">
      <c r="V4833" s="14">
        <v>1220060048032</v>
      </c>
    </row>
    <row r="4834" spans="22:22" x14ac:dyDescent="0.25">
      <c r="V4834" s="14">
        <v>1220060049031</v>
      </c>
    </row>
    <row r="4835" spans="22:22" x14ac:dyDescent="0.25">
      <c r="V4835" s="14">
        <v>1220061009070</v>
      </c>
    </row>
    <row r="4836" spans="22:22" x14ac:dyDescent="0.25">
      <c r="V4836" s="14">
        <v>1220061010069</v>
      </c>
    </row>
    <row r="4837" spans="22:22" x14ac:dyDescent="0.25">
      <c r="V4837" s="14">
        <v>1220061012067</v>
      </c>
    </row>
    <row r="4838" spans="22:22" x14ac:dyDescent="0.25">
      <c r="V4838" s="14">
        <v>1220061013066</v>
      </c>
    </row>
    <row r="4839" spans="22:22" x14ac:dyDescent="0.25">
      <c r="V4839" s="14">
        <v>1220061014065</v>
      </c>
    </row>
    <row r="4840" spans="22:22" x14ac:dyDescent="0.25">
      <c r="V4840" s="14">
        <v>1220061015064</v>
      </c>
    </row>
    <row r="4841" spans="22:22" x14ac:dyDescent="0.25">
      <c r="V4841" s="14">
        <v>1220061016063</v>
      </c>
    </row>
    <row r="4842" spans="22:22" x14ac:dyDescent="0.25">
      <c r="V4842" s="14">
        <v>1220061043036</v>
      </c>
    </row>
    <row r="4843" spans="22:22" x14ac:dyDescent="0.25">
      <c r="V4843" s="14">
        <v>1220061044035</v>
      </c>
    </row>
    <row r="4844" spans="22:22" x14ac:dyDescent="0.25">
      <c r="V4844" s="14">
        <v>1220061048031</v>
      </c>
    </row>
    <row r="4845" spans="22:22" x14ac:dyDescent="0.25">
      <c r="V4845" s="14">
        <v>1220061049030</v>
      </c>
    </row>
    <row r="4846" spans="22:22" x14ac:dyDescent="0.25">
      <c r="V4846" s="14">
        <v>1220062008070</v>
      </c>
    </row>
    <row r="4847" spans="22:22" x14ac:dyDescent="0.25">
      <c r="V4847" s="14">
        <v>1220062009069</v>
      </c>
    </row>
    <row r="4848" spans="22:22" x14ac:dyDescent="0.25">
      <c r="V4848" s="14">
        <v>1220062010068</v>
      </c>
    </row>
    <row r="4849" spans="22:22" x14ac:dyDescent="0.25">
      <c r="V4849" s="14">
        <v>1220062012066</v>
      </c>
    </row>
    <row r="4850" spans="22:22" x14ac:dyDescent="0.25">
      <c r="V4850" s="14">
        <v>1220062013065</v>
      </c>
    </row>
    <row r="4851" spans="22:22" x14ac:dyDescent="0.25">
      <c r="V4851" s="14">
        <v>1220062014064</v>
      </c>
    </row>
    <row r="4852" spans="22:22" x14ac:dyDescent="0.25">
      <c r="V4852" s="14">
        <v>1220062015063</v>
      </c>
    </row>
    <row r="4853" spans="22:22" x14ac:dyDescent="0.25">
      <c r="V4853" s="14">
        <v>1220062016062</v>
      </c>
    </row>
    <row r="4854" spans="22:22" x14ac:dyDescent="0.25">
      <c r="V4854" s="14">
        <v>1220062042036</v>
      </c>
    </row>
    <row r="4855" spans="22:22" x14ac:dyDescent="0.25">
      <c r="V4855" s="14">
        <v>1220062043035</v>
      </c>
    </row>
    <row r="4856" spans="22:22" x14ac:dyDescent="0.25">
      <c r="V4856" s="14">
        <v>1220062048030</v>
      </c>
    </row>
    <row r="4857" spans="22:22" x14ac:dyDescent="0.25">
      <c r="V4857" s="14">
        <v>1220062049029</v>
      </c>
    </row>
    <row r="4858" spans="22:22" x14ac:dyDescent="0.25">
      <c r="V4858" s="14">
        <v>1220063008069</v>
      </c>
    </row>
    <row r="4859" spans="22:22" x14ac:dyDescent="0.25">
      <c r="V4859" s="14">
        <v>1220063009068</v>
      </c>
    </row>
    <row r="4860" spans="22:22" x14ac:dyDescent="0.25">
      <c r="V4860" s="14">
        <v>1220063010067</v>
      </c>
    </row>
    <row r="4861" spans="22:22" x14ac:dyDescent="0.25">
      <c r="V4861" s="14">
        <v>1220063012065</v>
      </c>
    </row>
    <row r="4862" spans="22:22" x14ac:dyDescent="0.25">
      <c r="V4862" s="14">
        <v>1220063013064</v>
      </c>
    </row>
    <row r="4863" spans="22:22" x14ac:dyDescent="0.25">
      <c r="V4863" s="14">
        <v>1220063014063</v>
      </c>
    </row>
    <row r="4864" spans="22:22" x14ac:dyDescent="0.25">
      <c r="V4864" s="14">
        <v>1220063015062</v>
      </c>
    </row>
    <row r="4865" spans="22:22" x14ac:dyDescent="0.25">
      <c r="V4865" s="14">
        <v>1220063016061</v>
      </c>
    </row>
    <row r="4866" spans="22:22" x14ac:dyDescent="0.25">
      <c r="V4866" s="14">
        <v>1220063041036</v>
      </c>
    </row>
    <row r="4867" spans="22:22" x14ac:dyDescent="0.25">
      <c r="V4867" s="14">
        <v>1220063042035</v>
      </c>
    </row>
    <row r="4868" spans="22:22" x14ac:dyDescent="0.25">
      <c r="V4868" s="14">
        <v>1220063048029</v>
      </c>
    </row>
    <row r="4869" spans="22:22" x14ac:dyDescent="0.25">
      <c r="V4869" s="14">
        <v>1220063049028</v>
      </c>
    </row>
    <row r="4870" spans="22:22" x14ac:dyDescent="0.25">
      <c r="V4870" s="14">
        <v>1220064008068</v>
      </c>
    </row>
    <row r="4871" spans="22:22" x14ac:dyDescent="0.25">
      <c r="V4871" s="14">
        <v>1220064009067</v>
      </c>
    </row>
    <row r="4872" spans="22:22" x14ac:dyDescent="0.25">
      <c r="V4872" s="14">
        <v>1220064010066</v>
      </c>
    </row>
    <row r="4873" spans="22:22" x14ac:dyDescent="0.25">
      <c r="V4873" s="14">
        <v>1220064012064</v>
      </c>
    </row>
    <row r="4874" spans="22:22" x14ac:dyDescent="0.25">
      <c r="V4874" s="14">
        <v>1220064013063</v>
      </c>
    </row>
    <row r="4875" spans="22:22" x14ac:dyDescent="0.25">
      <c r="V4875" s="14">
        <v>1220064014062</v>
      </c>
    </row>
    <row r="4876" spans="22:22" x14ac:dyDescent="0.25">
      <c r="V4876" s="14">
        <v>1220064015061</v>
      </c>
    </row>
    <row r="4877" spans="22:22" x14ac:dyDescent="0.25">
      <c r="V4877" s="14">
        <v>1220064016060</v>
      </c>
    </row>
    <row r="4878" spans="22:22" x14ac:dyDescent="0.25">
      <c r="V4878" s="14">
        <v>1220064040036</v>
      </c>
    </row>
    <row r="4879" spans="22:22" x14ac:dyDescent="0.25">
      <c r="V4879" s="14">
        <v>1220064041035</v>
      </c>
    </row>
    <row r="4880" spans="22:22" x14ac:dyDescent="0.25">
      <c r="V4880" s="14">
        <v>1220064048028</v>
      </c>
    </row>
    <row r="4881" spans="22:22" x14ac:dyDescent="0.25">
      <c r="V4881" s="14">
        <v>1220064049027</v>
      </c>
    </row>
    <row r="4882" spans="22:22" x14ac:dyDescent="0.25">
      <c r="V4882" s="14">
        <v>1220065008067</v>
      </c>
    </row>
    <row r="4883" spans="22:22" x14ac:dyDescent="0.25">
      <c r="V4883" s="14">
        <v>1220065009066</v>
      </c>
    </row>
    <row r="4884" spans="22:22" x14ac:dyDescent="0.25">
      <c r="V4884" s="14">
        <v>1220065010065</v>
      </c>
    </row>
    <row r="4885" spans="22:22" x14ac:dyDescent="0.25">
      <c r="V4885" s="14">
        <v>1220065012063</v>
      </c>
    </row>
    <row r="4886" spans="22:22" x14ac:dyDescent="0.25">
      <c r="V4886" s="14">
        <v>1220065013062</v>
      </c>
    </row>
    <row r="4887" spans="22:22" x14ac:dyDescent="0.25">
      <c r="V4887" s="14">
        <v>1220065014061</v>
      </c>
    </row>
    <row r="4888" spans="22:22" x14ac:dyDescent="0.25">
      <c r="V4888" s="14">
        <v>1220065015060</v>
      </c>
    </row>
    <row r="4889" spans="22:22" x14ac:dyDescent="0.25">
      <c r="V4889" s="14">
        <v>1220065016059</v>
      </c>
    </row>
    <row r="4890" spans="22:22" x14ac:dyDescent="0.25">
      <c r="V4890" s="14">
        <v>1220065039036</v>
      </c>
    </row>
    <row r="4891" spans="22:22" x14ac:dyDescent="0.25">
      <c r="V4891" s="14">
        <v>1220065040035</v>
      </c>
    </row>
    <row r="4892" spans="22:22" x14ac:dyDescent="0.25">
      <c r="V4892" s="14">
        <v>1220065048027</v>
      </c>
    </row>
    <row r="4893" spans="22:22" x14ac:dyDescent="0.25">
      <c r="V4893" s="14">
        <v>1220065049026</v>
      </c>
    </row>
    <row r="4894" spans="22:22" x14ac:dyDescent="0.25">
      <c r="V4894" s="14">
        <v>1220066008066</v>
      </c>
    </row>
    <row r="4895" spans="22:22" x14ac:dyDescent="0.25">
      <c r="V4895" s="14">
        <v>1220066009065</v>
      </c>
    </row>
    <row r="4896" spans="22:22" x14ac:dyDescent="0.25">
      <c r="V4896" s="14">
        <v>1220066010064</v>
      </c>
    </row>
    <row r="4897" spans="22:22" x14ac:dyDescent="0.25">
      <c r="V4897" s="14">
        <v>1220066012062</v>
      </c>
    </row>
    <row r="4898" spans="22:22" x14ac:dyDescent="0.25">
      <c r="V4898" s="14">
        <v>1220066013061</v>
      </c>
    </row>
    <row r="4899" spans="22:22" x14ac:dyDescent="0.25">
      <c r="V4899" s="14">
        <v>1220066014060</v>
      </c>
    </row>
    <row r="4900" spans="22:22" x14ac:dyDescent="0.25">
      <c r="V4900" s="14">
        <v>1220066015059</v>
      </c>
    </row>
    <row r="4901" spans="22:22" x14ac:dyDescent="0.25">
      <c r="V4901" s="14">
        <v>1220066016058</v>
      </c>
    </row>
    <row r="4902" spans="22:22" x14ac:dyDescent="0.25">
      <c r="V4902" s="14">
        <v>1220066038036</v>
      </c>
    </row>
    <row r="4903" spans="22:22" x14ac:dyDescent="0.25">
      <c r="V4903" s="14">
        <v>1220066039035</v>
      </c>
    </row>
    <row r="4904" spans="22:22" x14ac:dyDescent="0.25">
      <c r="V4904" s="14">
        <v>1220066048026</v>
      </c>
    </row>
    <row r="4905" spans="22:22" x14ac:dyDescent="0.25">
      <c r="V4905" s="14">
        <v>1220066049025</v>
      </c>
    </row>
    <row r="4906" spans="22:22" x14ac:dyDescent="0.25">
      <c r="V4906" s="14">
        <v>1220067008065</v>
      </c>
    </row>
    <row r="4907" spans="22:22" x14ac:dyDescent="0.25">
      <c r="V4907" s="14">
        <v>1220067009064</v>
      </c>
    </row>
    <row r="4908" spans="22:22" x14ac:dyDescent="0.25">
      <c r="V4908" s="14">
        <v>1220067010063</v>
      </c>
    </row>
    <row r="4909" spans="22:22" x14ac:dyDescent="0.25">
      <c r="V4909" s="14">
        <v>1220067012061</v>
      </c>
    </row>
    <row r="4910" spans="22:22" x14ac:dyDescent="0.25">
      <c r="V4910" s="14">
        <v>1220067013060</v>
      </c>
    </row>
    <row r="4911" spans="22:22" x14ac:dyDescent="0.25">
      <c r="V4911" s="14">
        <v>1220067014059</v>
      </c>
    </row>
    <row r="4912" spans="22:22" x14ac:dyDescent="0.25">
      <c r="V4912" s="14">
        <v>1220067015058</v>
      </c>
    </row>
    <row r="4913" spans="22:22" x14ac:dyDescent="0.25">
      <c r="V4913" s="14">
        <v>1220067016057</v>
      </c>
    </row>
    <row r="4914" spans="22:22" x14ac:dyDescent="0.25">
      <c r="V4914" s="14">
        <v>1220067037036</v>
      </c>
    </row>
    <row r="4915" spans="22:22" x14ac:dyDescent="0.25">
      <c r="V4915" s="14">
        <v>1220067038035</v>
      </c>
    </row>
    <row r="4916" spans="22:22" x14ac:dyDescent="0.25">
      <c r="V4916" s="14">
        <v>1220067048025</v>
      </c>
    </row>
    <row r="4917" spans="22:22" x14ac:dyDescent="0.25">
      <c r="V4917" s="14">
        <v>1220067049024</v>
      </c>
    </row>
    <row r="4918" spans="22:22" x14ac:dyDescent="0.25">
      <c r="V4918" s="14">
        <v>1220068008064</v>
      </c>
    </row>
    <row r="4919" spans="22:22" x14ac:dyDescent="0.25">
      <c r="V4919" s="14">
        <v>1220068009063</v>
      </c>
    </row>
    <row r="4920" spans="22:22" x14ac:dyDescent="0.25">
      <c r="V4920" s="14">
        <v>1220068010062</v>
      </c>
    </row>
    <row r="4921" spans="22:22" x14ac:dyDescent="0.25">
      <c r="V4921" s="14">
        <v>1220068012060</v>
      </c>
    </row>
    <row r="4922" spans="22:22" x14ac:dyDescent="0.25">
      <c r="V4922" s="14">
        <v>1220068013059</v>
      </c>
    </row>
    <row r="4923" spans="22:22" x14ac:dyDescent="0.25">
      <c r="V4923" s="14">
        <v>1220068014058</v>
      </c>
    </row>
    <row r="4924" spans="22:22" x14ac:dyDescent="0.25">
      <c r="V4924" s="14">
        <v>1220068015057</v>
      </c>
    </row>
    <row r="4925" spans="22:22" x14ac:dyDescent="0.25">
      <c r="V4925" s="14">
        <v>1220068016056</v>
      </c>
    </row>
    <row r="4926" spans="22:22" x14ac:dyDescent="0.25">
      <c r="V4926" s="14">
        <v>1220068036036</v>
      </c>
    </row>
    <row r="4927" spans="22:22" x14ac:dyDescent="0.25">
      <c r="V4927" s="14">
        <v>1220068037035</v>
      </c>
    </row>
    <row r="4928" spans="22:22" x14ac:dyDescent="0.25">
      <c r="V4928" s="14">
        <v>1220068048024</v>
      </c>
    </row>
    <row r="4929" spans="22:22" x14ac:dyDescent="0.25">
      <c r="V4929" s="14">
        <v>1220068049023</v>
      </c>
    </row>
    <row r="4930" spans="22:22" x14ac:dyDescent="0.25">
      <c r="V4930" s="14">
        <v>1220069008063</v>
      </c>
    </row>
    <row r="4931" spans="22:22" x14ac:dyDescent="0.25">
      <c r="V4931" s="14">
        <v>1220069009062</v>
      </c>
    </row>
    <row r="4932" spans="22:22" x14ac:dyDescent="0.25">
      <c r="V4932" s="14">
        <v>1220069010061</v>
      </c>
    </row>
    <row r="4933" spans="22:22" x14ac:dyDescent="0.25">
      <c r="V4933" s="14">
        <v>1220069012059</v>
      </c>
    </row>
    <row r="4934" spans="22:22" x14ac:dyDescent="0.25">
      <c r="V4934" s="14">
        <v>1220069013058</v>
      </c>
    </row>
    <row r="4935" spans="22:22" x14ac:dyDescent="0.25">
      <c r="V4935" s="14">
        <v>1220069014057</v>
      </c>
    </row>
    <row r="4936" spans="22:22" x14ac:dyDescent="0.25">
      <c r="V4936" s="14">
        <v>1220069015056</v>
      </c>
    </row>
    <row r="4937" spans="22:22" x14ac:dyDescent="0.25">
      <c r="V4937" s="14">
        <v>1220069016055</v>
      </c>
    </row>
    <row r="4938" spans="22:22" x14ac:dyDescent="0.25">
      <c r="V4938" s="14">
        <v>1220069036035</v>
      </c>
    </row>
    <row r="4939" spans="22:22" x14ac:dyDescent="0.25">
      <c r="V4939" s="14">
        <v>1220069048023</v>
      </c>
    </row>
    <row r="4940" spans="22:22" x14ac:dyDescent="0.25">
      <c r="V4940" s="14">
        <v>1220069049022</v>
      </c>
    </row>
    <row r="4941" spans="22:22" x14ac:dyDescent="0.25">
      <c r="V4941" s="14">
        <v>1220070008062</v>
      </c>
    </row>
    <row r="4942" spans="22:22" x14ac:dyDescent="0.25">
      <c r="V4942" s="14">
        <v>1220070009061</v>
      </c>
    </row>
    <row r="4943" spans="22:22" x14ac:dyDescent="0.25">
      <c r="V4943" s="14">
        <v>1220070010060</v>
      </c>
    </row>
    <row r="4944" spans="22:22" x14ac:dyDescent="0.25">
      <c r="V4944" s="14">
        <v>1220070012058</v>
      </c>
    </row>
    <row r="4945" spans="22:22" x14ac:dyDescent="0.25">
      <c r="V4945" s="14">
        <v>1220070013057</v>
      </c>
    </row>
    <row r="4946" spans="22:22" x14ac:dyDescent="0.25">
      <c r="V4946" s="14">
        <v>1220070014056</v>
      </c>
    </row>
    <row r="4947" spans="22:22" x14ac:dyDescent="0.25">
      <c r="V4947" s="14">
        <v>1220070015055</v>
      </c>
    </row>
    <row r="4948" spans="22:22" x14ac:dyDescent="0.25">
      <c r="V4948" s="14">
        <v>1220070016054</v>
      </c>
    </row>
    <row r="4949" spans="22:22" x14ac:dyDescent="0.25">
      <c r="V4949" s="14">
        <v>1220070034036</v>
      </c>
    </row>
    <row r="4950" spans="22:22" x14ac:dyDescent="0.25">
      <c r="V4950" s="14">
        <v>1220070048022</v>
      </c>
    </row>
    <row r="4951" spans="22:22" x14ac:dyDescent="0.25">
      <c r="V4951" s="14">
        <v>1220070049021</v>
      </c>
    </row>
    <row r="4952" spans="22:22" x14ac:dyDescent="0.25">
      <c r="V4952" s="14">
        <v>1220071008061</v>
      </c>
    </row>
    <row r="4953" spans="22:22" x14ac:dyDescent="0.25">
      <c r="V4953" s="14">
        <v>1220071009060</v>
      </c>
    </row>
    <row r="4954" spans="22:22" x14ac:dyDescent="0.25">
      <c r="V4954" s="14">
        <v>1220071010059</v>
      </c>
    </row>
    <row r="4955" spans="22:22" x14ac:dyDescent="0.25">
      <c r="V4955" s="14">
        <v>1220071012057</v>
      </c>
    </row>
    <row r="4956" spans="22:22" x14ac:dyDescent="0.25">
      <c r="V4956" s="14">
        <v>1220071013056</v>
      </c>
    </row>
    <row r="4957" spans="22:22" x14ac:dyDescent="0.25">
      <c r="V4957" s="14">
        <v>1220071014055</v>
      </c>
    </row>
    <row r="4958" spans="22:22" x14ac:dyDescent="0.25">
      <c r="V4958" s="14">
        <v>1220071015054</v>
      </c>
    </row>
    <row r="4959" spans="22:22" x14ac:dyDescent="0.25">
      <c r="V4959" s="14">
        <v>1220071016053</v>
      </c>
    </row>
    <row r="4960" spans="22:22" x14ac:dyDescent="0.25">
      <c r="V4960" s="14">
        <v>1220071033036</v>
      </c>
    </row>
    <row r="4961" spans="22:22" x14ac:dyDescent="0.25">
      <c r="V4961" s="14">
        <v>1220071048021</v>
      </c>
    </row>
    <row r="4962" spans="22:22" x14ac:dyDescent="0.25">
      <c r="V4962" s="14">
        <v>1220071049020</v>
      </c>
    </row>
    <row r="4963" spans="22:22" x14ac:dyDescent="0.25">
      <c r="V4963" s="14">
        <v>1220072008060</v>
      </c>
    </row>
    <row r="4964" spans="22:22" x14ac:dyDescent="0.25">
      <c r="V4964" s="14">
        <v>1220072009059</v>
      </c>
    </row>
    <row r="4965" spans="22:22" x14ac:dyDescent="0.25">
      <c r="V4965" s="14">
        <v>1220072010058</v>
      </c>
    </row>
    <row r="4966" spans="22:22" x14ac:dyDescent="0.25">
      <c r="V4966" s="14">
        <v>1220072012056</v>
      </c>
    </row>
    <row r="4967" spans="22:22" x14ac:dyDescent="0.25">
      <c r="V4967" s="14">
        <v>1220072013055</v>
      </c>
    </row>
    <row r="4968" spans="22:22" x14ac:dyDescent="0.25">
      <c r="V4968" s="14">
        <v>1220072014054</v>
      </c>
    </row>
    <row r="4969" spans="22:22" x14ac:dyDescent="0.25">
      <c r="V4969" s="14">
        <v>1220072015053</v>
      </c>
    </row>
    <row r="4970" spans="22:22" x14ac:dyDescent="0.25">
      <c r="V4970" s="14">
        <v>1220072016052</v>
      </c>
    </row>
    <row r="4971" spans="22:22" x14ac:dyDescent="0.25">
      <c r="V4971" s="14">
        <v>1220072032036</v>
      </c>
    </row>
    <row r="4972" spans="22:22" x14ac:dyDescent="0.25">
      <c r="V4972" s="14">
        <v>1220072048020</v>
      </c>
    </row>
    <row r="4973" spans="22:22" x14ac:dyDescent="0.25">
      <c r="V4973" s="14">
        <v>1220072049019</v>
      </c>
    </row>
    <row r="4974" spans="22:22" x14ac:dyDescent="0.25">
      <c r="V4974" s="14">
        <v>1220073008059</v>
      </c>
    </row>
    <row r="4975" spans="22:22" x14ac:dyDescent="0.25">
      <c r="V4975" s="14">
        <v>1220073009058</v>
      </c>
    </row>
    <row r="4976" spans="22:22" x14ac:dyDescent="0.25">
      <c r="V4976" s="14">
        <v>1220073010057</v>
      </c>
    </row>
    <row r="4977" spans="22:22" x14ac:dyDescent="0.25">
      <c r="V4977" s="14">
        <v>1220073012055</v>
      </c>
    </row>
    <row r="4978" spans="22:22" x14ac:dyDescent="0.25">
      <c r="V4978" s="14">
        <v>1220073013054</v>
      </c>
    </row>
    <row r="4979" spans="22:22" x14ac:dyDescent="0.25">
      <c r="V4979" s="14">
        <v>1220073014053</v>
      </c>
    </row>
    <row r="4980" spans="22:22" x14ac:dyDescent="0.25">
      <c r="V4980" s="14">
        <v>1220073015052</v>
      </c>
    </row>
    <row r="4981" spans="22:22" x14ac:dyDescent="0.25">
      <c r="V4981" s="14">
        <v>1220073016051</v>
      </c>
    </row>
    <row r="4982" spans="22:22" x14ac:dyDescent="0.25">
      <c r="V4982" s="14">
        <v>1220073031036</v>
      </c>
    </row>
    <row r="4983" spans="22:22" x14ac:dyDescent="0.25">
      <c r="V4983" s="14">
        <v>1220073032035</v>
      </c>
    </row>
    <row r="4984" spans="22:22" x14ac:dyDescent="0.25">
      <c r="V4984" s="14">
        <v>1220073048019</v>
      </c>
    </row>
    <row r="4985" spans="22:22" x14ac:dyDescent="0.25">
      <c r="V4985" s="14">
        <v>1220073049018</v>
      </c>
    </row>
    <row r="4986" spans="22:22" x14ac:dyDescent="0.25">
      <c r="V4986" s="14">
        <v>1220074008058</v>
      </c>
    </row>
    <row r="4987" spans="22:22" x14ac:dyDescent="0.25">
      <c r="V4987" s="14">
        <v>1220074009057</v>
      </c>
    </row>
    <row r="4988" spans="22:22" x14ac:dyDescent="0.25">
      <c r="V4988" s="14">
        <v>1220074010056</v>
      </c>
    </row>
    <row r="4989" spans="22:22" x14ac:dyDescent="0.25">
      <c r="V4989" s="14">
        <v>1220074012054</v>
      </c>
    </row>
    <row r="4990" spans="22:22" x14ac:dyDescent="0.25">
      <c r="V4990" s="14">
        <v>1220074013053</v>
      </c>
    </row>
    <row r="4991" spans="22:22" x14ac:dyDescent="0.25">
      <c r="V4991" s="14">
        <v>1220074014052</v>
      </c>
    </row>
    <row r="4992" spans="22:22" x14ac:dyDescent="0.25">
      <c r="V4992" s="14">
        <v>1220074015051</v>
      </c>
    </row>
    <row r="4993" spans="22:22" x14ac:dyDescent="0.25">
      <c r="V4993" s="14">
        <v>1220074016050</v>
      </c>
    </row>
    <row r="4994" spans="22:22" x14ac:dyDescent="0.25">
      <c r="V4994" s="14">
        <v>1220074030036</v>
      </c>
    </row>
    <row r="4995" spans="22:22" x14ac:dyDescent="0.25">
      <c r="V4995" s="14">
        <v>1220074048018</v>
      </c>
    </row>
    <row r="4996" spans="22:22" x14ac:dyDescent="0.25">
      <c r="V4996" s="14">
        <v>1220074049017</v>
      </c>
    </row>
    <row r="4997" spans="22:22" x14ac:dyDescent="0.25">
      <c r="V4997" s="14">
        <v>1220075008057</v>
      </c>
    </row>
    <row r="4998" spans="22:22" x14ac:dyDescent="0.25">
      <c r="V4998" s="14">
        <v>1220075009056</v>
      </c>
    </row>
    <row r="4999" spans="22:22" x14ac:dyDescent="0.25">
      <c r="V4999" s="14">
        <v>1220075010055</v>
      </c>
    </row>
    <row r="5000" spans="22:22" x14ac:dyDescent="0.25">
      <c r="V5000" s="14">
        <v>1220075012053</v>
      </c>
    </row>
    <row r="5001" spans="22:22" x14ac:dyDescent="0.25">
      <c r="V5001" s="14">
        <v>1220075013052</v>
      </c>
    </row>
    <row r="5002" spans="22:22" x14ac:dyDescent="0.25">
      <c r="V5002" s="14">
        <v>1220075014051</v>
      </c>
    </row>
    <row r="5003" spans="22:22" x14ac:dyDescent="0.25">
      <c r="V5003" s="14">
        <v>1220075015050</v>
      </c>
    </row>
    <row r="5004" spans="22:22" x14ac:dyDescent="0.25">
      <c r="V5004" s="14">
        <v>1220075016049</v>
      </c>
    </row>
    <row r="5005" spans="22:22" x14ac:dyDescent="0.25">
      <c r="V5005" s="14">
        <v>1220075029036</v>
      </c>
    </row>
    <row r="5006" spans="22:22" x14ac:dyDescent="0.25">
      <c r="V5006" s="14">
        <v>1220075048017</v>
      </c>
    </row>
    <row r="5007" spans="22:22" x14ac:dyDescent="0.25">
      <c r="V5007" s="14">
        <v>1220075049016</v>
      </c>
    </row>
    <row r="5008" spans="22:22" x14ac:dyDescent="0.25">
      <c r="V5008" s="14">
        <v>1220076008056</v>
      </c>
    </row>
    <row r="5009" spans="22:22" x14ac:dyDescent="0.25">
      <c r="V5009" s="14">
        <v>1220076009055</v>
      </c>
    </row>
    <row r="5010" spans="22:22" x14ac:dyDescent="0.25">
      <c r="V5010" s="14">
        <v>1220076010054</v>
      </c>
    </row>
    <row r="5011" spans="22:22" x14ac:dyDescent="0.25">
      <c r="V5011" s="14">
        <v>1220076012052</v>
      </c>
    </row>
    <row r="5012" spans="22:22" x14ac:dyDescent="0.25">
      <c r="V5012" s="14">
        <v>1220076013051</v>
      </c>
    </row>
    <row r="5013" spans="22:22" x14ac:dyDescent="0.25">
      <c r="V5013" s="14">
        <v>1220076014050</v>
      </c>
    </row>
    <row r="5014" spans="22:22" x14ac:dyDescent="0.25">
      <c r="V5014" s="14">
        <v>1220076015049</v>
      </c>
    </row>
    <row r="5015" spans="22:22" x14ac:dyDescent="0.25">
      <c r="V5015" s="14">
        <v>1220076016048</v>
      </c>
    </row>
    <row r="5016" spans="22:22" x14ac:dyDescent="0.25">
      <c r="V5016" s="14">
        <v>1220076028036</v>
      </c>
    </row>
    <row r="5017" spans="22:22" x14ac:dyDescent="0.25">
      <c r="V5017" s="14">
        <v>1220076029035</v>
      </c>
    </row>
    <row r="5018" spans="22:22" x14ac:dyDescent="0.25">
      <c r="V5018" s="14">
        <v>1220076048016</v>
      </c>
    </row>
    <row r="5019" spans="22:22" x14ac:dyDescent="0.25">
      <c r="V5019" s="14">
        <v>1220076050014</v>
      </c>
    </row>
    <row r="5020" spans="22:22" x14ac:dyDescent="0.25">
      <c r="V5020" s="14">
        <v>1220077008055</v>
      </c>
    </row>
    <row r="5021" spans="22:22" x14ac:dyDescent="0.25">
      <c r="V5021" s="14">
        <v>1220077009054</v>
      </c>
    </row>
    <row r="5022" spans="22:22" x14ac:dyDescent="0.25">
      <c r="V5022" s="14">
        <v>1220077010053</v>
      </c>
    </row>
    <row r="5023" spans="22:22" x14ac:dyDescent="0.25">
      <c r="V5023" s="14">
        <v>1220077012051</v>
      </c>
    </row>
    <row r="5024" spans="22:22" x14ac:dyDescent="0.25">
      <c r="V5024" s="14">
        <v>1220077013050</v>
      </c>
    </row>
    <row r="5025" spans="22:22" x14ac:dyDescent="0.25">
      <c r="V5025" s="14">
        <v>1220077014049</v>
      </c>
    </row>
    <row r="5026" spans="22:22" x14ac:dyDescent="0.25">
      <c r="V5026" s="14">
        <v>1220077015048</v>
      </c>
    </row>
    <row r="5027" spans="22:22" x14ac:dyDescent="0.25">
      <c r="V5027" s="14">
        <v>1220077027036</v>
      </c>
    </row>
    <row r="5028" spans="22:22" x14ac:dyDescent="0.25">
      <c r="V5028" s="14">
        <v>1220077048015</v>
      </c>
    </row>
    <row r="5029" spans="22:22" x14ac:dyDescent="0.25">
      <c r="V5029" s="14">
        <v>1220078008054</v>
      </c>
    </row>
    <row r="5030" spans="22:22" x14ac:dyDescent="0.25">
      <c r="V5030" s="14">
        <v>1220078009053</v>
      </c>
    </row>
    <row r="5031" spans="22:22" x14ac:dyDescent="0.25">
      <c r="V5031" s="14">
        <v>1220078010052</v>
      </c>
    </row>
    <row r="5032" spans="22:22" x14ac:dyDescent="0.25">
      <c r="V5032" s="14">
        <v>1220078012050</v>
      </c>
    </row>
    <row r="5033" spans="22:22" x14ac:dyDescent="0.25">
      <c r="V5033" s="14">
        <v>1220078013049</v>
      </c>
    </row>
    <row r="5034" spans="22:22" x14ac:dyDescent="0.25">
      <c r="V5034" s="14">
        <v>1220078014048</v>
      </c>
    </row>
    <row r="5035" spans="22:22" x14ac:dyDescent="0.25">
      <c r="V5035" s="14">
        <v>1220078026036</v>
      </c>
    </row>
    <row r="5036" spans="22:22" x14ac:dyDescent="0.25">
      <c r="V5036" s="14">
        <v>1220078048014</v>
      </c>
    </row>
    <row r="5037" spans="22:22" x14ac:dyDescent="0.25">
      <c r="V5037" s="14">
        <v>1220078049013</v>
      </c>
    </row>
    <row r="5038" spans="22:22" x14ac:dyDescent="0.25">
      <c r="V5038" s="14">
        <v>1220079008053</v>
      </c>
    </row>
    <row r="5039" spans="22:22" x14ac:dyDescent="0.25">
      <c r="V5039" s="14">
        <v>1220079009052</v>
      </c>
    </row>
    <row r="5040" spans="22:22" x14ac:dyDescent="0.25">
      <c r="V5040" s="14">
        <v>1220079010051</v>
      </c>
    </row>
    <row r="5041" spans="22:22" x14ac:dyDescent="0.25">
      <c r="V5041" s="14">
        <v>1220079012049</v>
      </c>
    </row>
    <row r="5042" spans="22:22" x14ac:dyDescent="0.25">
      <c r="V5042" s="14">
        <v>1220079013048</v>
      </c>
    </row>
    <row r="5043" spans="22:22" x14ac:dyDescent="0.25">
      <c r="V5043" s="14">
        <v>1220079014047</v>
      </c>
    </row>
    <row r="5044" spans="22:22" x14ac:dyDescent="0.25">
      <c r="V5044" s="14">
        <v>1220079026035</v>
      </c>
    </row>
    <row r="5045" spans="22:22" x14ac:dyDescent="0.25">
      <c r="V5045" s="14">
        <v>1220079048013</v>
      </c>
    </row>
    <row r="5046" spans="22:22" x14ac:dyDescent="0.25">
      <c r="V5046" s="14">
        <v>1220080008052</v>
      </c>
    </row>
    <row r="5047" spans="22:22" x14ac:dyDescent="0.25">
      <c r="V5047" s="14">
        <v>1220080010050</v>
      </c>
    </row>
    <row r="5048" spans="22:22" x14ac:dyDescent="0.25">
      <c r="V5048" s="14">
        <v>1220080012048</v>
      </c>
    </row>
    <row r="5049" spans="22:22" x14ac:dyDescent="0.25">
      <c r="V5049" s="14">
        <v>1220080013047</v>
      </c>
    </row>
    <row r="5050" spans="22:22" x14ac:dyDescent="0.25">
      <c r="V5050" s="14">
        <v>1220080014046</v>
      </c>
    </row>
    <row r="5051" spans="22:22" x14ac:dyDescent="0.25">
      <c r="V5051" s="14">
        <v>1220080015045</v>
      </c>
    </row>
    <row r="5052" spans="22:22" x14ac:dyDescent="0.25">
      <c r="V5052" s="14">
        <v>1220080024036</v>
      </c>
    </row>
    <row r="5053" spans="22:22" x14ac:dyDescent="0.25">
      <c r="V5053" s="14">
        <v>1220080048012</v>
      </c>
    </row>
    <row r="5054" spans="22:22" x14ac:dyDescent="0.25">
      <c r="V5054" s="14">
        <v>1220080049011</v>
      </c>
    </row>
    <row r="5055" spans="22:22" x14ac:dyDescent="0.25">
      <c r="V5055" s="14">
        <v>1220081008051</v>
      </c>
    </row>
    <row r="5056" spans="22:22" x14ac:dyDescent="0.25">
      <c r="V5056" s="14">
        <v>1220081009050</v>
      </c>
    </row>
    <row r="5057" spans="22:22" x14ac:dyDescent="0.25">
      <c r="V5057" s="14">
        <v>1220081010049</v>
      </c>
    </row>
    <row r="5058" spans="22:22" x14ac:dyDescent="0.25">
      <c r="V5058" s="14">
        <v>1220081012047</v>
      </c>
    </row>
    <row r="5059" spans="22:22" x14ac:dyDescent="0.25">
      <c r="V5059" s="14">
        <v>1220081013046</v>
      </c>
    </row>
    <row r="5060" spans="22:22" x14ac:dyDescent="0.25">
      <c r="V5060" s="14">
        <v>1220081014045</v>
      </c>
    </row>
    <row r="5061" spans="22:22" x14ac:dyDescent="0.25">
      <c r="V5061" s="14">
        <v>1220081015044</v>
      </c>
    </row>
    <row r="5062" spans="22:22" x14ac:dyDescent="0.25">
      <c r="V5062" s="14">
        <v>1220081023036</v>
      </c>
    </row>
    <row r="5063" spans="22:22" x14ac:dyDescent="0.25">
      <c r="V5063" s="14">
        <v>1220081048011</v>
      </c>
    </row>
    <row r="5064" spans="22:22" x14ac:dyDescent="0.25">
      <c r="V5064" s="14">
        <v>1220081049010</v>
      </c>
    </row>
    <row r="5065" spans="22:22" x14ac:dyDescent="0.25">
      <c r="V5065" s="14">
        <v>1220082008050</v>
      </c>
    </row>
    <row r="5066" spans="22:22" x14ac:dyDescent="0.25">
      <c r="V5066" s="14">
        <v>1220082009049</v>
      </c>
    </row>
    <row r="5067" spans="22:22" x14ac:dyDescent="0.25">
      <c r="V5067" s="14">
        <v>1220082010048</v>
      </c>
    </row>
    <row r="5068" spans="22:22" x14ac:dyDescent="0.25">
      <c r="V5068" s="14">
        <v>1220082012046</v>
      </c>
    </row>
    <row r="5069" spans="22:22" x14ac:dyDescent="0.25">
      <c r="V5069" s="14">
        <v>1220082013045</v>
      </c>
    </row>
    <row r="5070" spans="22:22" x14ac:dyDescent="0.25">
      <c r="V5070" s="14">
        <v>1220082014044</v>
      </c>
    </row>
    <row r="5071" spans="22:22" x14ac:dyDescent="0.25">
      <c r="V5071" s="14">
        <v>1220082015043</v>
      </c>
    </row>
    <row r="5072" spans="22:22" x14ac:dyDescent="0.25">
      <c r="V5072" s="14">
        <v>1220082022036</v>
      </c>
    </row>
    <row r="5073" spans="22:22" x14ac:dyDescent="0.25">
      <c r="V5073" s="14">
        <v>1220082048010</v>
      </c>
    </row>
    <row r="5074" spans="22:22" x14ac:dyDescent="0.25">
      <c r="V5074" s="14">
        <v>1220082049009</v>
      </c>
    </row>
    <row r="5075" spans="22:22" x14ac:dyDescent="0.25">
      <c r="V5075" s="14">
        <v>1220083008049</v>
      </c>
    </row>
    <row r="5076" spans="22:22" x14ac:dyDescent="0.25">
      <c r="V5076" s="14">
        <v>1220083009048</v>
      </c>
    </row>
    <row r="5077" spans="22:22" x14ac:dyDescent="0.25">
      <c r="V5077" s="14">
        <v>1220083012045</v>
      </c>
    </row>
    <row r="5078" spans="22:22" x14ac:dyDescent="0.25">
      <c r="V5078" s="14">
        <v>1220083013044</v>
      </c>
    </row>
    <row r="5079" spans="22:22" x14ac:dyDescent="0.25">
      <c r="V5079" s="14">
        <v>1220083014043</v>
      </c>
    </row>
    <row r="5080" spans="22:22" x14ac:dyDescent="0.25">
      <c r="V5080" s="14">
        <v>1220084008048</v>
      </c>
    </row>
    <row r="5081" spans="22:22" x14ac:dyDescent="0.25">
      <c r="V5081" s="14">
        <v>1220085008047</v>
      </c>
    </row>
    <row r="5082" spans="22:22" x14ac:dyDescent="0.25">
      <c r="V5082" s="14">
        <v>1220085009046</v>
      </c>
    </row>
    <row r="5083" spans="22:22" x14ac:dyDescent="0.25">
      <c r="V5083" s="14">
        <v>1220085014041</v>
      </c>
    </row>
    <row r="5084" spans="22:22" x14ac:dyDescent="0.25">
      <c r="V5084" s="14">
        <v>1220086008046</v>
      </c>
    </row>
    <row r="5085" spans="22:22" x14ac:dyDescent="0.25">
      <c r="V5085" s="14">
        <v>1220086014040</v>
      </c>
    </row>
    <row r="5086" spans="22:22" x14ac:dyDescent="0.25">
      <c r="V5086" s="14">
        <v>1220087008045</v>
      </c>
    </row>
    <row r="5087" spans="22:22" x14ac:dyDescent="0.25">
      <c r="V5087" s="14">
        <v>1220087010043</v>
      </c>
    </row>
    <row r="5088" spans="22:22" x14ac:dyDescent="0.25">
      <c r="V5088" s="14">
        <v>1220087012041</v>
      </c>
    </row>
    <row r="5089" spans="22:22" x14ac:dyDescent="0.25">
      <c r="V5089" s="14">
        <v>1220087014039</v>
      </c>
    </row>
    <row r="5090" spans="22:22" x14ac:dyDescent="0.25">
      <c r="V5090" s="14">
        <v>1220088008044</v>
      </c>
    </row>
    <row r="5091" spans="22:22" x14ac:dyDescent="0.25">
      <c r="V5091" s="14">
        <v>1220088010042</v>
      </c>
    </row>
    <row r="5092" spans="22:22" x14ac:dyDescent="0.25">
      <c r="V5092" s="14">
        <v>1220088011041</v>
      </c>
    </row>
    <row r="5093" spans="22:22" x14ac:dyDescent="0.25">
      <c r="V5093" s="14">
        <v>1220088014038</v>
      </c>
    </row>
    <row r="5094" spans="22:22" x14ac:dyDescent="0.25">
      <c r="V5094" s="14">
        <v>1220089014037</v>
      </c>
    </row>
    <row r="5095" spans="22:22" x14ac:dyDescent="0.25">
      <c r="V5095" s="14">
        <v>1220090009041</v>
      </c>
    </row>
    <row r="5096" spans="22:22" x14ac:dyDescent="0.25">
      <c r="V5096" s="14">
        <v>1220090014036</v>
      </c>
    </row>
    <row r="5097" spans="22:22" x14ac:dyDescent="0.25">
      <c r="V5097" s="14">
        <v>1220091009040</v>
      </c>
    </row>
    <row r="5098" spans="22:22" x14ac:dyDescent="0.25">
      <c r="V5098" s="14">
        <v>1220091010039</v>
      </c>
    </row>
    <row r="5099" spans="22:22" x14ac:dyDescent="0.25">
      <c r="V5099" s="14">
        <v>1220093016031</v>
      </c>
    </row>
    <row r="5100" spans="22:22" x14ac:dyDescent="0.25">
      <c r="V5100" s="14">
        <v>1220093046001</v>
      </c>
    </row>
    <row r="5101" spans="22:22" x14ac:dyDescent="0.25">
      <c r="V5101" s="14">
        <v>1220093047000</v>
      </c>
    </row>
    <row r="5102" spans="22:22" x14ac:dyDescent="0.25">
      <c r="V5102" s="14">
        <v>1220094044002</v>
      </c>
    </row>
    <row r="5103" spans="22:22" x14ac:dyDescent="0.25">
      <c r="V5103" s="14">
        <v>1220094046000</v>
      </c>
    </row>
    <row r="5104" spans="22:22" x14ac:dyDescent="0.25">
      <c r="V5104" s="14">
        <v>1220095005040</v>
      </c>
    </row>
    <row r="5105" spans="22:22" x14ac:dyDescent="0.25">
      <c r="V5105" s="14">
        <v>1220099005036</v>
      </c>
    </row>
    <row r="5106" spans="22:22" x14ac:dyDescent="0.25">
      <c r="V5106" s="14">
        <v>1220103006031</v>
      </c>
    </row>
    <row r="5107" spans="22:22" x14ac:dyDescent="0.25">
      <c r="V5107" s="14">
        <v>1220107004029</v>
      </c>
    </row>
    <row r="5108" spans="22:22" x14ac:dyDescent="0.25">
      <c r="V5108" s="14">
        <v>1220121000019</v>
      </c>
    </row>
    <row r="5109" spans="22:22" x14ac:dyDescent="0.25">
      <c r="V5109" s="14">
        <v>1222025058057</v>
      </c>
    </row>
    <row r="5110" spans="22:22" x14ac:dyDescent="0.25">
      <c r="V5110" s="14">
        <v>1222028054058</v>
      </c>
    </row>
    <row r="5111" spans="22:22" x14ac:dyDescent="0.25">
      <c r="V5111" s="14">
        <v>1222029053058</v>
      </c>
    </row>
    <row r="5112" spans="22:22" x14ac:dyDescent="0.25">
      <c r="V5112" s="14">
        <v>1222029061050</v>
      </c>
    </row>
    <row r="5113" spans="22:22" x14ac:dyDescent="0.25">
      <c r="V5113" s="14">
        <v>1222030055055</v>
      </c>
    </row>
    <row r="5114" spans="22:22" x14ac:dyDescent="0.25">
      <c r="V5114" s="14">
        <v>1222030060050</v>
      </c>
    </row>
    <row r="5115" spans="22:22" x14ac:dyDescent="0.25">
      <c r="V5115" s="14">
        <v>1222030061049</v>
      </c>
    </row>
    <row r="5116" spans="22:22" x14ac:dyDescent="0.25">
      <c r="V5116" s="14">
        <v>1222031060049</v>
      </c>
    </row>
    <row r="5117" spans="22:22" x14ac:dyDescent="0.25">
      <c r="V5117" s="14">
        <v>1222033061046</v>
      </c>
    </row>
    <row r="5118" spans="22:22" x14ac:dyDescent="0.25">
      <c r="V5118" s="14">
        <v>1222034060046</v>
      </c>
    </row>
    <row r="5119" spans="22:22" x14ac:dyDescent="0.25">
      <c r="V5119" s="14">
        <v>1222035049056</v>
      </c>
    </row>
    <row r="5120" spans="22:22" x14ac:dyDescent="0.25">
      <c r="V5120" s="14">
        <v>1222057048035</v>
      </c>
    </row>
    <row r="5121" spans="22:22" x14ac:dyDescent="0.25">
      <c r="V5121" s="14">
        <v>1222058047035</v>
      </c>
    </row>
    <row r="5122" spans="22:22" x14ac:dyDescent="0.25">
      <c r="V5122" s="14">
        <v>1222058048034</v>
      </c>
    </row>
    <row r="5123" spans="22:22" x14ac:dyDescent="0.25">
      <c r="V5123" s="14">
        <v>1222059046035</v>
      </c>
    </row>
    <row r="5124" spans="22:22" x14ac:dyDescent="0.25">
      <c r="V5124" s="14">
        <v>1222059047034</v>
      </c>
    </row>
    <row r="5125" spans="22:22" x14ac:dyDescent="0.25">
      <c r="V5125" s="14">
        <v>1222059048033</v>
      </c>
    </row>
    <row r="5126" spans="22:22" x14ac:dyDescent="0.25">
      <c r="V5126" s="14">
        <v>1222060045035</v>
      </c>
    </row>
    <row r="5127" spans="22:22" x14ac:dyDescent="0.25">
      <c r="V5127" s="14">
        <v>1222060046034</v>
      </c>
    </row>
    <row r="5128" spans="22:22" x14ac:dyDescent="0.25">
      <c r="V5128" s="14">
        <v>1222060047033</v>
      </c>
    </row>
    <row r="5129" spans="22:22" x14ac:dyDescent="0.25">
      <c r="V5129" s="14">
        <v>1222060048032</v>
      </c>
    </row>
    <row r="5130" spans="22:22" x14ac:dyDescent="0.25">
      <c r="V5130" s="14">
        <v>1222061009070</v>
      </c>
    </row>
    <row r="5131" spans="22:22" x14ac:dyDescent="0.25">
      <c r="V5131" s="14">
        <v>1222061010069</v>
      </c>
    </row>
    <row r="5132" spans="22:22" x14ac:dyDescent="0.25">
      <c r="V5132" s="14">
        <v>1222061044035</v>
      </c>
    </row>
    <row r="5133" spans="22:22" x14ac:dyDescent="0.25">
      <c r="V5133" s="14">
        <v>1222061045034</v>
      </c>
    </row>
    <row r="5134" spans="22:22" x14ac:dyDescent="0.25">
      <c r="V5134" s="14">
        <v>1222061047032</v>
      </c>
    </row>
    <row r="5135" spans="22:22" x14ac:dyDescent="0.25">
      <c r="V5135" s="14">
        <v>1222061048031</v>
      </c>
    </row>
    <row r="5136" spans="22:22" x14ac:dyDescent="0.25">
      <c r="V5136" s="14">
        <v>1222062009069</v>
      </c>
    </row>
    <row r="5137" spans="22:22" x14ac:dyDescent="0.25">
      <c r="V5137" s="14">
        <v>1222062010068</v>
      </c>
    </row>
    <row r="5138" spans="22:22" x14ac:dyDescent="0.25">
      <c r="V5138" s="14">
        <v>1222062043035</v>
      </c>
    </row>
    <row r="5139" spans="22:22" x14ac:dyDescent="0.25">
      <c r="V5139" s="14">
        <v>1222062044034</v>
      </c>
    </row>
    <row r="5140" spans="22:22" x14ac:dyDescent="0.25">
      <c r="V5140" s="14">
        <v>1222062047031</v>
      </c>
    </row>
    <row r="5141" spans="22:22" x14ac:dyDescent="0.25">
      <c r="V5141" s="14">
        <v>1222062048030</v>
      </c>
    </row>
    <row r="5142" spans="22:22" x14ac:dyDescent="0.25">
      <c r="V5142" s="14">
        <v>1222063007070</v>
      </c>
    </row>
    <row r="5143" spans="22:22" x14ac:dyDescent="0.25">
      <c r="V5143" s="14">
        <v>1222063009068</v>
      </c>
    </row>
    <row r="5144" spans="22:22" x14ac:dyDescent="0.25">
      <c r="V5144" s="14">
        <v>1222063010067</v>
      </c>
    </row>
    <row r="5145" spans="22:22" x14ac:dyDescent="0.25">
      <c r="V5145" s="14">
        <v>1222063042035</v>
      </c>
    </row>
    <row r="5146" spans="22:22" x14ac:dyDescent="0.25">
      <c r="V5146" s="14">
        <v>1222063043034</v>
      </c>
    </row>
    <row r="5147" spans="22:22" x14ac:dyDescent="0.25">
      <c r="V5147" s="14">
        <v>1222063047030</v>
      </c>
    </row>
    <row r="5148" spans="22:22" x14ac:dyDescent="0.25">
      <c r="V5148" s="14">
        <v>1222063048029</v>
      </c>
    </row>
    <row r="5149" spans="22:22" x14ac:dyDescent="0.25">
      <c r="V5149" s="14">
        <v>1222064007069</v>
      </c>
    </row>
    <row r="5150" spans="22:22" x14ac:dyDescent="0.25">
      <c r="V5150" s="14">
        <v>1222064009067</v>
      </c>
    </row>
    <row r="5151" spans="22:22" x14ac:dyDescent="0.25">
      <c r="V5151" s="14">
        <v>1222064010066</v>
      </c>
    </row>
    <row r="5152" spans="22:22" x14ac:dyDescent="0.25">
      <c r="V5152" s="14">
        <v>1222064041035</v>
      </c>
    </row>
    <row r="5153" spans="22:22" x14ac:dyDescent="0.25">
      <c r="V5153" s="14">
        <v>1222064042034</v>
      </c>
    </row>
    <row r="5154" spans="22:22" x14ac:dyDescent="0.25">
      <c r="V5154" s="14">
        <v>1222064047029</v>
      </c>
    </row>
    <row r="5155" spans="22:22" x14ac:dyDescent="0.25">
      <c r="V5155" s="14">
        <v>1222064048028</v>
      </c>
    </row>
    <row r="5156" spans="22:22" x14ac:dyDescent="0.25">
      <c r="V5156" s="14">
        <v>1222065007068</v>
      </c>
    </row>
    <row r="5157" spans="22:22" x14ac:dyDescent="0.25">
      <c r="V5157" s="14">
        <v>1222065009066</v>
      </c>
    </row>
    <row r="5158" spans="22:22" x14ac:dyDescent="0.25">
      <c r="V5158" s="14">
        <v>1222065010065</v>
      </c>
    </row>
    <row r="5159" spans="22:22" x14ac:dyDescent="0.25">
      <c r="V5159" s="14">
        <v>1222065040035</v>
      </c>
    </row>
    <row r="5160" spans="22:22" x14ac:dyDescent="0.25">
      <c r="V5160" s="14">
        <v>1222065041034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95C5-72F3-4352-B7F6-345B7CBB9FBC}">
  <sheetPr codeName="Hoja3"/>
  <dimension ref="A1:CF5158"/>
  <sheetViews>
    <sheetView zoomScale="55" zoomScaleNormal="55" workbookViewId="0">
      <selection activeCell="BW1" sqref="BW1"/>
    </sheetView>
  </sheetViews>
  <sheetFormatPr baseColWidth="10" defaultRowHeight="15" x14ac:dyDescent="0.25"/>
  <cols>
    <col min="1" max="1" width="11.42578125" style="1"/>
    <col min="3" max="73" width="3" bestFit="1" customWidth="1"/>
    <col min="74" max="74" width="11.42578125" customWidth="1"/>
    <col min="75" max="75" width="25.140625" customWidth="1"/>
    <col min="78" max="78" width="40" customWidth="1"/>
  </cols>
  <sheetData>
    <row r="1" spans="1:84" x14ac:dyDescent="0.25">
      <c r="BW1">
        <f>MAX(_xlfn.ANCHORARRAY(BX2))</f>
        <v>70052</v>
      </c>
      <c r="BX1">
        <f>ROWS(_xlfn.ANCHORARRAY(BX2))</f>
        <v>5157</v>
      </c>
      <c r="BZ1">
        <v>4999</v>
      </c>
      <c r="CC1">
        <v>1024</v>
      </c>
    </row>
    <row r="2" spans="1:84" x14ac:dyDescent="0.25">
      <c r="C2" t="str" cm="1">
        <f t="array" ref="C2:BU72">_xlfn.LET(_xlpm.s,_xlfn.SEQUENCE(71,,0),_xlpm.rc,_xlpm.s*1000+_xlfn.TOROW(_xlpm.s),IF(ISNUMBER(_xlfn.XMATCH(_xlpm.rc,_xlfn.ANCHORARRAY(BX2))),"O",IF(ISNA(_xlfn.XMATCH(_xlpm.rc,_xlfn.ANCHORARRAY(CD2))),".","#")))</f>
        <v>O</v>
      </c>
      <c r="D2" t="str">
        <v>#</v>
      </c>
      <c r="E2" t="str">
        <v>O</v>
      </c>
      <c r="F2" t="str">
        <v>O</v>
      </c>
      <c r="G2" t="str">
        <v>O</v>
      </c>
      <c r="H2" t="str">
        <v>O</v>
      </c>
      <c r="I2" t="str">
        <v>O</v>
      </c>
      <c r="J2" t="str">
        <v>O</v>
      </c>
      <c r="K2" t="str">
        <v>O</v>
      </c>
      <c r="L2" t="str">
        <v>#</v>
      </c>
      <c r="M2" t="str">
        <v>.</v>
      </c>
      <c r="N2" t="str">
        <v>.</v>
      </c>
      <c r="O2" t="str">
        <v>.</v>
      </c>
      <c r="P2" t="str">
        <v>.</v>
      </c>
      <c r="Q2" t="str">
        <v>.</v>
      </c>
      <c r="R2" t="str">
        <v>.</v>
      </c>
      <c r="S2" t="str">
        <v>.</v>
      </c>
      <c r="T2" t="str">
        <v>.</v>
      </c>
      <c r="U2" t="str">
        <v>O</v>
      </c>
      <c r="V2" t="str">
        <v>O</v>
      </c>
      <c r="W2" t="str">
        <v>O</v>
      </c>
      <c r="X2" t="str">
        <v>O</v>
      </c>
      <c r="Y2" t="str">
        <v>O</v>
      </c>
      <c r="Z2" t="str">
        <v>O</v>
      </c>
      <c r="AA2" t="str">
        <v>O</v>
      </c>
      <c r="AB2" t="str">
        <v>O</v>
      </c>
      <c r="AC2" t="str">
        <v>O</v>
      </c>
      <c r="AD2" t="str">
        <v>O</v>
      </c>
      <c r="AE2" t="str">
        <v>O</v>
      </c>
      <c r="AF2" t="str">
        <v>#</v>
      </c>
      <c r="AG2" t="str">
        <v>.</v>
      </c>
      <c r="AH2" t="str">
        <v>.</v>
      </c>
      <c r="AI2" t="str">
        <v>.</v>
      </c>
      <c r="AJ2" t="str">
        <v>#</v>
      </c>
      <c r="AK2" t="str">
        <v>.</v>
      </c>
      <c r="AL2" t="str">
        <v>.</v>
      </c>
      <c r="AM2" t="str">
        <v>.</v>
      </c>
      <c r="AN2" t="str">
        <v>.</v>
      </c>
      <c r="AO2" t="str">
        <v>.</v>
      </c>
      <c r="AP2" t="str">
        <v>.</v>
      </c>
      <c r="AQ2" t="str">
        <v>.</v>
      </c>
      <c r="AR2" t="str">
        <v>.</v>
      </c>
      <c r="AS2" t="str">
        <v>.</v>
      </c>
      <c r="AT2" t="str">
        <v>.</v>
      </c>
      <c r="AU2" t="str">
        <v>.</v>
      </c>
      <c r="AV2" t="str">
        <v>.</v>
      </c>
      <c r="AW2" t="str">
        <v>.</v>
      </c>
      <c r="AX2" t="str">
        <v>.</v>
      </c>
      <c r="AY2" t="str">
        <v>.</v>
      </c>
      <c r="AZ2" t="str">
        <v>.</v>
      </c>
      <c r="BA2" t="str">
        <v>.</v>
      </c>
      <c r="BB2" t="str">
        <v>.</v>
      </c>
      <c r="BC2" t="str">
        <v>.</v>
      </c>
      <c r="BD2" t="str">
        <v>.</v>
      </c>
      <c r="BE2" t="str">
        <v>.</v>
      </c>
      <c r="BF2" t="str">
        <v>.</v>
      </c>
      <c r="BG2" t="str">
        <v>.</v>
      </c>
      <c r="BH2" t="str">
        <v>.</v>
      </c>
      <c r="BI2" t="str">
        <v>.</v>
      </c>
      <c r="BJ2" t="str">
        <v>.</v>
      </c>
      <c r="BK2" t="str">
        <v>.</v>
      </c>
      <c r="BL2" t="str">
        <v>.</v>
      </c>
      <c r="BM2" t="str">
        <v>.</v>
      </c>
      <c r="BN2" t="str">
        <v>.</v>
      </c>
      <c r="BO2" t="str">
        <v>.</v>
      </c>
      <c r="BP2" t="str">
        <v>.</v>
      </c>
      <c r="BQ2" t="str">
        <v>.</v>
      </c>
      <c r="BR2" t="str">
        <v>.</v>
      </c>
      <c r="BS2" t="str">
        <v>.</v>
      </c>
      <c r="BT2" t="str">
        <v>.</v>
      </c>
      <c r="BU2" t="str">
        <v>.</v>
      </c>
      <c r="BW2" s="14" cm="1">
        <f t="array" ref="BW2">_xlfn.XLOOKUP(BW1,_xlfn.ANCHORARRAY(BX2),_xlfn.ANCHORARRAY(BZ2))</f>
        <v>1204018070052</v>
      </c>
      <c r="BX2" cm="1">
        <f t="array" ref="BX2:BX5158">MOD(_xlfn.ANCHORARRAY(BZ2),10^6)</f>
        <v>41034</v>
      </c>
      <c r="BY2" cm="1">
        <f t="array" ref="BY2:BY5158">INT(_xlfn.ANCHORARRAY(BX2)/1000)</f>
        <v>41</v>
      </c>
      <c r="BZ2" s="14" cm="1">
        <f t="array" ref="BZ2:BZ5158">_xlfn.LET(_xlpm.n,Hoja2!$E$1,_xlfn.REDUCE(0,_xlfn.SEQUENCE(BZ1),_xlfn.LAMBDA(_xlpm.a,_xlpm.i,IF(_xlfn.SINGLE(MOD(_xlpm.a,10^6))=_xlpm.n*1001,_xlpm.a,_xlfn.LET(_xlpm.b,_xlfn.SINGLE(MOD(_xlpm.a,10^6))+{-1000,1,1000,-1},_xlpm.r,INT(_xlpm.b/1000),_xlpm.c,MOD(_xlpm.b,1000),_xlpm.g,MOD(INT(_xlfn.SINGLE(_xlpm.a)/10^9),10^3)-MOD(INT(_xlfn.SINGLE(_xlpm.a)/10^6),10^3),_xlpm.h,ABS(_xlpm.r-_xlpm.n)+ABS(_xlpm.c-_xlpm.n),_xlpm.d,_xlfn.TOCOL(_xlfn.IFS((_xlpm.r&gt;=0)*(_xlpm.r&lt;=_xlpm.n)*(_xlpm.c&gt;=0)*(_xlpm.c&lt;=_xlpm.n)*ISNA(_xlfn.XMATCH(_xlpm.b,_xlfn.VSTACK(_xlfn.TAKE(_xlfn.ANCHORARRAY(Hoja2!B3),CC1),IF(_xlpm.i=1,-1,MOD(_xlfn.DROP(_xlpm.a,MATCH(10^12,_xlpm.a)-1),10^6))))),(_xlpm.g+1+_xlpm.h)*10^9+_xlpm.h*10^6+_xlpm.b),3),_xlpm.x,IF(_xlpm.i=1,_xlfn.SINGLE(_xlpm.a)+10^12,_xlfn.VSTACK(_xlfn.DROP(_xlpm.a,1),_xlfn.SINGLE(_xlpm.a)+10^12)),IF(ISERR(_xlfn.SINGLE(_xlpm.d)),_xlpm.x,_xlfn._xlws.SORT(_xlfn.UNIQUE(_xlfn.VSTACK(_xlpm.d,_xlpm.x)))))))))</f>
        <v>222065041034</v>
      </c>
      <c r="CD2" cm="1">
        <f t="array" ref="CD2:CD1025">_xlfn.TAKE(_xlfn.ANCHORARRAY(Hoja2!B3),Hoja3!CC1)</f>
        <v>67051</v>
      </c>
      <c r="CF2" cm="1">
        <f t="array" ref="CF2:CF95">_xlfn._xlws.FILTER(_xlfn.ANCHORARRAY(BX2),_xlfn.ANCHORARRAY(BY2)=69)</f>
        <v>69052</v>
      </c>
    </row>
    <row r="3" spans="1:84" x14ac:dyDescent="0.25">
      <c r="C3" t="str">
        <v>O</v>
      </c>
      <c r="D3" t="str">
        <v>#</v>
      </c>
      <c r="E3" t="str">
        <v>O</v>
      </c>
      <c r="F3" t="str">
        <v>#</v>
      </c>
      <c r="G3" t="str">
        <v>O</v>
      </c>
      <c r="H3" t="str">
        <v>#</v>
      </c>
      <c r="I3" t="str">
        <v>#</v>
      </c>
      <c r="J3" t="str">
        <v>#</v>
      </c>
      <c r="K3" t="str">
        <v>O</v>
      </c>
      <c r="L3" t="str">
        <v>#</v>
      </c>
      <c r="M3" t="str">
        <v>#</v>
      </c>
      <c r="N3" t="str">
        <v>#</v>
      </c>
      <c r="O3" t="str">
        <v>.</v>
      </c>
      <c r="P3" t="str">
        <v>#</v>
      </c>
      <c r="Q3" t="str">
        <v>#</v>
      </c>
      <c r="R3" t="str">
        <v>.</v>
      </c>
      <c r="S3" t="str">
        <v>#</v>
      </c>
      <c r="T3" t="str">
        <v>#</v>
      </c>
      <c r="U3" t="str">
        <v>#</v>
      </c>
      <c r="V3" t="str">
        <v>#</v>
      </c>
      <c r="W3" t="str">
        <v>O</v>
      </c>
      <c r="X3" t="str">
        <v>#</v>
      </c>
      <c r="Y3" t="str">
        <v>#</v>
      </c>
      <c r="Z3" t="str">
        <v>#</v>
      </c>
      <c r="AA3" t="str">
        <v>#</v>
      </c>
      <c r="AB3" t="str">
        <v>#</v>
      </c>
      <c r="AC3" t="str">
        <v>#</v>
      </c>
      <c r="AD3" t="str">
        <v>#</v>
      </c>
      <c r="AE3" t="str">
        <v>O</v>
      </c>
      <c r="AF3" t="str">
        <v>#</v>
      </c>
      <c r="AG3" t="str">
        <v>#</v>
      </c>
      <c r="AH3" t="str">
        <v>#</v>
      </c>
      <c r="AI3" t="str">
        <v>.</v>
      </c>
      <c r="AJ3" t="str">
        <v>.</v>
      </c>
      <c r="AK3" t="str">
        <v>.</v>
      </c>
      <c r="AL3" t="str">
        <v>#</v>
      </c>
      <c r="AM3" t="str">
        <v>.</v>
      </c>
      <c r="AN3" t="str">
        <v>.</v>
      </c>
      <c r="AO3" t="str">
        <v>.</v>
      </c>
      <c r="AP3" t="str">
        <v>.</v>
      </c>
      <c r="AQ3" t="str">
        <v>.</v>
      </c>
      <c r="AR3" t="str">
        <v>.</v>
      </c>
      <c r="AS3" t="str">
        <v>.</v>
      </c>
      <c r="AT3" t="str">
        <v>.</v>
      </c>
      <c r="AU3" t="str">
        <v>.</v>
      </c>
      <c r="AV3" t="str">
        <v>.</v>
      </c>
      <c r="AW3" t="str">
        <v>.</v>
      </c>
      <c r="AX3" t="str">
        <v>.</v>
      </c>
      <c r="AY3" t="str">
        <v>.</v>
      </c>
      <c r="AZ3" t="str">
        <v>.</v>
      </c>
      <c r="BA3" t="str">
        <v>.</v>
      </c>
      <c r="BB3" t="str">
        <v>.</v>
      </c>
      <c r="BC3" t="str">
        <v>.</v>
      </c>
      <c r="BD3" t="str">
        <v>.</v>
      </c>
      <c r="BE3" t="str">
        <v>.</v>
      </c>
      <c r="BF3" t="str">
        <v>.</v>
      </c>
      <c r="BG3" t="str">
        <v>.</v>
      </c>
      <c r="BH3" t="str">
        <v>.</v>
      </c>
      <c r="BI3" t="str">
        <v>.</v>
      </c>
      <c r="BJ3" t="str">
        <v>.</v>
      </c>
      <c r="BK3" t="str">
        <v>.</v>
      </c>
      <c r="BL3" t="str">
        <v>.</v>
      </c>
      <c r="BM3" t="str">
        <v>.</v>
      </c>
      <c r="BN3" t="str">
        <v>.</v>
      </c>
      <c r="BO3" t="str">
        <v>.</v>
      </c>
      <c r="BP3" t="str">
        <v>.</v>
      </c>
      <c r="BQ3" t="str">
        <v>.</v>
      </c>
      <c r="BR3" t="str">
        <v>.</v>
      </c>
      <c r="BS3" t="str">
        <v>.</v>
      </c>
      <c r="BT3" t="str">
        <v>.</v>
      </c>
      <c r="BU3" t="str">
        <v>.</v>
      </c>
      <c r="BX3">
        <v>47028</v>
      </c>
      <c r="BY3">
        <v>47</v>
      </c>
      <c r="BZ3" s="14">
        <v>222065047028</v>
      </c>
      <c r="CD3">
        <v>57063</v>
      </c>
      <c r="CF3">
        <v>69051</v>
      </c>
    </row>
    <row r="4" spans="1:84" x14ac:dyDescent="0.25">
      <c r="A4" s="1" t="s">
        <v>0</v>
      </c>
      <c r="C4" t="str">
        <v>O</v>
      </c>
      <c r="D4" t="str">
        <v>O</v>
      </c>
      <c r="E4" t="str">
        <v>O</v>
      </c>
      <c r="F4" t="str">
        <v>#</v>
      </c>
      <c r="G4" t="str">
        <v>O</v>
      </c>
      <c r="H4" t="str">
        <v>#</v>
      </c>
      <c r="I4" t="str">
        <v>O</v>
      </c>
      <c r="J4" t="str">
        <v>#</v>
      </c>
      <c r="K4" t="str">
        <v>O</v>
      </c>
      <c r="L4" t="str">
        <v>O</v>
      </c>
      <c r="M4" t="str">
        <v>O</v>
      </c>
      <c r="N4" t="str">
        <v>#</v>
      </c>
      <c r="O4" t="str">
        <v>.</v>
      </c>
      <c r="P4" t="str">
        <v>.</v>
      </c>
      <c r="Q4" t="str">
        <v>.</v>
      </c>
      <c r="R4" t="str">
        <v>#</v>
      </c>
      <c r="S4" t="str">
        <v>O</v>
      </c>
      <c r="T4" t="str">
        <v>O</v>
      </c>
      <c r="U4" t="str">
        <v>O</v>
      </c>
      <c r="V4" t="str">
        <v>#</v>
      </c>
      <c r="W4" t="str">
        <v>O</v>
      </c>
      <c r="X4" t="str">
        <v>O</v>
      </c>
      <c r="Y4" t="str">
        <v>O</v>
      </c>
      <c r="Z4" t="str">
        <v>#</v>
      </c>
      <c r="AA4" t="str">
        <v>O</v>
      </c>
      <c r="AB4" t="str">
        <v>O</v>
      </c>
      <c r="AC4" t="str">
        <v>O</v>
      </c>
      <c r="AD4" t="str">
        <v>#</v>
      </c>
      <c r="AE4" t="str">
        <v>O</v>
      </c>
      <c r="AF4" t="str">
        <v>O</v>
      </c>
      <c r="AG4" t="str">
        <v>O</v>
      </c>
      <c r="AH4" t="str">
        <v>#</v>
      </c>
      <c r="AI4" t="str">
        <v>.</v>
      </c>
      <c r="AJ4" t="str">
        <v>.</v>
      </c>
      <c r="AK4" t="str">
        <v>.</v>
      </c>
      <c r="AL4" t="str">
        <v>#</v>
      </c>
      <c r="AM4" t="str">
        <v>.</v>
      </c>
      <c r="AN4" t="str">
        <v>.</v>
      </c>
      <c r="AO4" t="str">
        <v>.</v>
      </c>
      <c r="AP4" t="str">
        <v>#</v>
      </c>
      <c r="AQ4" t="str">
        <v>.</v>
      </c>
      <c r="AR4" t="str">
        <v>.</v>
      </c>
      <c r="AS4" t="str">
        <v>.</v>
      </c>
      <c r="AT4" t="str">
        <v>.</v>
      </c>
      <c r="AU4" t="str">
        <v>.</v>
      </c>
      <c r="AV4" t="str">
        <v>#</v>
      </c>
      <c r="AW4" t="str">
        <v>.</v>
      </c>
      <c r="AX4" t="str">
        <v>.</v>
      </c>
      <c r="AY4" t="str">
        <v>.</v>
      </c>
      <c r="AZ4" t="str">
        <v>.</v>
      </c>
      <c r="BA4" t="str">
        <v>.</v>
      </c>
      <c r="BB4" t="str">
        <v>.</v>
      </c>
      <c r="BC4" t="str">
        <v>.</v>
      </c>
      <c r="BD4" t="str">
        <v>.</v>
      </c>
      <c r="BE4" t="str">
        <v>.</v>
      </c>
      <c r="BF4" t="str">
        <v>.</v>
      </c>
      <c r="BG4" t="str">
        <v>.</v>
      </c>
      <c r="BH4" t="str">
        <v>.</v>
      </c>
      <c r="BI4" t="str">
        <v>.</v>
      </c>
      <c r="BJ4" t="str">
        <v>.</v>
      </c>
      <c r="BK4" t="str">
        <v>.</v>
      </c>
      <c r="BL4" t="str">
        <v>.</v>
      </c>
      <c r="BM4" t="str">
        <v>.</v>
      </c>
      <c r="BN4" t="str">
        <v>.</v>
      </c>
      <c r="BO4" t="str">
        <v>.</v>
      </c>
      <c r="BP4" t="str">
        <v>.</v>
      </c>
      <c r="BQ4" t="str">
        <v>.</v>
      </c>
      <c r="BR4" t="str">
        <v>.</v>
      </c>
      <c r="BS4" t="str">
        <v>.</v>
      </c>
      <c r="BT4" t="str">
        <v>.</v>
      </c>
      <c r="BU4" t="str">
        <v>.</v>
      </c>
      <c r="BX4">
        <v>48027</v>
      </c>
      <c r="BY4">
        <v>48</v>
      </c>
      <c r="BZ4" s="14">
        <v>222065048027</v>
      </c>
      <c r="CD4">
        <v>44055</v>
      </c>
      <c r="CF4">
        <v>69050</v>
      </c>
    </row>
    <row r="5" spans="1:84" x14ac:dyDescent="0.25">
      <c r="A5" s="1" t="s">
        <v>1</v>
      </c>
      <c r="C5" t="str">
        <v>O</v>
      </c>
      <c r="D5" t="str">
        <v>#</v>
      </c>
      <c r="E5" t="str">
        <v>#</v>
      </c>
      <c r="F5" t="str">
        <v>#</v>
      </c>
      <c r="G5" t="str">
        <v>O</v>
      </c>
      <c r="H5" t="str">
        <v>#</v>
      </c>
      <c r="I5" t="str">
        <v>O</v>
      </c>
      <c r="J5" t="str">
        <v>O</v>
      </c>
      <c r="K5" t="str">
        <v>#</v>
      </c>
      <c r="L5" t="str">
        <v>#</v>
      </c>
      <c r="M5" t="str">
        <v>O</v>
      </c>
      <c r="N5" t="str">
        <v>#</v>
      </c>
      <c r="O5" t="str">
        <v>#</v>
      </c>
      <c r="P5" t="str">
        <v>#</v>
      </c>
      <c r="Q5" t="str">
        <v>#</v>
      </c>
      <c r="R5" t="str">
        <v>#</v>
      </c>
      <c r="S5" t="str">
        <v>O</v>
      </c>
      <c r="T5" t="str">
        <v>#</v>
      </c>
      <c r="U5" t="str">
        <v>O</v>
      </c>
      <c r="V5" t="str">
        <v>#</v>
      </c>
      <c r="W5" t="str">
        <v>O</v>
      </c>
      <c r="X5" t="str">
        <v>#</v>
      </c>
      <c r="Y5" t="str">
        <v>O</v>
      </c>
      <c r="Z5" t="str">
        <v>O</v>
      </c>
      <c r="AA5" t="str">
        <v>O</v>
      </c>
      <c r="AB5" t="str">
        <v>#</v>
      </c>
      <c r="AC5" t="str">
        <v>O</v>
      </c>
      <c r="AD5" t="str">
        <v>#</v>
      </c>
      <c r="AE5" t="str">
        <v>#</v>
      </c>
      <c r="AF5" t="str">
        <v>#</v>
      </c>
      <c r="AG5" t="str">
        <v>O</v>
      </c>
      <c r="AH5" t="str">
        <v>#</v>
      </c>
      <c r="AI5" t="str">
        <v>#</v>
      </c>
      <c r="AJ5" t="str">
        <v>#</v>
      </c>
      <c r="AK5" t="str">
        <v>.</v>
      </c>
      <c r="AL5" t="str">
        <v>#</v>
      </c>
      <c r="AM5" t="str">
        <v>.</v>
      </c>
      <c r="AN5" t="str">
        <v>.</v>
      </c>
      <c r="AO5" t="str">
        <v>.</v>
      </c>
      <c r="AP5" t="str">
        <v>.</v>
      </c>
      <c r="AQ5" t="str">
        <v>.</v>
      </c>
      <c r="AR5" t="str">
        <v>.</v>
      </c>
      <c r="AS5" t="str">
        <v>.</v>
      </c>
      <c r="AT5" t="str">
        <v>.</v>
      </c>
      <c r="AU5" t="str">
        <v>.</v>
      </c>
      <c r="AV5" t="str">
        <v>.</v>
      </c>
      <c r="AW5" t="str">
        <v>.</v>
      </c>
      <c r="AX5" t="str">
        <v>.</v>
      </c>
      <c r="AY5" t="str">
        <v>.</v>
      </c>
      <c r="AZ5" t="str">
        <v>.</v>
      </c>
      <c r="BA5" t="str">
        <v>.</v>
      </c>
      <c r="BB5" t="str">
        <v>.</v>
      </c>
      <c r="BC5" t="str">
        <v>.</v>
      </c>
      <c r="BD5" t="str">
        <v>.</v>
      </c>
      <c r="BE5" t="str">
        <v>.</v>
      </c>
      <c r="BF5" t="str">
        <v>.</v>
      </c>
      <c r="BG5" t="str">
        <v>.</v>
      </c>
      <c r="BH5" t="str">
        <v>.</v>
      </c>
      <c r="BI5" t="str">
        <v>.</v>
      </c>
      <c r="BJ5" t="str">
        <v>.</v>
      </c>
      <c r="BK5" t="str">
        <v>.</v>
      </c>
      <c r="BL5" t="str">
        <v>.</v>
      </c>
      <c r="BM5" t="str">
        <v>.</v>
      </c>
      <c r="BN5" t="str">
        <v>.</v>
      </c>
      <c r="BO5" t="str">
        <v>.</v>
      </c>
      <c r="BP5" t="str">
        <v>.</v>
      </c>
      <c r="BQ5" t="str">
        <v>.</v>
      </c>
      <c r="BR5" t="str">
        <v>.</v>
      </c>
      <c r="BS5" t="str">
        <v>.</v>
      </c>
      <c r="BT5" t="str">
        <v>.</v>
      </c>
      <c r="BU5" t="str">
        <v>.</v>
      </c>
      <c r="BX5">
        <v>7067</v>
      </c>
      <c r="BY5">
        <v>7</v>
      </c>
      <c r="BZ5" s="14">
        <v>222066007067</v>
      </c>
      <c r="CD5">
        <v>11037</v>
      </c>
      <c r="CF5">
        <v>69049</v>
      </c>
    </row>
    <row r="6" spans="1:84" x14ac:dyDescent="0.25">
      <c r="A6" s="1" t="s">
        <v>2</v>
      </c>
      <c r="C6" t="str">
        <v>O</v>
      </c>
      <c r="D6" t="str">
        <v>#</v>
      </c>
      <c r="E6" t="str">
        <v>O</v>
      </c>
      <c r="F6" t="str">
        <v>O</v>
      </c>
      <c r="G6" t="str">
        <v>O</v>
      </c>
      <c r="H6" t="str">
        <v>#</v>
      </c>
      <c r="I6" t="str">
        <v>O</v>
      </c>
      <c r="J6" t="str">
        <v>O</v>
      </c>
      <c r="K6" t="str">
        <v>O</v>
      </c>
      <c r="L6" t="str">
        <v>#</v>
      </c>
      <c r="M6" t="str">
        <v>O</v>
      </c>
      <c r="N6" t="str">
        <v>O</v>
      </c>
      <c r="O6" t="str">
        <v>O</v>
      </c>
      <c r="P6" t="str">
        <v>O</v>
      </c>
      <c r="Q6" t="str">
        <v>O</v>
      </c>
      <c r="R6" t="str">
        <v>#</v>
      </c>
      <c r="S6" t="str">
        <v>O</v>
      </c>
      <c r="T6" t="str">
        <v>#</v>
      </c>
      <c r="U6" t="str">
        <v>O</v>
      </c>
      <c r="V6" t="str">
        <v>#</v>
      </c>
      <c r="W6" t="str">
        <v>O</v>
      </c>
      <c r="X6" t="str">
        <v>#</v>
      </c>
      <c r="Y6" t="str">
        <v>O</v>
      </c>
      <c r="Z6" t="str">
        <v>#</v>
      </c>
      <c r="AA6" t="str">
        <v>O</v>
      </c>
      <c r="AB6" t="str">
        <v>#</v>
      </c>
      <c r="AC6" t="str">
        <v>O</v>
      </c>
      <c r="AD6" t="str">
        <v>#</v>
      </c>
      <c r="AE6" t="str">
        <v>O</v>
      </c>
      <c r="AF6" t="str">
        <v>O</v>
      </c>
      <c r="AG6" t="str">
        <v>O</v>
      </c>
      <c r="AH6" t="str">
        <v>O</v>
      </c>
      <c r="AI6" t="str">
        <v>O</v>
      </c>
      <c r="AJ6" t="str">
        <v>#</v>
      </c>
      <c r="AK6" t="str">
        <v>.</v>
      </c>
      <c r="AL6" t="str">
        <v>.</v>
      </c>
      <c r="AM6" t="str">
        <v>O</v>
      </c>
      <c r="AN6" t="str">
        <v>.</v>
      </c>
      <c r="AO6" t="str">
        <v>.</v>
      </c>
      <c r="AP6" t="str">
        <v>.</v>
      </c>
      <c r="AQ6" t="str">
        <v>O</v>
      </c>
      <c r="AR6" t="str">
        <v>#</v>
      </c>
      <c r="AS6" t="str">
        <v>.</v>
      </c>
      <c r="AT6" t="str">
        <v>.</v>
      </c>
      <c r="AU6" t="str">
        <v>.</v>
      </c>
      <c r="AV6" t="str">
        <v>.</v>
      </c>
      <c r="AW6" t="str">
        <v>.</v>
      </c>
      <c r="AX6" t="str">
        <v>#</v>
      </c>
      <c r="AY6" t="str">
        <v>.</v>
      </c>
      <c r="AZ6" t="str">
        <v>.</v>
      </c>
      <c r="BA6" t="str">
        <v>.</v>
      </c>
      <c r="BB6" t="str">
        <v>.</v>
      </c>
      <c r="BC6" t="str">
        <v>.</v>
      </c>
      <c r="BD6" t="str">
        <v>.</v>
      </c>
      <c r="BE6" t="str">
        <v>.</v>
      </c>
      <c r="BF6" t="str">
        <v>.</v>
      </c>
      <c r="BG6" t="str">
        <v>.</v>
      </c>
      <c r="BH6" t="str">
        <v>.</v>
      </c>
      <c r="BI6" t="str">
        <v>.</v>
      </c>
      <c r="BJ6" t="str">
        <v>.</v>
      </c>
      <c r="BK6" t="str">
        <v>.</v>
      </c>
      <c r="BL6" t="str">
        <v>.</v>
      </c>
      <c r="BM6" t="str">
        <v>.</v>
      </c>
      <c r="BN6" t="str">
        <v>.</v>
      </c>
      <c r="BO6" t="str">
        <v>.</v>
      </c>
      <c r="BP6" t="str">
        <v>.</v>
      </c>
      <c r="BQ6" t="str">
        <v>.</v>
      </c>
      <c r="BR6" t="str">
        <v>.</v>
      </c>
      <c r="BS6" t="str">
        <v>.</v>
      </c>
      <c r="BT6" t="str">
        <v>.</v>
      </c>
      <c r="BU6" t="str">
        <v>.</v>
      </c>
      <c r="BX6">
        <v>9065</v>
      </c>
      <c r="BY6">
        <v>9</v>
      </c>
      <c r="BZ6" s="14">
        <v>222066009065</v>
      </c>
      <c r="CD6">
        <v>13017</v>
      </c>
      <c r="CF6">
        <v>69048</v>
      </c>
    </row>
    <row r="7" spans="1:84" x14ac:dyDescent="0.25">
      <c r="A7" s="1" t="s">
        <v>3</v>
      </c>
      <c r="C7" t="str">
        <v>O</v>
      </c>
      <c r="D7" t="str">
        <v>#</v>
      </c>
      <c r="E7" t="str">
        <v>O</v>
      </c>
      <c r="F7" t="str">
        <v>#</v>
      </c>
      <c r="G7" t="str">
        <v>#</v>
      </c>
      <c r="H7" t="str">
        <v>#</v>
      </c>
      <c r="I7" t="str">
        <v>O</v>
      </c>
      <c r="J7" t="str">
        <v>O</v>
      </c>
      <c r="K7" t="str">
        <v>#</v>
      </c>
      <c r="L7" t="str">
        <v>#</v>
      </c>
      <c r="M7" t="str">
        <v>#</v>
      </c>
      <c r="N7" t="str">
        <v>#</v>
      </c>
      <c r="O7" t="str">
        <v>#</v>
      </c>
      <c r="P7" t="str">
        <v>#</v>
      </c>
      <c r="Q7" t="str">
        <v>O</v>
      </c>
      <c r="R7" t="str">
        <v>#</v>
      </c>
      <c r="S7" t="str">
        <v>O</v>
      </c>
      <c r="T7" t="str">
        <v>#</v>
      </c>
      <c r="U7" t="str">
        <v>O</v>
      </c>
      <c r="V7" t="str">
        <v>#</v>
      </c>
      <c r="W7" t="str">
        <v>#</v>
      </c>
      <c r="X7" t="str">
        <v>#</v>
      </c>
      <c r="Y7" t="str">
        <v>O</v>
      </c>
      <c r="Z7" t="str">
        <v>#</v>
      </c>
      <c r="AA7" t="str">
        <v>O</v>
      </c>
      <c r="AB7" t="str">
        <v>#</v>
      </c>
      <c r="AC7" t="str">
        <v>O</v>
      </c>
      <c r="AD7" t="str">
        <v>#</v>
      </c>
      <c r="AE7" t="str">
        <v>#</v>
      </c>
      <c r="AF7" t="str">
        <v>#</v>
      </c>
      <c r="AG7" t="str">
        <v>#</v>
      </c>
      <c r="AH7" t="str">
        <v>#</v>
      </c>
      <c r="AI7" t="str">
        <v>O</v>
      </c>
      <c r="AJ7" t="str">
        <v>#</v>
      </c>
      <c r="AK7" t="str">
        <v>#</v>
      </c>
      <c r="AL7" t="str">
        <v>#</v>
      </c>
      <c r="AM7" t="str">
        <v>O</v>
      </c>
      <c r="AN7" t="str">
        <v>#</v>
      </c>
      <c r="AO7" t="str">
        <v>#</v>
      </c>
      <c r="AP7" t="str">
        <v>#</v>
      </c>
      <c r="AQ7" t="str">
        <v>O</v>
      </c>
      <c r="AR7" t="str">
        <v>#</v>
      </c>
      <c r="AS7" t="str">
        <v>.</v>
      </c>
      <c r="AT7" t="str">
        <v>#</v>
      </c>
      <c r="AU7" t="str">
        <v>.</v>
      </c>
      <c r="AV7" t="str">
        <v>.</v>
      </c>
      <c r="AW7" t="str">
        <v>.</v>
      </c>
      <c r="AX7" t="str">
        <v>.</v>
      </c>
      <c r="AY7" t="str">
        <v>.</v>
      </c>
      <c r="AZ7" t="str">
        <v>.</v>
      </c>
      <c r="BA7" t="str">
        <v>.</v>
      </c>
      <c r="BB7" t="str">
        <v>.</v>
      </c>
      <c r="BC7" t="str">
        <v>.</v>
      </c>
      <c r="BD7" t="str">
        <v>.</v>
      </c>
      <c r="BE7" t="str">
        <v>.</v>
      </c>
      <c r="BF7" t="str">
        <v>.</v>
      </c>
      <c r="BG7" t="str">
        <v>.</v>
      </c>
      <c r="BH7" t="str">
        <v>.</v>
      </c>
      <c r="BI7" t="str">
        <v>.</v>
      </c>
      <c r="BJ7" t="str">
        <v>.</v>
      </c>
      <c r="BK7" t="str">
        <v>.</v>
      </c>
      <c r="BL7" t="str">
        <v>.</v>
      </c>
      <c r="BM7" t="str">
        <v>.</v>
      </c>
      <c r="BN7" t="str">
        <v>.</v>
      </c>
      <c r="BO7" t="str">
        <v>.</v>
      </c>
      <c r="BP7" t="str">
        <v>.</v>
      </c>
      <c r="BQ7" t="str">
        <v>.</v>
      </c>
      <c r="BR7" t="str">
        <v>.</v>
      </c>
      <c r="BS7" t="str">
        <v>.</v>
      </c>
      <c r="BT7" t="str">
        <v>.</v>
      </c>
      <c r="BU7" t="str">
        <v>.</v>
      </c>
      <c r="BX7">
        <v>10064</v>
      </c>
      <c r="BY7">
        <v>10</v>
      </c>
      <c r="BZ7" s="14">
        <v>222066010064</v>
      </c>
      <c r="CD7">
        <v>21024</v>
      </c>
      <c r="CF7">
        <v>69047</v>
      </c>
    </row>
    <row r="8" spans="1:84" x14ac:dyDescent="0.25">
      <c r="A8" s="1" t="s">
        <v>4</v>
      </c>
      <c r="C8" t="str">
        <v>O</v>
      </c>
      <c r="D8" t="str">
        <v>#</v>
      </c>
      <c r="E8" t="str">
        <v>O</v>
      </c>
      <c r="F8" t="str">
        <v>O</v>
      </c>
      <c r="G8" t="str">
        <v>O</v>
      </c>
      <c r="H8" t="str">
        <v>#</v>
      </c>
      <c r="I8" t="str">
        <v>O</v>
      </c>
      <c r="J8" t="str">
        <v>O</v>
      </c>
      <c r="K8" t="str">
        <v>O</v>
      </c>
      <c r="L8" t="str">
        <v>O</v>
      </c>
      <c r="M8" t="str">
        <v>O</v>
      </c>
      <c r="N8" t="str">
        <v>O</v>
      </c>
      <c r="O8" t="str">
        <v>O</v>
      </c>
      <c r="P8" t="str">
        <v>#</v>
      </c>
      <c r="Q8" t="str">
        <v>O</v>
      </c>
      <c r="R8" t="str">
        <v>O</v>
      </c>
      <c r="S8" t="str">
        <v>O</v>
      </c>
      <c r="T8" t="str">
        <v>#</v>
      </c>
      <c r="U8" t="str">
        <v>O</v>
      </c>
      <c r="V8" t="str">
        <v>O</v>
      </c>
      <c r="W8" t="str">
        <v>O</v>
      </c>
      <c r="X8" t="str">
        <v>#</v>
      </c>
      <c r="Y8" t="str">
        <v>O</v>
      </c>
      <c r="Z8" t="str">
        <v>O</v>
      </c>
      <c r="AA8" t="str">
        <v>O</v>
      </c>
      <c r="AB8" t="str">
        <v>#</v>
      </c>
      <c r="AC8" t="str">
        <v>O</v>
      </c>
      <c r="AD8" t="str">
        <v>O</v>
      </c>
      <c r="AE8" t="str">
        <v>O</v>
      </c>
      <c r="AF8" t="str">
        <v>#</v>
      </c>
      <c r="AG8" t="str">
        <v>O</v>
      </c>
      <c r="AH8" t="str">
        <v>O</v>
      </c>
      <c r="AI8" t="str">
        <v>O</v>
      </c>
      <c r="AJ8" t="str">
        <v>O</v>
      </c>
      <c r="AK8" t="str">
        <v>O</v>
      </c>
      <c r="AL8" t="str">
        <v>O</v>
      </c>
      <c r="AM8" t="str">
        <v>O</v>
      </c>
      <c r="AN8" t="str">
        <v>O</v>
      </c>
      <c r="AO8" t="str">
        <v>O</v>
      </c>
      <c r="AP8" t="str">
        <v>O</v>
      </c>
      <c r="AQ8" t="str">
        <v>O</v>
      </c>
      <c r="AR8" t="str">
        <v>#</v>
      </c>
      <c r="AS8" t="str">
        <v>.</v>
      </c>
      <c r="AT8" t="str">
        <v>.</v>
      </c>
      <c r="AU8" t="str">
        <v>.</v>
      </c>
      <c r="AV8" t="str">
        <v>.</v>
      </c>
      <c r="AW8" t="str">
        <v>.</v>
      </c>
      <c r="AX8" t="str">
        <v>.</v>
      </c>
      <c r="AY8" t="str">
        <v>.</v>
      </c>
      <c r="AZ8" t="str">
        <v>.</v>
      </c>
      <c r="BA8" t="str">
        <v>.</v>
      </c>
      <c r="BB8" t="str">
        <v>.</v>
      </c>
      <c r="BC8" t="str">
        <v>.</v>
      </c>
      <c r="BD8" t="str">
        <v>.</v>
      </c>
      <c r="BE8" t="str">
        <v>.</v>
      </c>
      <c r="BF8" t="str">
        <v>.</v>
      </c>
      <c r="BG8" t="str">
        <v>.</v>
      </c>
      <c r="BH8" t="str">
        <v>.</v>
      </c>
      <c r="BI8" t="str">
        <v>.</v>
      </c>
      <c r="BJ8" t="str">
        <v>.</v>
      </c>
      <c r="BK8" t="str">
        <v>.</v>
      </c>
      <c r="BL8" t="str">
        <v>.</v>
      </c>
      <c r="BM8" t="str">
        <v>.</v>
      </c>
      <c r="BN8" t="str">
        <v>.</v>
      </c>
      <c r="BO8" t="str">
        <v>.</v>
      </c>
      <c r="BP8" t="str">
        <v>.</v>
      </c>
      <c r="BQ8" t="str">
        <v>.</v>
      </c>
      <c r="BR8" t="str">
        <v>.</v>
      </c>
      <c r="BS8" t="str">
        <v>O</v>
      </c>
      <c r="BT8" t="str">
        <v>O</v>
      </c>
      <c r="BU8" t="str">
        <v>O</v>
      </c>
      <c r="BX8">
        <v>39035</v>
      </c>
      <c r="BY8">
        <v>39</v>
      </c>
      <c r="BZ8" s="14">
        <v>222066039035</v>
      </c>
      <c r="CD8">
        <v>7007</v>
      </c>
      <c r="CF8">
        <v>69046</v>
      </c>
    </row>
    <row r="9" spans="1:84" x14ac:dyDescent="0.25">
      <c r="A9" s="1" t="s">
        <v>5</v>
      </c>
      <c r="C9" t="str">
        <v>O</v>
      </c>
      <c r="D9" t="str">
        <v>#</v>
      </c>
      <c r="E9" t="str">
        <v>#</v>
      </c>
      <c r="F9" t="str">
        <v>#</v>
      </c>
      <c r="G9" t="str">
        <v>O</v>
      </c>
      <c r="H9" t="str">
        <v>#</v>
      </c>
      <c r="I9" t="str">
        <v>O</v>
      </c>
      <c r="J9" t="str">
        <v>#</v>
      </c>
      <c r="K9" t="str">
        <v>#</v>
      </c>
      <c r="L9" t="str">
        <v>#</v>
      </c>
      <c r="M9" t="str">
        <v>O</v>
      </c>
      <c r="N9" t="str">
        <v>#</v>
      </c>
      <c r="O9" t="str">
        <v>#</v>
      </c>
      <c r="P9" t="str">
        <v>O</v>
      </c>
      <c r="Q9" t="str">
        <v>#</v>
      </c>
      <c r="R9" t="str">
        <v>#</v>
      </c>
      <c r="S9" t="str">
        <v>#</v>
      </c>
      <c r="T9" t="str">
        <v>O</v>
      </c>
      <c r="U9" t="str">
        <v>#</v>
      </c>
      <c r="V9" t="str">
        <v>#</v>
      </c>
      <c r="W9" t="str">
        <v>O</v>
      </c>
      <c r="X9" t="str">
        <v>#</v>
      </c>
      <c r="Y9" t="str">
        <v>O</v>
      </c>
      <c r="Z9" t="str">
        <v>#</v>
      </c>
      <c r="AA9" t="str">
        <v>#</v>
      </c>
      <c r="AB9" t="str">
        <v>#</v>
      </c>
      <c r="AC9" t="str">
        <v>#</v>
      </c>
      <c r="AD9" t="str">
        <v>#</v>
      </c>
      <c r="AE9" t="str">
        <v>O</v>
      </c>
      <c r="AF9" t="str">
        <v>#</v>
      </c>
      <c r="AG9" t="str">
        <v>#</v>
      </c>
      <c r="AH9" t="str">
        <v>#</v>
      </c>
      <c r="AI9" t="str">
        <v>#</v>
      </c>
      <c r="AJ9" t="str">
        <v>#</v>
      </c>
      <c r="AK9" t="str">
        <v>#</v>
      </c>
      <c r="AL9" t="str">
        <v>#</v>
      </c>
      <c r="AM9" t="str">
        <v>#</v>
      </c>
      <c r="AN9" t="str">
        <v>#</v>
      </c>
      <c r="AO9" t="str">
        <v>#</v>
      </c>
      <c r="AP9" t="str">
        <v>#</v>
      </c>
      <c r="AQ9" t="str">
        <v>O</v>
      </c>
      <c r="AR9" t="str">
        <v>#</v>
      </c>
      <c r="AS9" t="str">
        <v>#</v>
      </c>
      <c r="AT9" t="str">
        <v>#</v>
      </c>
      <c r="AU9" t="str">
        <v>O</v>
      </c>
      <c r="AV9" t="str">
        <v>#</v>
      </c>
      <c r="AW9" t="str">
        <v>O</v>
      </c>
      <c r="AX9" t="str">
        <v>O</v>
      </c>
      <c r="AY9" t="str">
        <v>O</v>
      </c>
      <c r="AZ9" t="str">
        <v>O</v>
      </c>
      <c r="BA9" t="str">
        <v>O</v>
      </c>
      <c r="BB9" t="str">
        <v>O</v>
      </c>
      <c r="BC9" t="str">
        <v>O</v>
      </c>
      <c r="BD9" t="str">
        <v>O</v>
      </c>
      <c r="BE9" t="str">
        <v>O</v>
      </c>
      <c r="BF9" t="str">
        <v>O</v>
      </c>
      <c r="BG9" t="str">
        <v>O</v>
      </c>
      <c r="BH9" t="str">
        <v>O</v>
      </c>
      <c r="BI9" t="str">
        <v>O</v>
      </c>
      <c r="BJ9" t="str">
        <v>O</v>
      </c>
      <c r="BK9" t="str">
        <v>O</v>
      </c>
      <c r="BL9" t="str">
        <v>O</v>
      </c>
      <c r="BM9" t="str">
        <v>O</v>
      </c>
      <c r="BN9" t="str">
        <v>O</v>
      </c>
      <c r="BO9" t="str">
        <v>O</v>
      </c>
      <c r="BP9" t="str">
        <v>O</v>
      </c>
      <c r="BQ9" t="str">
        <v>O</v>
      </c>
      <c r="BR9" t="str">
        <v>O</v>
      </c>
      <c r="BS9" t="str">
        <v>O</v>
      </c>
      <c r="BT9" t="str">
        <v>O</v>
      </c>
      <c r="BU9" t="str">
        <v>O</v>
      </c>
      <c r="BX9">
        <v>40034</v>
      </c>
      <c r="BY9">
        <v>40</v>
      </c>
      <c r="BZ9" s="14">
        <v>222066040034</v>
      </c>
      <c r="CD9">
        <v>26003</v>
      </c>
      <c r="CF9">
        <v>69045</v>
      </c>
    </row>
    <row r="10" spans="1:84" x14ac:dyDescent="0.25">
      <c r="A10" s="1" t="s">
        <v>6</v>
      </c>
      <c r="C10" t="str">
        <v>O</v>
      </c>
      <c r="D10" t="str">
        <v>O</v>
      </c>
      <c r="E10" t="str">
        <v>O</v>
      </c>
      <c r="F10" t="str">
        <v>#</v>
      </c>
      <c r="G10" t="str">
        <v>O</v>
      </c>
      <c r="H10" t="str">
        <v>#</v>
      </c>
      <c r="I10" t="str">
        <v>O</v>
      </c>
      <c r="J10" t="str">
        <v>O</v>
      </c>
      <c r="K10" t="str">
        <v>O</v>
      </c>
      <c r="L10" t="str">
        <v>#</v>
      </c>
      <c r="M10" t="str">
        <v>O</v>
      </c>
      <c r="N10" t="str">
        <v>O</v>
      </c>
      <c r="O10" t="str">
        <v>O</v>
      </c>
      <c r="P10" t="str">
        <v>O</v>
      </c>
      <c r="Q10" t="str">
        <v>O</v>
      </c>
      <c r="R10" t="str">
        <v>O</v>
      </c>
      <c r="S10" t="str">
        <v>O</v>
      </c>
      <c r="T10" t="str">
        <v>O</v>
      </c>
      <c r="U10" t="str">
        <v>O</v>
      </c>
      <c r="V10" t="str">
        <v>#</v>
      </c>
      <c r="W10" t="str">
        <v>O</v>
      </c>
      <c r="X10" t="str">
        <v>#</v>
      </c>
      <c r="Y10" t="str">
        <v>O</v>
      </c>
      <c r="Z10" t="str">
        <v>O</v>
      </c>
      <c r="AA10" t="str">
        <v>O</v>
      </c>
      <c r="AB10" t="str">
        <v>O</v>
      </c>
      <c r="AC10" t="str">
        <v>O</v>
      </c>
      <c r="AD10" t="str">
        <v>#</v>
      </c>
      <c r="AE10" t="str">
        <v>O</v>
      </c>
      <c r="AF10" t="str">
        <v>O</v>
      </c>
      <c r="AG10" t="str">
        <v>O</v>
      </c>
      <c r="AH10" t="str">
        <v>#</v>
      </c>
      <c r="AI10" t="str">
        <v>.</v>
      </c>
      <c r="AJ10" t="str">
        <v>.</v>
      </c>
      <c r="AK10" t="str">
        <v>.</v>
      </c>
      <c r="AL10" t="str">
        <v>.</v>
      </c>
      <c r="AM10" t="str">
        <v>.</v>
      </c>
      <c r="AN10" t="str">
        <v>.</v>
      </c>
      <c r="AO10" t="str">
        <v>.</v>
      </c>
      <c r="AP10" t="str">
        <v>#</v>
      </c>
      <c r="AQ10" t="str">
        <v>O</v>
      </c>
      <c r="AR10" t="str">
        <v>O</v>
      </c>
      <c r="AS10" t="str">
        <v>O</v>
      </c>
      <c r="AT10" t="str">
        <v>#</v>
      </c>
      <c r="AU10" t="str">
        <v>O</v>
      </c>
      <c r="AV10" t="str">
        <v>O</v>
      </c>
      <c r="AW10" t="str">
        <v>O</v>
      </c>
      <c r="AX10" t="str">
        <v>O</v>
      </c>
      <c r="AY10" t="str">
        <v>O</v>
      </c>
      <c r="AZ10" t="str">
        <v>O</v>
      </c>
      <c r="BA10" t="str">
        <v>O</v>
      </c>
      <c r="BB10" t="str">
        <v>O</v>
      </c>
      <c r="BC10" t="str">
        <v>O</v>
      </c>
      <c r="BD10" t="str">
        <v>O</v>
      </c>
      <c r="BE10" t="str">
        <v>O</v>
      </c>
      <c r="BF10" t="str">
        <v>O</v>
      </c>
      <c r="BG10" t="str">
        <v>O</v>
      </c>
      <c r="BH10" t="str">
        <v>O</v>
      </c>
      <c r="BI10" t="str">
        <v>O</v>
      </c>
      <c r="BJ10" t="str">
        <v>O</v>
      </c>
      <c r="BK10" t="str">
        <v>O</v>
      </c>
      <c r="BL10" t="str">
        <v>O</v>
      </c>
      <c r="BM10" t="str">
        <v>O</v>
      </c>
      <c r="BN10" t="str">
        <v>O</v>
      </c>
      <c r="BO10" t="str">
        <v>O</v>
      </c>
      <c r="BP10" t="str">
        <v>O</v>
      </c>
      <c r="BQ10" t="str">
        <v>O</v>
      </c>
      <c r="BR10" t="str">
        <v>O</v>
      </c>
      <c r="BS10" t="str">
        <v>O</v>
      </c>
      <c r="BT10" t="str">
        <v>O</v>
      </c>
      <c r="BU10" t="str">
        <v>O</v>
      </c>
      <c r="BX10">
        <v>47027</v>
      </c>
      <c r="BY10">
        <v>47</v>
      </c>
      <c r="BZ10" s="14">
        <v>222066047027</v>
      </c>
      <c r="CD10">
        <v>65063</v>
      </c>
      <c r="CF10">
        <v>69044</v>
      </c>
    </row>
    <row r="11" spans="1:84" x14ac:dyDescent="0.25">
      <c r="A11" s="1" t="s">
        <v>7</v>
      </c>
      <c r="C11" t="str">
        <v>#</v>
      </c>
      <c r="D11" t="str">
        <v>#</v>
      </c>
      <c r="E11" t="str">
        <v>O</v>
      </c>
      <c r="F11" t="str">
        <v>#</v>
      </c>
      <c r="G11" t="str">
        <v>O</v>
      </c>
      <c r="H11" t="str">
        <v>#</v>
      </c>
      <c r="I11" t="str">
        <v>#</v>
      </c>
      <c r="J11" t="str">
        <v>#</v>
      </c>
      <c r="K11" t="str">
        <v>O</v>
      </c>
      <c r="L11" t="str">
        <v>O</v>
      </c>
      <c r="M11" t="str">
        <v>#</v>
      </c>
      <c r="N11" t="str">
        <v>#</v>
      </c>
      <c r="O11" t="str">
        <v>O</v>
      </c>
      <c r="P11" t="str">
        <v>#</v>
      </c>
      <c r="Q11" t="str">
        <v>#</v>
      </c>
      <c r="R11" t="str">
        <v>O</v>
      </c>
      <c r="S11" t="str">
        <v>#</v>
      </c>
      <c r="T11" t="str">
        <v>O</v>
      </c>
      <c r="U11" t="str">
        <v>O</v>
      </c>
      <c r="V11" t="str">
        <v>#</v>
      </c>
      <c r="W11" t="str">
        <v>O</v>
      </c>
      <c r="X11" t="str">
        <v>#</v>
      </c>
      <c r="Y11" t="str">
        <v>#</v>
      </c>
      <c r="Z11" t="str">
        <v>#</v>
      </c>
      <c r="AA11" t="str">
        <v>O</v>
      </c>
      <c r="AB11" t="str">
        <v>O</v>
      </c>
      <c r="AC11" t="str">
        <v>O</v>
      </c>
      <c r="AD11" t="str">
        <v>#</v>
      </c>
      <c r="AE11" t="str">
        <v>#</v>
      </c>
      <c r="AF11" t="str">
        <v>#</v>
      </c>
      <c r="AG11" t="str">
        <v>O</v>
      </c>
      <c r="AH11" t="str">
        <v>#</v>
      </c>
      <c r="AI11" t="str">
        <v>#</v>
      </c>
      <c r="AJ11" t="str">
        <v>#</v>
      </c>
      <c r="AK11" t="str">
        <v>#</v>
      </c>
      <c r="AL11" t="str">
        <v>#</v>
      </c>
      <c r="AM11" t="str">
        <v>.</v>
      </c>
      <c r="AN11" t="str">
        <v>#</v>
      </c>
      <c r="AO11" t="str">
        <v>.</v>
      </c>
      <c r="AP11" t="str">
        <v>#</v>
      </c>
      <c r="AQ11" t="str">
        <v>O</v>
      </c>
      <c r="AR11" t="str">
        <v>O</v>
      </c>
      <c r="AS11" t="str">
        <v>O</v>
      </c>
      <c r="AT11" t="str">
        <v>O</v>
      </c>
      <c r="AU11" t="str">
        <v>O</v>
      </c>
      <c r="AV11" t="str">
        <v>#</v>
      </c>
      <c r="AW11" t="str">
        <v>O</v>
      </c>
      <c r="AX11" t="str">
        <v>#</v>
      </c>
      <c r="AY11" t="str">
        <v>O</v>
      </c>
      <c r="AZ11" t="str">
        <v>O</v>
      </c>
      <c r="BA11" t="str">
        <v>O</v>
      </c>
      <c r="BB11" t="str">
        <v>#</v>
      </c>
      <c r="BC11" t="str">
        <v>O</v>
      </c>
      <c r="BD11" t="str">
        <v>O</v>
      </c>
      <c r="BE11" t="str">
        <v>O</v>
      </c>
      <c r="BF11" t="str">
        <v>O</v>
      </c>
      <c r="BG11" t="str">
        <v>O</v>
      </c>
      <c r="BH11" t="str">
        <v>O</v>
      </c>
      <c r="BI11" t="str">
        <v>O</v>
      </c>
      <c r="BJ11" t="str">
        <v>O</v>
      </c>
      <c r="BK11" t="str">
        <v>O</v>
      </c>
      <c r="BL11" t="str">
        <v>O</v>
      </c>
      <c r="BM11" t="str">
        <v>O</v>
      </c>
      <c r="BN11" t="str">
        <v>O</v>
      </c>
      <c r="BO11" t="str">
        <v>O</v>
      </c>
      <c r="BP11" t="str">
        <v>O</v>
      </c>
      <c r="BQ11" t="str">
        <v>O</v>
      </c>
      <c r="BR11" t="str">
        <v>O</v>
      </c>
      <c r="BS11" t="str">
        <v>O</v>
      </c>
      <c r="BT11" t="str">
        <v>O</v>
      </c>
      <c r="BU11" t="str">
        <v>O</v>
      </c>
      <c r="BX11">
        <v>48026</v>
      </c>
      <c r="BY11">
        <v>48</v>
      </c>
      <c r="BZ11" s="14">
        <v>222066048026</v>
      </c>
      <c r="CD11">
        <v>54069</v>
      </c>
      <c r="CF11">
        <v>69043</v>
      </c>
    </row>
    <row r="12" spans="1:84" x14ac:dyDescent="0.25">
      <c r="A12" s="1" t="s">
        <v>8</v>
      </c>
      <c r="C12" t="str">
        <v>O</v>
      </c>
      <c r="D12" t="str">
        <v>#</v>
      </c>
      <c r="E12" t="str">
        <v>O</v>
      </c>
      <c r="F12" t="str">
        <v>#</v>
      </c>
      <c r="G12" t="str">
        <v>O</v>
      </c>
      <c r="H12" t="str">
        <v>#</v>
      </c>
      <c r="I12" t="str">
        <v>O</v>
      </c>
      <c r="J12" t="str">
        <v>O</v>
      </c>
      <c r="K12" t="str">
        <v>O</v>
      </c>
      <c r="L12" t="str">
        <v>O</v>
      </c>
      <c r="M12" t="str">
        <v>O</v>
      </c>
      <c r="N12" t="str">
        <v>O</v>
      </c>
      <c r="O12" t="str">
        <v>O</v>
      </c>
      <c r="P12" t="str">
        <v>O</v>
      </c>
      <c r="Q12" t="str">
        <v>O</v>
      </c>
      <c r="R12" t="str">
        <v>O</v>
      </c>
      <c r="S12" t="str">
        <v>O</v>
      </c>
      <c r="T12" t="str">
        <v>O</v>
      </c>
      <c r="U12" t="str">
        <v>O</v>
      </c>
      <c r="V12" t="str">
        <v>#</v>
      </c>
      <c r="W12" t="str">
        <v>O</v>
      </c>
      <c r="X12" t="str">
        <v>#</v>
      </c>
      <c r="Y12" t="str">
        <v>O</v>
      </c>
      <c r="Z12" t="str">
        <v>O</v>
      </c>
      <c r="AA12" t="str">
        <v>O</v>
      </c>
      <c r="AB12" t="str">
        <v>O</v>
      </c>
      <c r="AC12" t="str">
        <v>O</v>
      </c>
      <c r="AD12" t="str">
        <v>O</v>
      </c>
      <c r="AE12" t="str">
        <v>O</v>
      </c>
      <c r="AF12" t="str">
        <v>#</v>
      </c>
      <c r="AG12" t="str">
        <v>O</v>
      </c>
      <c r="AH12" t="str">
        <v>O</v>
      </c>
      <c r="AI12" t="str">
        <v>O</v>
      </c>
      <c r="AJ12" t="str">
        <v>O</v>
      </c>
      <c r="AK12" t="str">
        <v>O</v>
      </c>
      <c r="AL12" t="str">
        <v>#</v>
      </c>
      <c r="AM12" t="str">
        <v>.</v>
      </c>
      <c r="AN12" t="str">
        <v>.</v>
      </c>
      <c r="AO12" t="str">
        <v>O</v>
      </c>
      <c r="AP12" t="str">
        <v>O</v>
      </c>
      <c r="AQ12" t="str">
        <v>O</v>
      </c>
      <c r="AR12" t="str">
        <v>#</v>
      </c>
      <c r="AS12" t="str">
        <v>O</v>
      </c>
      <c r="AT12" t="str">
        <v>O</v>
      </c>
      <c r="AU12" t="str">
        <v>O</v>
      </c>
      <c r="AV12" t="str">
        <v>O</v>
      </c>
      <c r="AW12" t="str">
        <v>O</v>
      </c>
      <c r="AX12" t="str">
        <v>#</v>
      </c>
      <c r="AY12" t="str">
        <v>O</v>
      </c>
      <c r="AZ12" t="str">
        <v>O</v>
      </c>
      <c r="BA12" t="str">
        <v>O</v>
      </c>
      <c r="BB12" t="str">
        <v>O</v>
      </c>
      <c r="BC12" t="str">
        <v>O</v>
      </c>
      <c r="BD12" t="str">
        <v>O</v>
      </c>
      <c r="BE12" t="str">
        <v>O</v>
      </c>
      <c r="BF12" t="str">
        <v>O</v>
      </c>
      <c r="BG12" t="str">
        <v>O</v>
      </c>
      <c r="BH12" t="str">
        <v>O</v>
      </c>
      <c r="BI12" t="str">
        <v>O</v>
      </c>
      <c r="BJ12" t="str">
        <v>O</v>
      </c>
      <c r="BK12" t="str">
        <v>O</v>
      </c>
      <c r="BL12" t="str">
        <v>O</v>
      </c>
      <c r="BM12" t="str">
        <v>O</v>
      </c>
      <c r="BN12" t="str">
        <v>O</v>
      </c>
      <c r="BO12" t="str">
        <v>O</v>
      </c>
      <c r="BP12" t="str">
        <v>O</v>
      </c>
      <c r="BQ12" t="str">
        <v>O</v>
      </c>
      <c r="BR12" t="str">
        <v>O</v>
      </c>
      <c r="BS12" t="str">
        <v>O</v>
      </c>
      <c r="BT12" t="str">
        <v>O</v>
      </c>
      <c r="BU12" t="str">
        <v>O</v>
      </c>
      <c r="BX12">
        <v>7066</v>
      </c>
      <c r="BY12">
        <v>7</v>
      </c>
      <c r="BZ12" s="14">
        <v>222067007066</v>
      </c>
      <c r="CD12">
        <v>24007</v>
      </c>
      <c r="CF12">
        <v>69042</v>
      </c>
    </row>
    <row r="13" spans="1:84" x14ac:dyDescent="0.25">
      <c r="A13" s="1" t="s">
        <v>9</v>
      </c>
      <c r="C13" t="str">
        <v>O</v>
      </c>
      <c r="D13" t="str">
        <v>#</v>
      </c>
      <c r="E13" t="str">
        <v>O</v>
      </c>
      <c r="F13" t="str">
        <v>#</v>
      </c>
      <c r="G13" t="str">
        <v>O</v>
      </c>
      <c r="H13" t="str">
        <v>#</v>
      </c>
      <c r="I13" t="str">
        <v>#</v>
      </c>
      <c r="J13" t="str">
        <v>#</v>
      </c>
      <c r="K13" t="str">
        <v>#</v>
      </c>
      <c r="L13" t="str">
        <v>#</v>
      </c>
      <c r="M13" t="str">
        <v>#</v>
      </c>
      <c r="N13" t="str">
        <v>O</v>
      </c>
      <c r="O13" t="str">
        <v>O</v>
      </c>
      <c r="P13" t="str">
        <v>#</v>
      </c>
      <c r="Q13" t="str">
        <v>O</v>
      </c>
      <c r="R13" t="str">
        <v>O</v>
      </c>
      <c r="S13" t="str">
        <v>O</v>
      </c>
      <c r="T13" t="str">
        <v>O</v>
      </c>
      <c r="U13" t="str">
        <v>O</v>
      </c>
      <c r="V13" t="str">
        <v>#</v>
      </c>
      <c r="W13" t="str">
        <v>O</v>
      </c>
      <c r="X13" t="str">
        <v>#</v>
      </c>
      <c r="Y13" t="str">
        <v>O</v>
      </c>
      <c r="Z13" t="str">
        <v>O</v>
      </c>
      <c r="AA13" t="str">
        <v>O</v>
      </c>
      <c r="AB13" t="str">
        <v>O</v>
      </c>
      <c r="AC13" t="str">
        <v>O</v>
      </c>
      <c r="AD13" t="str">
        <v>#</v>
      </c>
      <c r="AE13" t="str">
        <v>#</v>
      </c>
      <c r="AF13" t="str">
        <v>#</v>
      </c>
      <c r="AG13" t="str">
        <v>#</v>
      </c>
      <c r="AH13" t="str">
        <v>#</v>
      </c>
      <c r="AI13" t="str">
        <v>#</v>
      </c>
      <c r="AJ13" t="str">
        <v>#</v>
      </c>
      <c r="AK13" t="str">
        <v>O</v>
      </c>
      <c r="AL13" t="str">
        <v>#</v>
      </c>
      <c r="AM13" t="str">
        <v>.</v>
      </c>
      <c r="AN13" t="str">
        <v>#</v>
      </c>
      <c r="AO13" t="str">
        <v>#</v>
      </c>
      <c r="AP13" t="str">
        <v>#</v>
      </c>
      <c r="AQ13" t="str">
        <v>#</v>
      </c>
      <c r="AR13" t="str">
        <v>O</v>
      </c>
      <c r="AS13" t="str">
        <v>O</v>
      </c>
      <c r="AT13" t="str">
        <v>#</v>
      </c>
      <c r="AU13" t="str">
        <v>#</v>
      </c>
      <c r="AV13" t="str">
        <v>#</v>
      </c>
      <c r="AW13" t="str">
        <v>O</v>
      </c>
      <c r="AX13" t="str">
        <v>O</v>
      </c>
      <c r="AY13" t="str">
        <v>O</v>
      </c>
      <c r="AZ13" t="str">
        <v>O</v>
      </c>
      <c r="BA13" t="str">
        <v>O</v>
      </c>
      <c r="BB13" t="str">
        <v>O</v>
      </c>
      <c r="BC13" t="str">
        <v>O</v>
      </c>
      <c r="BD13" t="str">
        <v>O</v>
      </c>
      <c r="BE13" t="str">
        <v>O</v>
      </c>
      <c r="BF13" t="str">
        <v>O</v>
      </c>
      <c r="BG13" t="str">
        <v>O</v>
      </c>
      <c r="BH13" t="str">
        <v>O</v>
      </c>
      <c r="BI13" t="str">
        <v>O</v>
      </c>
      <c r="BJ13" t="str">
        <v>O</v>
      </c>
      <c r="BK13" t="str">
        <v>O</v>
      </c>
      <c r="BL13" t="str">
        <v>O</v>
      </c>
      <c r="BM13" t="str">
        <v>O</v>
      </c>
      <c r="BN13" t="str">
        <v>O</v>
      </c>
      <c r="BO13" t="str">
        <v>O</v>
      </c>
      <c r="BP13" t="str">
        <v>O</v>
      </c>
      <c r="BQ13" t="str">
        <v>O</v>
      </c>
      <c r="BR13" t="str">
        <v>O</v>
      </c>
      <c r="BS13" t="str">
        <v>O</v>
      </c>
      <c r="BT13" t="str">
        <v>O</v>
      </c>
      <c r="BU13" t="str">
        <v>O</v>
      </c>
      <c r="BX13">
        <v>9064</v>
      </c>
      <c r="BY13">
        <v>9</v>
      </c>
      <c r="BZ13" s="14">
        <v>222067009064</v>
      </c>
      <c r="CD13">
        <v>25033</v>
      </c>
      <c r="CF13">
        <v>69041</v>
      </c>
    </row>
    <row r="14" spans="1:84" x14ac:dyDescent="0.25">
      <c r="A14" s="1" t="s">
        <v>10</v>
      </c>
      <c r="C14" t="str">
        <v>O</v>
      </c>
      <c r="D14" t="str">
        <v>#</v>
      </c>
      <c r="E14" t="str">
        <v>O</v>
      </c>
      <c r="F14" t="str">
        <v>#</v>
      </c>
      <c r="G14" t="str">
        <v>O</v>
      </c>
      <c r="H14" t="str">
        <v>#</v>
      </c>
      <c r="I14" t="str">
        <v>O</v>
      </c>
      <c r="J14" t="str">
        <v>O</v>
      </c>
      <c r="K14" t="str">
        <v>O</v>
      </c>
      <c r="L14" t="str">
        <v>O</v>
      </c>
      <c r="M14" t="str">
        <v>O</v>
      </c>
      <c r="N14" t="str">
        <v>#</v>
      </c>
      <c r="O14" t="str">
        <v>O</v>
      </c>
      <c r="P14" t="str">
        <v>#</v>
      </c>
      <c r="Q14" t="str">
        <v>O</v>
      </c>
      <c r="R14" t="str">
        <v>O</v>
      </c>
      <c r="S14" t="str">
        <v>O</v>
      </c>
      <c r="T14" t="str">
        <v>O</v>
      </c>
      <c r="U14" t="str">
        <v>O</v>
      </c>
      <c r="V14" t="str">
        <v>#</v>
      </c>
      <c r="W14" t="str">
        <v>O</v>
      </c>
      <c r="X14" t="str">
        <v>#</v>
      </c>
      <c r="Y14" t="str">
        <v>O</v>
      </c>
      <c r="Z14" t="str">
        <v>O</v>
      </c>
      <c r="AA14" t="str">
        <v>O</v>
      </c>
      <c r="AB14" t="str">
        <v>O</v>
      </c>
      <c r="AC14" t="str">
        <v>O</v>
      </c>
      <c r="AD14" t="str">
        <v>#</v>
      </c>
      <c r="AE14" t="str">
        <v>O</v>
      </c>
      <c r="AF14" t="str">
        <v>O</v>
      </c>
      <c r="AG14" t="str">
        <v>O</v>
      </c>
      <c r="AH14" t="str">
        <v>O</v>
      </c>
      <c r="AI14" t="str">
        <v>O</v>
      </c>
      <c r="AJ14" t="str">
        <v>#</v>
      </c>
      <c r="AK14" t="str">
        <v>O</v>
      </c>
      <c r="AL14" t="str">
        <v>#</v>
      </c>
      <c r="AM14" t="str">
        <v>.</v>
      </c>
      <c r="AN14" t="str">
        <v>.</v>
      </c>
      <c r="AO14" t="str">
        <v>.</v>
      </c>
      <c r="AP14" t="str">
        <v>#</v>
      </c>
      <c r="AQ14" t="str">
        <v>O</v>
      </c>
      <c r="AR14" t="str">
        <v>O</v>
      </c>
      <c r="AS14" t="str">
        <v>O</v>
      </c>
      <c r="AT14" t="str">
        <v>O</v>
      </c>
      <c r="AU14" t="str">
        <v>O</v>
      </c>
      <c r="AV14" t="str">
        <v>O</v>
      </c>
      <c r="AW14" t="str">
        <v>O</v>
      </c>
      <c r="AX14" t="str">
        <v>O</v>
      </c>
      <c r="AY14" t="str">
        <v>O</v>
      </c>
      <c r="AZ14" t="str">
        <v>O</v>
      </c>
      <c r="BA14" t="str">
        <v>O</v>
      </c>
      <c r="BB14" t="str">
        <v>O</v>
      </c>
      <c r="BC14" t="str">
        <v>O</v>
      </c>
      <c r="BD14" t="str">
        <v>O</v>
      </c>
      <c r="BE14" t="str">
        <v>O</v>
      </c>
      <c r="BF14" t="str">
        <v>O</v>
      </c>
      <c r="BG14" t="str">
        <v>O</v>
      </c>
      <c r="BH14" t="str">
        <v>O</v>
      </c>
      <c r="BI14" t="str">
        <v>O</v>
      </c>
      <c r="BJ14" t="str">
        <v>O</v>
      </c>
      <c r="BK14" t="str">
        <v>O</v>
      </c>
      <c r="BL14" t="str">
        <v>O</v>
      </c>
      <c r="BM14" t="str">
        <v>O</v>
      </c>
      <c r="BN14" t="str">
        <v>O</v>
      </c>
      <c r="BO14" t="str">
        <v>O</v>
      </c>
      <c r="BP14" t="str">
        <v>O</v>
      </c>
      <c r="BQ14" t="str">
        <v>O</v>
      </c>
      <c r="BR14" t="str">
        <v>O</v>
      </c>
      <c r="BS14" t="str">
        <v>O</v>
      </c>
      <c r="BT14" t="str">
        <v>O</v>
      </c>
      <c r="BU14" t="str">
        <v>O</v>
      </c>
      <c r="BX14">
        <v>10063</v>
      </c>
      <c r="BY14">
        <v>10</v>
      </c>
      <c r="BZ14" s="14">
        <v>222067010063</v>
      </c>
      <c r="CD14">
        <v>35062</v>
      </c>
      <c r="CF14">
        <v>69040</v>
      </c>
    </row>
    <row r="15" spans="1:84" x14ac:dyDescent="0.25">
      <c r="A15" s="1" t="s">
        <v>11</v>
      </c>
      <c r="C15" t="str">
        <v>O</v>
      </c>
      <c r="D15" t="str">
        <v>#</v>
      </c>
      <c r="E15" t="str">
        <v>O</v>
      </c>
      <c r="F15" t="str">
        <v>#</v>
      </c>
      <c r="G15" t="str">
        <v>O</v>
      </c>
      <c r="H15" t="str">
        <v>#</v>
      </c>
      <c r="I15" t="str">
        <v>O</v>
      </c>
      <c r="J15" t="str">
        <v>#</v>
      </c>
      <c r="K15" t="str">
        <v>#</v>
      </c>
      <c r="L15" t="str">
        <v>#</v>
      </c>
      <c r="M15" t="str">
        <v>O</v>
      </c>
      <c r="N15" t="str">
        <v>#</v>
      </c>
      <c r="O15" t="str">
        <v>O</v>
      </c>
      <c r="P15" t="str">
        <v>#</v>
      </c>
      <c r="Q15" t="str">
        <v>#</v>
      </c>
      <c r="R15" t="str">
        <v>O</v>
      </c>
      <c r="S15" t="str">
        <v>O</v>
      </c>
      <c r="T15" t="str">
        <v>#</v>
      </c>
      <c r="U15" t="str">
        <v>O</v>
      </c>
      <c r="V15" t="str">
        <v>#</v>
      </c>
      <c r="W15" t="str">
        <v>O</v>
      </c>
      <c r="X15" t="str">
        <v>#</v>
      </c>
      <c r="Y15" t="str">
        <v>#</v>
      </c>
      <c r="Z15" t="str">
        <v>O</v>
      </c>
      <c r="AA15" t="str">
        <v>#</v>
      </c>
      <c r="AB15" t="str">
        <v>#</v>
      </c>
      <c r="AC15" t="str">
        <v>#</v>
      </c>
      <c r="AD15" t="str">
        <v>#</v>
      </c>
      <c r="AE15" t="str">
        <v>O</v>
      </c>
      <c r="AF15" t="str">
        <v>#</v>
      </c>
      <c r="AG15" t="str">
        <v>#</v>
      </c>
      <c r="AH15" t="str">
        <v>#</v>
      </c>
      <c r="AI15" t="str">
        <v>O</v>
      </c>
      <c r="AJ15" t="str">
        <v>#</v>
      </c>
      <c r="AK15" t="str">
        <v>O</v>
      </c>
      <c r="AL15" t="str">
        <v>#</v>
      </c>
      <c r="AM15" t="str">
        <v>#</v>
      </c>
      <c r="AN15" t="str">
        <v>#</v>
      </c>
      <c r="AO15" t="str">
        <v>O</v>
      </c>
      <c r="AP15" t="str">
        <v>#</v>
      </c>
      <c r="AQ15" t="str">
        <v>O</v>
      </c>
      <c r="AR15" t="str">
        <v>#</v>
      </c>
      <c r="AS15" t="str">
        <v>O</v>
      </c>
      <c r="AT15" t="str">
        <v>#</v>
      </c>
      <c r="AU15" t="str">
        <v>O</v>
      </c>
      <c r="AV15" t="str">
        <v>O</v>
      </c>
      <c r="AW15" t="str">
        <v>O</v>
      </c>
      <c r="AX15" t="str">
        <v>O</v>
      </c>
      <c r="AY15" t="str">
        <v>O</v>
      </c>
      <c r="AZ15" t="str">
        <v>O</v>
      </c>
      <c r="BA15" t="str">
        <v>O</v>
      </c>
      <c r="BB15" t="str">
        <v>O</v>
      </c>
      <c r="BC15" t="str">
        <v>O</v>
      </c>
      <c r="BD15" t="str">
        <v>O</v>
      </c>
      <c r="BE15" t="str">
        <v>O</v>
      </c>
      <c r="BF15" t="str">
        <v>O</v>
      </c>
      <c r="BG15" t="str">
        <v>O</v>
      </c>
      <c r="BH15" t="str">
        <v>O</v>
      </c>
      <c r="BI15" t="str">
        <v>O</v>
      </c>
      <c r="BJ15" t="str">
        <v>O</v>
      </c>
      <c r="BK15" t="str">
        <v>O</v>
      </c>
      <c r="BL15" t="str">
        <v>O</v>
      </c>
      <c r="BM15" t="str">
        <v>O</v>
      </c>
      <c r="BN15" t="str">
        <v>O</v>
      </c>
      <c r="BO15" t="str">
        <v>O</v>
      </c>
      <c r="BP15" t="str">
        <v>O</v>
      </c>
      <c r="BQ15" t="str">
        <v>O</v>
      </c>
      <c r="BR15" t="str">
        <v>O</v>
      </c>
      <c r="BS15" t="str">
        <v>O</v>
      </c>
      <c r="BT15" t="str">
        <v>O</v>
      </c>
      <c r="BU15" t="str">
        <v>O</v>
      </c>
      <c r="BX15">
        <v>38035</v>
      </c>
      <c r="BY15">
        <v>38</v>
      </c>
      <c r="BZ15" s="14">
        <v>222067038035</v>
      </c>
      <c r="CD15">
        <v>61043</v>
      </c>
      <c r="CF15">
        <v>69039</v>
      </c>
    </row>
    <row r="16" spans="1:84" x14ac:dyDescent="0.25">
      <c r="A16" s="1" t="s">
        <v>12</v>
      </c>
      <c r="C16" t="str">
        <v>O</v>
      </c>
      <c r="D16" t="str">
        <v>O</v>
      </c>
      <c r="E16" t="str">
        <v>O</v>
      </c>
      <c r="F16" t="str">
        <v>#</v>
      </c>
      <c r="G16" t="str">
        <v>O</v>
      </c>
      <c r="H16" t="str">
        <v>O</v>
      </c>
      <c r="I16" t="str">
        <v>O</v>
      </c>
      <c r="J16" t="str">
        <v>O</v>
      </c>
      <c r="K16" t="str">
        <v>O</v>
      </c>
      <c r="L16" t="str">
        <v>#</v>
      </c>
      <c r="M16" t="str">
        <v>O</v>
      </c>
      <c r="N16" t="str">
        <v>#</v>
      </c>
      <c r="O16" t="str">
        <v>O</v>
      </c>
      <c r="P16" t="str">
        <v>#</v>
      </c>
      <c r="Q16" t="str">
        <v>O</v>
      </c>
      <c r="R16" t="str">
        <v>O</v>
      </c>
      <c r="S16" t="str">
        <v>O</v>
      </c>
      <c r="T16" t="str">
        <v>#</v>
      </c>
      <c r="U16" t="str">
        <v>O</v>
      </c>
      <c r="V16" t="str">
        <v>#</v>
      </c>
      <c r="W16" t="str">
        <v>O</v>
      </c>
      <c r="X16" t="str">
        <v>O</v>
      </c>
      <c r="Y16" t="str">
        <v>O</v>
      </c>
      <c r="Z16" t="str">
        <v>#</v>
      </c>
      <c r="AA16" t="str">
        <v>O</v>
      </c>
      <c r="AB16" t="str">
        <v>O</v>
      </c>
      <c r="AC16" t="str">
        <v>O</v>
      </c>
      <c r="AD16" t="str">
        <v>O</v>
      </c>
      <c r="AE16" t="str">
        <v>O</v>
      </c>
      <c r="AF16" t="str">
        <v>#</v>
      </c>
      <c r="AG16" t="str">
        <v>.</v>
      </c>
      <c r="AH16" t="str">
        <v>#</v>
      </c>
      <c r="AI16" t="str">
        <v>O</v>
      </c>
      <c r="AJ16" t="str">
        <v>O</v>
      </c>
      <c r="AK16" t="str">
        <v>O</v>
      </c>
      <c r="AL16" t="str">
        <v>#</v>
      </c>
      <c r="AM16" t="str">
        <v>O</v>
      </c>
      <c r="AN16" t="str">
        <v>O</v>
      </c>
      <c r="AO16" t="str">
        <v>O</v>
      </c>
      <c r="AP16" t="str">
        <v>O</v>
      </c>
      <c r="AQ16" t="str">
        <v>O</v>
      </c>
      <c r="AR16" t="str">
        <v>O</v>
      </c>
      <c r="AS16" t="str">
        <v>O</v>
      </c>
      <c r="AT16" t="str">
        <v>O</v>
      </c>
      <c r="AU16" t="str">
        <v>O</v>
      </c>
      <c r="AV16" t="str">
        <v>O</v>
      </c>
      <c r="AW16" t="str">
        <v>O</v>
      </c>
      <c r="AX16" t="str">
        <v>O</v>
      </c>
      <c r="AY16" t="str">
        <v>O</v>
      </c>
      <c r="AZ16" t="str">
        <v>O</v>
      </c>
      <c r="BA16" t="str">
        <v>O</v>
      </c>
      <c r="BB16" t="str">
        <v>O</v>
      </c>
      <c r="BC16" t="str">
        <v>O</v>
      </c>
      <c r="BD16" t="str">
        <v>O</v>
      </c>
      <c r="BE16" t="str">
        <v>O</v>
      </c>
      <c r="BF16" t="str">
        <v>O</v>
      </c>
      <c r="BG16" t="str">
        <v>O</v>
      </c>
      <c r="BH16" t="str">
        <v>O</v>
      </c>
      <c r="BI16" t="str">
        <v>O</v>
      </c>
      <c r="BJ16" t="str">
        <v>O</v>
      </c>
      <c r="BK16" t="str">
        <v>O</v>
      </c>
      <c r="BL16" t="str">
        <v>O</v>
      </c>
      <c r="BM16" t="str">
        <v>O</v>
      </c>
      <c r="BN16" t="str">
        <v>O</v>
      </c>
      <c r="BO16" t="str">
        <v>O</v>
      </c>
      <c r="BP16" t="str">
        <v>O</v>
      </c>
      <c r="BQ16" t="str">
        <v>O</v>
      </c>
      <c r="BR16" t="str">
        <v>O</v>
      </c>
      <c r="BS16" t="str">
        <v>O</v>
      </c>
      <c r="BT16" t="str">
        <v>O</v>
      </c>
      <c r="BU16" t="str">
        <v>O</v>
      </c>
      <c r="BX16">
        <v>39034</v>
      </c>
      <c r="BY16">
        <v>39</v>
      </c>
      <c r="BZ16" s="14">
        <v>222067039034</v>
      </c>
      <c r="CD16">
        <v>41006</v>
      </c>
      <c r="CF16">
        <v>69038</v>
      </c>
    </row>
    <row r="17" spans="1:84" x14ac:dyDescent="0.25">
      <c r="A17" s="1" t="s">
        <v>13</v>
      </c>
      <c r="C17" t="str">
        <v>O</v>
      </c>
      <c r="D17" t="str">
        <v>#</v>
      </c>
      <c r="E17" t="str">
        <v>#</v>
      </c>
      <c r="F17" t="str">
        <v>#</v>
      </c>
      <c r="G17" t="str">
        <v>#</v>
      </c>
      <c r="H17" t="str">
        <v>#</v>
      </c>
      <c r="I17" t="str">
        <v>#</v>
      </c>
      <c r="J17" t="str">
        <v>#</v>
      </c>
      <c r="K17" t="str">
        <v>#</v>
      </c>
      <c r="L17" t="str">
        <v>#</v>
      </c>
      <c r="M17" t="str">
        <v>O</v>
      </c>
      <c r="N17" t="str">
        <v>#</v>
      </c>
      <c r="O17" t="str">
        <v>O</v>
      </c>
      <c r="P17" t="str">
        <v>#</v>
      </c>
      <c r="Q17" t="str">
        <v>O</v>
      </c>
      <c r="R17" t="str">
        <v>O</v>
      </c>
      <c r="S17" t="str">
        <v>O</v>
      </c>
      <c r="T17" t="str">
        <v>O</v>
      </c>
      <c r="U17" t="str">
        <v>O</v>
      </c>
      <c r="V17" t="str">
        <v>#</v>
      </c>
      <c r="W17" t="str">
        <v>#</v>
      </c>
      <c r="X17" t="str">
        <v>#</v>
      </c>
      <c r="Y17" t="str">
        <v>O</v>
      </c>
      <c r="Z17" t="str">
        <v>#</v>
      </c>
      <c r="AA17" t="str">
        <v>O</v>
      </c>
      <c r="AB17" t="str">
        <v>#</v>
      </c>
      <c r="AC17" t="str">
        <v>#</v>
      </c>
      <c r="AD17" t="str">
        <v>#</v>
      </c>
      <c r="AE17" t="str">
        <v>#</v>
      </c>
      <c r="AF17" t="str">
        <v>#</v>
      </c>
      <c r="AG17" t="str">
        <v>.</v>
      </c>
      <c r="AH17" t="str">
        <v>#</v>
      </c>
      <c r="AI17" t="str">
        <v>#</v>
      </c>
      <c r="AJ17" t="str">
        <v>#</v>
      </c>
      <c r="AK17" t="str">
        <v>#</v>
      </c>
      <c r="AL17" t="str">
        <v>#</v>
      </c>
      <c r="AM17" t="str">
        <v>O</v>
      </c>
      <c r="AN17" t="str">
        <v>#</v>
      </c>
      <c r="AO17" t="str">
        <v>O</v>
      </c>
      <c r="AP17" t="str">
        <v>#</v>
      </c>
      <c r="AQ17" t="str">
        <v>#</v>
      </c>
      <c r="AR17" t="str">
        <v>#</v>
      </c>
      <c r="AS17" t="str">
        <v>#</v>
      </c>
      <c r="AT17" t="str">
        <v>O</v>
      </c>
      <c r="AU17" t="str">
        <v>O</v>
      </c>
      <c r="AV17" t="str">
        <v>O</v>
      </c>
      <c r="AW17" t="str">
        <v>O</v>
      </c>
      <c r="AX17" t="str">
        <v>O</v>
      </c>
      <c r="AY17" t="str">
        <v>O</v>
      </c>
      <c r="AZ17" t="str">
        <v>O</v>
      </c>
      <c r="BA17" t="str">
        <v>O</v>
      </c>
      <c r="BB17" t="str">
        <v>O</v>
      </c>
      <c r="BC17" t="str">
        <v>O</v>
      </c>
      <c r="BD17" t="str">
        <v>O</v>
      </c>
      <c r="BE17" t="str">
        <v>O</v>
      </c>
      <c r="BF17" t="str">
        <v>O</v>
      </c>
      <c r="BG17" t="str">
        <v>O</v>
      </c>
      <c r="BH17" t="str">
        <v>O</v>
      </c>
      <c r="BI17" t="str">
        <v>O</v>
      </c>
      <c r="BJ17" t="str">
        <v>O</v>
      </c>
      <c r="BK17" t="str">
        <v>O</v>
      </c>
      <c r="BL17" t="str">
        <v>O</v>
      </c>
      <c r="BM17" t="str">
        <v>O</v>
      </c>
      <c r="BN17" t="str">
        <v>O</v>
      </c>
      <c r="BO17" t="str">
        <v>O</v>
      </c>
      <c r="BP17" t="str">
        <v>O</v>
      </c>
      <c r="BQ17" t="str">
        <v>O</v>
      </c>
      <c r="BR17" t="str">
        <v>O</v>
      </c>
      <c r="BS17" t="str">
        <v>O</v>
      </c>
      <c r="BT17" t="str">
        <v>O</v>
      </c>
      <c r="BU17" t="str">
        <v>O</v>
      </c>
      <c r="BX17">
        <v>47026</v>
      </c>
      <c r="BY17">
        <v>47</v>
      </c>
      <c r="BZ17" s="14">
        <v>222067047026</v>
      </c>
      <c r="CD17">
        <v>7030</v>
      </c>
      <c r="CF17">
        <v>69037</v>
      </c>
    </row>
    <row r="18" spans="1:84" x14ac:dyDescent="0.25">
      <c r="A18" s="1" t="s">
        <v>14</v>
      </c>
      <c r="C18" t="str">
        <v>O</v>
      </c>
      <c r="D18" t="str">
        <v>#</v>
      </c>
      <c r="E18" t="str">
        <v>O</v>
      </c>
      <c r="F18" t="str">
        <v>O</v>
      </c>
      <c r="G18" t="str">
        <v>O</v>
      </c>
      <c r="H18" t="str">
        <v>O</v>
      </c>
      <c r="I18" t="str">
        <v>O</v>
      </c>
      <c r="J18" t="str">
        <v>#</v>
      </c>
      <c r="K18" t="str">
        <v>O</v>
      </c>
      <c r="L18" t="str">
        <v>O</v>
      </c>
      <c r="M18" t="str">
        <v>O</v>
      </c>
      <c r="N18" t="str">
        <v>#</v>
      </c>
      <c r="O18" t="str">
        <v>O</v>
      </c>
      <c r="P18" t="str">
        <v>#</v>
      </c>
      <c r="Q18" t="str">
        <v>O</v>
      </c>
      <c r="R18" t="str">
        <v>O</v>
      </c>
      <c r="S18" t="str">
        <v>O</v>
      </c>
      <c r="T18" t="str">
        <v>O</v>
      </c>
      <c r="U18" t="str">
        <v>O</v>
      </c>
      <c r="V18" t="str">
        <v>O</v>
      </c>
      <c r="W18" t="str">
        <v>O</v>
      </c>
      <c r="X18" t="str">
        <v>O</v>
      </c>
      <c r="Y18" t="str">
        <v>O</v>
      </c>
      <c r="Z18" t="str">
        <v>O</v>
      </c>
      <c r="AA18" t="str">
        <v>O</v>
      </c>
      <c r="AB18" t="str">
        <v>#</v>
      </c>
      <c r="AC18" t="str">
        <v>.</v>
      </c>
      <c r="AD18" t="str">
        <v>.</v>
      </c>
      <c r="AE18" t="str">
        <v>.</v>
      </c>
      <c r="AF18" t="str">
        <v>#</v>
      </c>
      <c r="AG18" t="str">
        <v>O</v>
      </c>
      <c r="AH18" t="str">
        <v>O</v>
      </c>
      <c r="AI18" t="str">
        <v>O</v>
      </c>
      <c r="AJ18" t="str">
        <v>O</v>
      </c>
      <c r="AK18" t="str">
        <v>O</v>
      </c>
      <c r="AL18" t="str">
        <v>O</v>
      </c>
      <c r="AM18" t="str">
        <v>O</v>
      </c>
      <c r="AN18" t="str">
        <v>#</v>
      </c>
      <c r="AO18" t="str">
        <v>O</v>
      </c>
      <c r="AP18" t="str">
        <v>O</v>
      </c>
      <c r="AQ18" t="str">
        <v>O</v>
      </c>
      <c r="AR18" t="str">
        <v>O</v>
      </c>
      <c r="AS18" t="str">
        <v>O</v>
      </c>
      <c r="AT18" t="str">
        <v>O</v>
      </c>
      <c r="AU18" t="str">
        <v>O</v>
      </c>
      <c r="AV18" t="str">
        <v>O</v>
      </c>
      <c r="AW18" t="str">
        <v>O</v>
      </c>
      <c r="AX18" t="str">
        <v>#</v>
      </c>
      <c r="AY18" t="str">
        <v>O</v>
      </c>
      <c r="AZ18" t="str">
        <v>O</v>
      </c>
      <c r="BA18" t="str">
        <v>O</v>
      </c>
      <c r="BB18" t="str">
        <v>O</v>
      </c>
      <c r="BC18" t="str">
        <v>O</v>
      </c>
      <c r="BD18" t="str">
        <v>O</v>
      </c>
      <c r="BE18" t="str">
        <v>O</v>
      </c>
      <c r="BF18" t="str">
        <v>O</v>
      </c>
      <c r="BG18" t="str">
        <v>O</v>
      </c>
      <c r="BH18" t="str">
        <v>O</v>
      </c>
      <c r="BI18" t="str">
        <v>O</v>
      </c>
      <c r="BJ18" t="str">
        <v>O</v>
      </c>
      <c r="BK18" t="str">
        <v>O</v>
      </c>
      <c r="BL18" t="str">
        <v>O</v>
      </c>
      <c r="BM18" t="str">
        <v>O</v>
      </c>
      <c r="BN18" t="str">
        <v>O</v>
      </c>
      <c r="BO18" t="str">
        <v>O</v>
      </c>
      <c r="BP18" t="str">
        <v>O</v>
      </c>
      <c r="BQ18" t="str">
        <v>O</v>
      </c>
      <c r="BR18" t="str">
        <v>O</v>
      </c>
      <c r="BS18" t="str">
        <v>O</v>
      </c>
      <c r="BT18" t="str">
        <v>O</v>
      </c>
      <c r="BU18" t="str">
        <v>O</v>
      </c>
      <c r="BX18">
        <v>48025</v>
      </c>
      <c r="BY18">
        <v>48</v>
      </c>
      <c r="BZ18" s="14">
        <v>222067048025</v>
      </c>
      <c r="CD18">
        <v>49007</v>
      </c>
      <c r="CF18">
        <v>69036</v>
      </c>
    </row>
    <row r="19" spans="1:84" x14ac:dyDescent="0.25">
      <c r="A19" s="1" t="s">
        <v>15</v>
      </c>
      <c r="C19" t="str">
        <v>O</v>
      </c>
      <c r="D19" t="str">
        <v>#</v>
      </c>
      <c r="E19" t="str">
        <v>#</v>
      </c>
      <c r="F19" t="str">
        <v>#</v>
      </c>
      <c r="G19" t="str">
        <v>O</v>
      </c>
      <c r="H19" t="str">
        <v>#</v>
      </c>
      <c r="I19" t="str">
        <v>O</v>
      </c>
      <c r="J19" t="str">
        <v>#</v>
      </c>
      <c r="K19" t="str">
        <v>O</v>
      </c>
      <c r="L19" t="str">
        <v>#</v>
      </c>
      <c r="M19" t="str">
        <v>#</v>
      </c>
      <c r="N19" t="str">
        <v>O</v>
      </c>
      <c r="O19" t="str">
        <v>O</v>
      </c>
      <c r="P19" t="str">
        <v>O</v>
      </c>
      <c r="Q19" t="str">
        <v>O</v>
      </c>
      <c r="R19" t="str">
        <v>O</v>
      </c>
      <c r="S19" t="str">
        <v>#</v>
      </c>
      <c r="T19" t="str">
        <v>#</v>
      </c>
      <c r="U19" t="str">
        <v>#</v>
      </c>
      <c r="V19" t="str">
        <v>#</v>
      </c>
      <c r="W19" t="str">
        <v>#</v>
      </c>
      <c r="X19" t="str">
        <v>#</v>
      </c>
      <c r="Y19" t="str">
        <v>#</v>
      </c>
      <c r="Z19" t="str">
        <v>#</v>
      </c>
      <c r="AA19" t="str">
        <v>#</v>
      </c>
      <c r="AB19" t="str">
        <v>#</v>
      </c>
      <c r="AC19" t="str">
        <v>.</v>
      </c>
      <c r="AD19" t="str">
        <v>#</v>
      </c>
      <c r="AE19" t="str">
        <v>.</v>
      </c>
      <c r="AF19" t="str">
        <v>#</v>
      </c>
      <c r="AG19" t="str">
        <v>.</v>
      </c>
      <c r="AH19" t="str">
        <v>#</v>
      </c>
      <c r="AI19" t="str">
        <v>#</v>
      </c>
      <c r="AJ19" t="str">
        <v>O</v>
      </c>
      <c r="AK19" t="str">
        <v>#</v>
      </c>
      <c r="AL19" t="str">
        <v>O</v>
      </c>
      <c r="AM19" t="str">
        <v>#</v>
      </c>
      <c r="AN19" t="str">
        <v>O</v>
      </c>
      <c r="AO19" t="str">
        <v>O</v>
      </c>
      <c r="AP19" t="str">
        <v>#</v>
      </c>
      <c r="AQ19" t="str">
        <v>O</v>
      </c>
      <c r="AR19" t="str">
        <v>O</v>
      </c>
      <c r="AS19" t="str">
        <v>#</v>
      </c>
      <c r="AT19" t="str">
        <v>O</v>
      </c>
      <c r="AU19" t="str">
        <v>O</v>
      </c>
      <c r="AV19" t="str">
        <v>O</v>
      </c>
      <c r="AW19" t="str">
        <v>O</v>
      </c>
      <c r="AX19" t="str">
        <v>O</v>
      </c>
      <c r="AY19" t="str">
        <v>O</v>
      </c>
      <c r="AZ19" t="str">
        <v>O</v>
      </c>
      <c r="BA19" t="str">
        <v>O</v>
      </c>
      <c r="BB19" t="str">
        <v>O</v>
      </c>
      <c r="BC19" t="str">
        <v>O</v>
      </c>
      <c r="BD19" t="str">
        <v>O</v>
      </c>
      <c r="BE19" t="str">
        <v>O</v>
      </c>
      <c r="BF19" t="str">
        <v>O</v>
      </c>
      <c r="BG19" t="str">
        <v>O</v>
      </c>
      <c r="BH19" t="str">
        <v>O</v>
      </c>
      <c r="BI19" t="str">
        <v>O</v>
      </c>
      <c r="BJ19" t="str">
        <v>O</v>
      </c>
      <c r="BK19" t="str">
        <v>O</v>
      </c>
      <c r="BL19" t="str">
        <v>O</v>
      </c>
      <c r="BM19" t="str">
        <v>O</v>
      </c>
      <c r="BN19" t="str">
        <v>O</v>
      </c>
      <c r="BO19" t="str">
        <v>O</v>
      </c>
      <c r="BP19" t="str">
        <v>O</v>
      </c>
      <c r="BQ19" t="str">
        <v>O</v>
      </c>
      <c r="BR19" t="str">
        <v>O</v>
      </c>
      <c r="BS19" t="str">
        <v>O</v>
      </c>
      <c r="BT19" t="str">
        <v>O</v>
      </c>
      <c r="BU19" t="str">
        <v>O</v>
      </c>
      <c r="BX19">
        <v>7065</v>
      </c>
      <c r="BY19">
        <v>7</v>
      </c>
      <c r="BZ19" s="14">
        <v>222068007065</v>
      </c>
      <c r="CD19">
        <v>9039</v>
      </c>
      <c r="CF19">
        <v>69035</v>
      </c>
    </row>
    <row r="20" spans="1:84" x14ac:dyDescent="0.25">
      <c r="A20" s="1" t="s">
        <v>16</v>
      </c>
      <c r="C20" t="str">
        <v>O</v>
      </c>
      <c r="D20" t="str">
        <v>O</v>
      </c>
      <c r="E20" t="str">
        <v>O</v>
      </c>
      <c r="F20" t="str">
        <v>O</v>
      </c>
      <c r="G20" t="str">
        <v>O</v>
      </c>
      <c r="H20" t="str">
        <v>#</v>
      </c>
      <c r="I20" t="str">
        <v>O</v>
      </c>
      <c r="J20" t="str">
        <v>#</v>
      </c>
      <c r="K20" t="str">
        <v>O</v>
      </c>
      <c r="L20" t="str">
        <v>O</v>
      </c>
      <c r="M20" t="str">
        <v>O</v>
      </c>
      <c r="N20" t="str">
        <v>#</v>
      </c>
      <c r="O20" t="str">
        <v>O</v>
      </c>
      <c r="P20" t="str">
        <v>O</v>
      </c>
      <c r="Q20" t="str">
        <v>O</v>
      </c>
      <c r="R20" t="str">
        <v>#</v>
      </c>
      <c r="S20" t="str">
        <v>O</v>
      </c>
      <c r="T20" t="str">
        <v>O</v>
      </c>
      <c r="U20" t="str">
        <v>O</v>
      </c>
      <c r="V20" t="str">
        <v>O</v>
      </c>
      <c r="W20" t="str">
        <v>O</v>
      </c>
      <c r="X20" t="str">
        <v>#</v>
      </c>
      <c r="Y20" t="str">
        <v>.</v>
      </c>
      <c r="Z20" t="str">
        <v>.</v>
      </c>
      <c r="AA20" t="str">
        <v>.</v>
      </c>
      <c r="AB20" t="str">
        <v>.</v>
      </c>
      <c r="AC20" t="str">
        <v>.</v>
      </c>
      <c r="AD20" t="str">
        <v>#</v>
      </c>
      <c r="AE20" t="str">
        <v>.</v>
      </c>
      <c r="AF20" t="str">
        <v>.</v>
      </c>
      <c r="AG20" t="str">
        <v>.</v>
      </c>
      <c r="AH20" t="str">
        <v>#</v>
      </c>
      <c r="AI20" t="str">
        <v>O</v>
      </c>
      <c r="AJ20" t="str">
        <v>O</v>
      </c>
      <c r="AK20" t="str">
        <v>O</v>
      </c>
      <c r="AL20" t="str">
        <v>O</v>
      </c>
      <c r="AM20" t="str">
        <v>O</v>
      </c>
      <c r="AN20" t="str">
        <v>O</v>
      </c>
      <c r="AO20" t="str">
        <v>O</v>
      </c>
      <c r="AP20" t="str">
        <v>#</v>
      </c>
      <c r="AQ20" t="str">
        <v>O</v>
      </c>
      <c r="AR20" t="str">
        <v>O</v>
      </c>
      <c r="AS20" t="str">
        <v>O</v>
      </c>
      <c r="AT20" t="str">
        <v>O</v>
      </c>
      <c r="AU20" t="str">
        <v>O</v>
      </c>
      <c r="AV20" t="str">
        <v>O</v>
      </c>
      <c r="AW20" t="str">
        <v>O</v>
      </c>
      <c r="AX20" t="str">
        <v>O</v>
      </c>
      <c r="AY20" t="str">
        <v>O</v>
      </c>
      <c r="AZ20" t="str">
        <v>O</v>
      </c>
      <c r="BA20" t="str">
        <v>O</v>
      </c>
      <c r="BB20" t="str">
        <v>O</v>
      </c>
      <c r="BC20" t="str">
        <v>O</v>
      </c>
      <c r="BD20" t="str">
        <v>O</v>
      </c>
      <c r="BE20" t="str">
        <v>O</v>
      </c>
      <c r="BF20" t="str">
        <v>O</v>
      </c>
      <c r="BG20" t="str">
        <v>O</v>
      </c>
      <c r="BH20" t="str">
        <v>O</v>
      </c>
      <c r="BI20" t="str">
        <v>O</v>
      </c>
      <c r="BJ20" t="str">
        <v>O</v>
      </c>
      <c r="BK20" t="str">
        <v>O</v>
      </c>
      <c r="BL20" t="str">
        <v>O</v>
      </c>
      <c r="BM20" t="str">
        <v>O</v>
      </c>
      <c r="BN20" t="str">
        <v>O</v>
      </c>
      <c r="BO20" t="str">
        <v>O</v>
      </c>
      <c r="BP20" t="str">
        <v>O</v>
      </c>
      <c r="BQ20" t="str">
        <v>O</v>
      </c>
      <c r="BR20" t="str">
        <v>O</v>
      </c>
      <c r="BS20" t="str">
        <v>O</v>
      </c>
      <c r="BT20" t="str">
        <v>O</v>
      </c>
      <c r="BU20" t="str">
        <v>O</v>
      </c>
      <c r="BX20">
        <v>9063</v>
      </c>
      <c r="BY20">
        <v>9</v>
      </c>
      <c r="BZ20" s="14">
        <v>222068009063</v>
      </c>
      <c r="CD20">
        <v>1007</v>
      </c>
      <c r="CF20">
        <v>69034</v>
      </c>
    </row>
    <row r="21" spans="1:84" x14ac:dyDescent="0.25">
      <c r="A21" s="1" t="s">
        <v>17</v>
      </c>
      <c r="C21" t="str">
        <v>#</v>
      </c>
      <c r="D21" t="str">
        <v>#</v>
      </c>
      <c r="E21" t="str">
        <v>#</v>
      </c>
      <c r="F21" t="str">
        <v>#</v>
      </c>
      <c r="G21" t="str">
        <v>#</v>
      </c>
      <c r="H21" t="str">
        <v>#</v>
      </c>
      <c r="I21" t="str">
        <v>O</v>
      </c>
      <c r="J21" t="str">
        <v>O</v>
      </c>
      <c r="K21" t="str">
        <v>#</v>
      </c>
      <c r="L21" t="str">
        <v>#</v>
      </c>
      <c r="M21" t="str">
        <v>O</v>
      </c>
      <c r="N21" t="str">
        <v>#</v>
      </c>
      <c r="O21" t="str">
        <v>#</v>
      </c>
      <c r="P21" t="str">
        <v>O</v>
      </c>
      <c r="Q21" t="str">
        <v>#</v>
      </c>
      <c r="R21" t="str">
        <v>#</v>
      </c>
      <c r="S21" t="str">
        <v>O</v>
      </c>
      <c r="T21" t="str">
        <v>#</v>
      </c>
      <c r="U21" t="str">
        <v>#</v>
      </c>
      <c r="V21" t="str">
        <v>#</v>
      </c>
      <c r="W21" t="str">
        <v>O</v>
      </c>
      <c r="X21" t="str">
        <v>#</v>
      </c>
      <c r="Y21" t="str">
        <v>.</v>
      </c>
      <c r="Z21" t="str">
        <v>#</v>
      </c>
      <c r="AA21" t="str">
        <v>.</v>
      </c>
      <c r="AB21" t="str">
        <v>.</v>
      </c>
      <c r="AC21" t="str">
        <v>#</v>
      </c>
      <c r="AD21" t="str">
        <v>#</v>
      </c>
      <c r="AE21" t="str">
        <v>#</v>
      </c>
      <c r="AF21" t="str">
        <v>#</v>
      </c>
      <c r="AG21" t="str">
        <v>#</v>
      </c>
      <c r="AH21" t="str">
        <v>O</v>
      </c>
      <c r="AI21" t="str">
        <v>O</v>
      </c>
      <c r="AJ21" t="str">
        <v>#</v>
      </c>
      <c r="AK21" t="str">
        <v>#</v>
      </c>
      <c r="AL21" t="str">
        <v>#</v>
      </c>
      <c r="AM21" t="str">
        <v>O</v>
      </c>
      <c r="AN21" t="str">
        <v>#</v>
      </c>
      <c r="AO21" t="str">
        <v>O</v>
      </c>
      <c r="AP21" t="str">
        <v>#</v>
      </c>
      <c r="AQ21" t="str">
        <v>#</v>
      </c>
      <c r="AR21" t="str">
        <v>O</v>
      </c>
      <c r="AS21" t="str">
        <v>O</v>
      </c>
      <c r="AT21" t="str">
        <v>#</v>
      </c>
      <c r="AU21" t="str">
        <v>O</v>
      </c>
      <c r="AV21" t="str">
        <v>O</v>
      </c>
      <c r="AW21" t="str">
        <v>O</v>
      </c>
      <c r="AX21" t="str">
        <v>O</v>
      </c>
      <c r="AY21" t="str">
        <v>O</v>
      </c>
      <c r="AZ21" t="str">
        <v>O</v>
      </c>
      <c r="BA21" t="str">
        <v>O</v>
      </c>
      <c r="BB21" t="str">
        <v>O</v>
      </c>
      <c r="BC21" t="str">
        <v>O</v>
      </c>
      <c r="BD21" t="str">
        <v>O</v>
      </c>
      <c r="BE21" t="str">
        <v>O</v>
      </c>
      <c r="BF21" t="str">
        <v>O</v>
      </c>
      <c r="BG21" t="str">
        <v>O</v>
      </c>
      <c r="BH21" t="str">
        <v>O</v>
      </c>
      <c r="BI21" t="str">
        <v>O</v>
      </c>
      <c r="BJ21" t="str">
        <v>O</v>
      </c>
      <c r="BK21" t="str">
        <v>O</v>
      </c>
      <c r="BL21" t="str">
        <v>O</v>
      </c>
      <c r="BM21" t="str">
        <v>O</v>
      </c>
      <c r="BN21" t="str">
        <v>O</v>
      </c>
      <c r="BO21" t="str">
        <v>O</v>
      </c>
      <c r="BP21" t="str">
        <v>O</v>
      </c>
      <c r="BQ21" t="str">
        <v>O</v>
      </c>
      <c r="BR21" t="str">
        <v>O</v>
      </c>
      <c r="BS21" t="str">
        <v>O</v>
      </c>
      <c r="BT21" t="str">
        <v>O</v>
      </c>
      <c r="BU21" t="str">
        <v>O</v>
      </c>
      <c r="BX21">
        <v>10062</v>
      </c>
      <c r="BY21">
        <v>10</v>
      </c>
      <c r="BZ21" s="14">
        <v>222068010062</v>
      </c>
      <c r="CD21">
        <v>28029</v>
      </c>
      <c r="CF21">
        <v>69033</v>
      </c>
    </row>
    <row r="22" spans="1:84" x14ac:dyDescent="0.25">
      <c r="A22" s="1" t="s">
        <v>18</v>
      </c>
      <c r="C22" t="str">
        <v>O</v>
      </c>
      <c r="D22" t="str">
        <v>O</v>
      </c>
      <c r="E22" t="str">
        <v>O</v>
      </c>
      <c r="F22" t="str">
        <v>O</v>
      </c>
      <c r="G22" t="str">
        <v>O</v>
      </c>
      <c r="H22" t="str">
        <v>#</v>
      </c>
      <c r="I22" t="str">
        <v>O</v>
      </c>
      <c r="J22" t="str">
        <v>#</v>
      </c>
      <c r="K22" t="str">
        <v>O</v>
      </c>
      <c r="L22" t="str">
        <v>O</v>
      </c>
      <c r="M22" t="str">
        <v>O</v>
      </c>
      <c r="N22" t="str">
        <v>#</v>
      </c>
      <c r="O22" t="str">
        <v>O</v>
      </c>
      <c r="P22" t="str">
        <v>O</v>
      </c>
      <c r="Q22" t="str">
        <v>O</v>
      </c>
      <c r="R22" t="str">
        <v>O</v>
      </c>
      <c r="S22" t="str">
        <v>O</v>
      </c>
      <c r="T22" t="str">
        <v>#</v>
      </c>
      <c r="U22" t="str">
        <v>.</v>
      </c>
      <c r="V22" t="str">
        <v>#</v>
      </c>
      <c r="W22" t="str">
        <v>O</v>
      </c>
      <c r="X22" t="str">
        <v>#</v>
      </c>
      <c r="Y22" t="str">
        <v>.</v>
      </c>
      <c r="Z22" t="str">
        <v>.</v>
      </c>
      <c r="AA22" t="str">
        <v>.</v>
      </c>
      <c r="AB22" t="str">
        <v>.</v>
      </c>
      <c r="AC22" t="str">
        <v>.</v>
      </c>
      <c r="AD22" t="str">
        <v>.</v>
      </c>
      <c r="AE22" t="str">
        <v>.</v>
      </c>
      <c r="AF22" t="str">
        <v>.</v>
      </c>
      <c r="AG22" t="str">
        <v>.</v>
      </c>
      <c r="AH22" t="str">
        <v>#</v>
      </c>
      <c r="AI22" t="str">
        <v>O</v>
      </c>
      <c r="AJ22" t="str">
        <v>O</v>
      </c>
      <c r="AK22" t="str">
        <v>O</v>
      </c>
      <c r="AL22" t="str">
        <v>#</v>
      </c>
      <c r="AM22" t="str">
        <v>O</v>
      </c>
      <c r="AN22" t="str">
        <v>O</v>
      </c>
      <c r="AO22" t="str">
        <v>O</v>
      </c>
      <c r="AP22" t="str">
        <v>O</v>
      </c>
      <c r="AQ22" t="str">
        <v>O</v>
      </c>
      <c r="AR22" t="str">
        <v>O</v>
      </c>
      <c r="AS22" t="str">
        <v>O</v>
      </c>
      <c r="AT22" t="str">
        <v>O</v>
      </c>
      <c r="AU22" t="str">
        <v>O</v>
      </c>
      <c r="AV22" t="str">
        <v>O</v>
      </c>
      <c r="AW22" t="str">
        <v>O</v>
      </c>
      <c r="AX22" t="str">
        <v>O</v>
      </c>
      <c r="AY22" t="str">
        <v>O</v>
      </c>
      <c r="AZ22" t="str">
        <v>O</v>
      </c>
      <c r="BA22" t="str">
        <v>O</v>
      </c>
      <c r="BB22" t="str">
        <v>O</v>
      </c>
      <c r="BC22" t="str">
        <v>O</v>
      </c>
      <c r="BD22" t="str">
        <v>O</v>
      </c>
      <c r="BE22" t="str">
        <v>O</v>
      </c>
      <c r="BF22" t="str">
        <v>O</v>
      </c>
      <c r="BG22" t="str">
        <v>O</v>
      </c>
      <c r="BH22" t="str">
        <v>O</v>
      </c>
      <c r="BI22" t="str">
        <v>O</v>
      </c>
      <c r="BJ22" t="str">
        <v>O</v>
      </c>
      <c r="BK22" t="str">
        <v>O</v>
      </c>
      <c r="BL22" t="str">
        <v>O</v>
      </c>
      <c r="BM22" t="str">
        <v>O</v>
      </c>
      <c r="BN22" t="str">
        <v>O</v>
      </c>
      <c r="BO22" t="str">
        <v>O</v>
      </c>
      <c r="BP22" t="str">
        <v>O</v>
      </c>
      <c r="BQ22" t="str">
        <v>O</v>
      </c>
      <c r="BR22" t="str">
        <v>O</v>
      </c>
      <c r="BS22" t="str">
        <v>O</v>
      </c>
      <c r="BT22" t="str">
        <v>O</v>
      </c>
      <c r="BU22" t="str">
        <v>O</v>
      </c>
      <c r="BX22">
        <v>37035</v>
      </c>
      <c r="BY22">
        <v>37</v>
      </c>
      <c r="BZ22" s="14">
        <v>222068037035</v>
      </c>
      <c r="CD22">
        <v>20019</v>
      </c>
      <c r="CF22">
        <v>69032</v>
      </c>
    </row>
    <row r="23" spans="1:84" x14ac:dyDescent="0.25">
      <c r="A23" s="1" t="s">
        <v>19</v>
      </c>
      <c r="C23" t="str">
        <v>O</v>
      </c>
      <c r="D23" t="str">
        <v>#</v>
      </c>
      <c r="E23" t="str">
        <v>#</v>
      </c>
      <c r="F23" t="str">
        <v>#</v>
      </c>
      <c r="G23" t="str">
        <v>#</v>
      </c>
      <c r="H23" t="str">
        <v>#</v>
      </c>
      <c r="I23" t="str">
        <v>O</v>
      </c>
      <c r="J23" t="str">
        <v>#</v>
      </c>
      <c r="K23" t="str">
        <v>O</v>
      </c>
      <c r="L23" t="str">
        <v>#</v>
      </c>
      <c r="M23" t="str">
        <v>#</v>
      </c>
      <c r="N23" t="str">
        <v>#</v>
      </c>
      <c r="O23" t="str">
        <v>O</v>
      </c>
      <c r="P23" t="str">
        <v>#</v>
      </c>
      <c r="Q23" t="str">
        <v>#</v>
      </c>
      <c r="R23" t="str">
        <v>#</v>
      </c>
      <c r="S23" t="str">
        <v>#</v>
      </c>
      <c r="T23" t="str">
        <v>#</v>
      </c>
      <c r="U23" t="str">
        <v>.</v>
      </c>
      <c r="V23" t="str">
        <v>#</v>
      </c>
      <c r="W23" t="str">
        <v>O</v>
      </c>
      <c r="X23" t="str">
        <v>#</v>
      </c>
      <c r="Y23" t="str">
        <v>#</v>
      </c>
      <c r="Z23" t="str">
        <v>#</v>
      </c>
      <c r="AA23" t="str">
        <v>#</v>
      </c>
      <c r="AB23" t="str">
        <v>#</v>
      </c>
      <c r="AC23" t="str">
        <v>#</v>
      </c>
      <c r="AD23" t="str">
        <v>#</v>
      </c>
      <c r="AE23" t="str">
        <v>.</v>
      </c>
      <c r="AF23" t="str">
        <v>.</v>
      </c>
      <c r="AG23" t="str">
        <v>#</v>
      </c>
      <c r="AH23" t="str">
        <v>#</v>
      </c>
      <c r="AI23" t="str">
        <v>#</v>
      </c>
      <c r="AJ23" t="str">
        <v>#</v>
      </c>
      <c r="AK23" t="str">
        <v>O</v>
      </c>
      <c r="AL23" t="str">
        <v>O</v>
      </c>
      <c r="AM23" t="str">
        <v>#</v>
      </c>
      <c r="AN23" t="str">
        <v>#</v>
      </c>
      <c r="AO23" t="str">
        <v>#</v>
      </c>
      <c r="AP23" t="str">
        <v>O</v>
      </c>
      <c r="AQ23" t="str">
        <v>O</v>
      </c>
      <c r="AR23" t="str">
        <v>#</v>
      </c>
      <c r="AS23" t="str">
        <v>O</v>
      </c>
      <c r="AT23" t="str">
        <v>O</v>
      </c>
      <c r="AU23" t="str">
        <v>O</v>
      </c>
      <c r="AV23" t="str">
        <v>O</v>
      </c>
      <c r="AW23" t="str">
        <v>O</v>
      </c>
      <c r="AX23" t="str">
        <v>O</v>
      </c>
      <c r="AY23" t="str">
        <v>O</v>
      </c>
      <c r="AZ23" t="str">
        <v>O</v>
      </c>
      <c r="BA23" t="str">
        <v>O</v>
      </c>
      <c r="BB23" t="str">
        <v>O</v>
      </c>
      <c r="BC23" t="str">
        <v>O</v>
      </c>
      <c r="BD23" t="str">
        <v>O</v>
      </c>
      <c r="BE23" t="str">
        <v>O</v>
      </c>
      <c r="BF23" t="str">
        <v>O</v>
      </c>
      <c r="BG23" t="str">
        <v>O</v>
      </c>
      <c r="BH23" t="str">
        <v>O</v>
      </c>
      <c r="BI23" t="str">
        <v>O</v>
      </c>
      <c r="BJ23" t="str">
        <v>O</v>
      </c>
      <c r="BK23" t="str">
        <v>O</v>
      </c>
      <c r="BL23" t="str">
        <v>O</v>
      </c>
      <c r="BM23" t="str">
        <v>O</v>
      </c>
      <c r="BN23" t="str">
        <v>O</v>
      </c>
      <c r="BO23" t="str">
        <v>O</v>
      </c>
      <c r="BP23" t="str">
        <v>O</v>
      </c>
      <c r="BQ23" t="str">
        <v>O</v>
      </c>
      <c r="BR23" t="str">
        <v>O</v>
      </c>
      <c r="BS23" t="str">
        <v>O</v>
      </c>
      <c r="BT23" t="str">
        <v>O</v>
      </c>
      <c r="BU23" t="str">
        <v>O</v>
      </c>
      <c r="BX23">
        <v>38034</v>
      </c>
      <c r="BY23">
        <v>38</v>
      </c>
      <c r="BZ23" s="14">
        <v>222068038034</v>
      </c>
      <c r="CD23">
        <v>17003</v>
      </c>
      <c r="CF23">
        <v>69031</v>
      </c>
    </row>
    <row r="24" spans="1:84" x14ac:dyDescent="0.25">
      <c r="A24" s="1" t="s">
        <v>20</v>
      </c>
      <c r="C24" t="str">
        <v>O</v>
      </c>
      <c r="D24" t="str">
        <v>#</v>
      </c>
      <c r="E24" t="str">
        <v>O</v>
      </c>
      <c r="F24" t="str">
        <v>O</v>
      </c>
      <c r="G24" t="str">
        <v>O</v>
      </c>
      <c r="H24" t="str">
        <v>#</v>
      </c>
      <c r="I24" t="str">
        <v>O</v>
      </c>
      <c r="J24" t="str">
        <v>#</v>
      </c>
      <c r="K24" t="str">
        <v>O</v>
      </c>
      <c r="L24" t="str">
        <v>O</v>
      </c>
      <c r="M24" t="str">
        <v>O</v>
      </c>
      <c r="N24" t="str">
        <v>O</v>
      </c>
      <c r="O24" t="str">
        <v>O</v>
      </c>
      <c r="P24" t="str">
        <v>#</v>
      </c>
      <c r="Q24" t="str">
        <v>.</v>
      </c>
      <c r="R24" t="str">
        <v>.</v>
      </c>
      <c r="S24" t="str">
        <v>.</v>
      </c>
      <c r="T24" t="str">
        <v>.</v>
      </c>
      <c r="U24" t="str">
        <v>.</v>
      </c>
      <c r="V24" t="str">
        <v>#</v>
      </c>
      <c r="W24" t="str">
        <v>O</v>
      </c>
      <c r="X24" t="str">
        <v>#</v>
      </c>
      <c r="Y24" t="str">
        <v>O</v>
      </c>
      <c r="Z24" t="str">
        <v>O</v>
      </c>
      <c r="AA24" t="str">
        <v>O</v>
      </c>
      <c r="AB24" t="str">
        <v>O</v>
      </c>
      <c r="AC24" t="str">
        <v>O</v>
      </c>
      <c r="AD24" t="str">
        <v>#</v>
      </c>
      <c r="AE24" t="str">
        <v>.</v>
      </c>
      <c r="AF24" t="str">
        <v>#</v>
      </c>
      <c r="AG24" t="str">
        <v>O</v>
      </c>
      <c r="AH24" t="str">
        <v>O</v>
      </c>
      <c r="AI24" t="str">
        <v>O</v>
      </c>
      <c r="AJ24" t="str">
        <v>O</v>
      </c>
      <c r="AK24" t="str">
        <v>O</v>
      </c>
      <c r="AL24" t="str">
        <v>#</v>
      </c>
      <c r="AM24" t="str">
        <v>O</v>
      </c>
      <c r="AN24" t="str">
        <v>O</v>
      </c>
      <c r="AO24" t="str">
        <v>O</v>
      </c>
      <c r="AP24" t="str">
        <v>O</v>
      </c>
      <c r="AQ24" t="str">
        <v>O</v>
      </c>
      <c r="AR24" t="str">
        <v>O</v>
      </c>
      <c r="AS24" t="str">
        <v>O</v>
      </c>
      <c r="AT24" t="str">
        <v>#</v>
      </c>
      <c r="AU24" t="str">
        <v>O</v>
      </c>
      <c r="AV24" t="str">
        <v>O</v>
      </c>
      <c r="AW24" t="str">
        <v>O</v>
      </c>
      <c r="AX24" t="str">
        <v>O</v>
      </c>
      <c r="AY24" t="str">
        <v>O</v>
      </c>
      <c r="AZ24" t="str">
        <v>O</v>
      </c>
      <c r="BA24" t="str">
        <v>O</v>
      </c>
      <c r="BB24" t="str">
        <v>O</v>
      </c>
      <c r="BC24" t="str">
        <v>O</v>
      </c>
      <c r="BD24" t="str">
        <v>O</v>
      </c>
      <c r="BE24" t="str">
        <v>O</v>
      </c>
      <c r="BF24" t="str">
        <v>O</v>
      </c>
      <c r="BG24" t="str">
        <v>O</v>
      </c>
      <c r="BH24" t="str">
        <v>O</v>
      </c>
      <c r="BI24" t="str">
        <v>O</v>
      </c>
      <c r="BJ24" t="str">
        <v>O</v>
      </c>
      <c r="BK24" t="str">
        <v>O</v>
      </c>
      <c r="BL24" t="str">
        <v>O</v>
      </c>
      <c r="BM24" t="str">
        <v>O</v>
      </c>
      <c r="BN24" t="str">
        <v>O</v>
      </c>
      <c r="BO24" t="str">
        <v>O</v>
      </c>
      <c r="BP24" t="str">
        <v>O</v>
      </c>
      <c r="BQ24" t="str">
        <v>O</v>
      </c>
      <c r="BR24" t="str">
        <v>O</v>
      </c>
      <c r="BS24" t="str">
        <v>O</v>
      </c>
      <c r="BT24" t="str">
        <v>O</v>
      </c>
      <c r="BU24" t="str">
        <v>O</v>
      </c>
      <c r="BX24">
        <v>47025</v>
      </c>
      <c r="BY24">
        <v>47</v>
      </c>
      <c r="BZ24" s="14">
        <v>222068047025</v>
      </c>
      <c r="CD24">
        <v>66043</v>
      </c>
      <c r="CF24">
        <v>69030</v>
      </c>
    </row>
    <row r="25" spans="1:84" x14ac:dyDescent="0.25">
      <c r="A25" s="1" t="s">
        <v>21</v>
      </c>
      <c r="C25" t="str">
        <v>O</v>
      </c>
      <c r="D25" t="str">
        <v>#</v>
      </c>
      <c r="E25" t="str">
        <v>O</v>
      </c>
      <c r="F25" t="str">
        <v>#</v>
      </c>
      <c r="G25" t="str">
        <v>O</v>
      </c>
      <c r="H25" t="str">
        <v>#</v>
      </c>
      <c r="I25" t="str">
        <v>O</v>
      </c>
      <c r="J25" t="str">
        <v>O</v>
      </c>
      <c r="K25" t="str">
        <v>#</v>
      </c>
      <c r="L25" t="str">
        <v>#</v>
      </c>
      <c r="M25" t="str">
        <v>#</v>
      </c>
      <c r="N25" t="str">
        <v>#</v>
      </c>
      <c r="O25" t="str">
        <v>#</v>
      </c>
      <c r="P25" t="str">
        <v>.</v>
      </c>
      <c r="Q25" t="str">
        <v>#</v>
      </c>
      <c r="R25" t="str">
        <v>.</v>
      </c>
      <c r="S25" t="str">
        <v>.</v>
      </c>
      <c r="T25" t="str">
        <v>.</v>
      </c>
      <c r="U25" t="str">
        <v>.</v>
      </c>
      <c r="V25" t="str">
        <v>#</v>
      </c>
      <c r="W25" t="str">
        <v>O</v>
      </c>
      <c r="X25" t="str">
        <v>#</v>
      </c>
      <c r="Y25" t="str">
        <v>O</v>
      </c>
      <c r="Z25" t="str">
        <v>#</v>
      </c>
      <c r="AA25" t="str">
        <v>#</v>
      </c>
      <c r="AB25" t="str">
        <v>#</v>
      </c>
      <c r="AC25" t="str">
        <v>O</v>
      </c>
      <c r="AD25" t="str">
        <v>#</v>
      </c>
      <c r="AE25" t="str">
        <v>.</v>
      </c>
      <c r="AF25" t="str">
        <v>#</v>
      </c>
      <c r="AG25" t="str">
        <v>O</v>
      </c>
      <c r="AH25" t="str">
        <v>#</v>
      </c>
      <c r="AI25" t="str">
        <v>#</v>
      </c>
      <c r="AJ25" t="str">
        <v>#</v>
      </c>
      <c r="AK25" t="str">
        <v>#</v>
      </c>
      <c r="AL25" t="str">
        <v>#</v>
      </c>
      <c r="AM25" t="str">
        <v>O</v>
      </c>
      <c r="AN25" t="str">
        <v>O</v>
      </c>
      <c r="AO25" t="str">
        <v>O</v>
      </c>
      <c r="AP25" t="str">
        <v>O</v>
      </c>
      <c r="AQ25" t="str">
        <v>O</v>
      </c>
      <c r="AR25" t="str">
        <v>O</v>
      </c>
      <c r="AS25" t="str">
        <v>O</v>
      </c>
      <c r="AT25" t="str">
        <v>O</v>
      </c>
      <c r="AU25" t="str">
        <v>O</v>
      </c>
      <c r="AV25" t="str">
        <v>O</v>
      </c>
      <c r="AW25" t="str">
        <v>O</v>
      </c>
      <c r="AX25" t="str">
        <v>O</v>
      </c>
      <c r="AY25" t="str">
        <v>O</v>
      </c>
      <c r="AZ25" t="str">
        <v>O</v>
      </c>
      <c r="BA25" t="str">
        <v>O</v>
      </c>
      <c r="BB25" t="str">
        <v>O</v>
      </c>
      <c r="BC25" t="str">
        <v>O</v>
      </c>
      <c r="BD25" t="str">
        <v>O</v>
      </c>
      <c r="BE25" t="str">
        <v>O</v>
      </c>
      <c r="BF25" t="str">
        <v>O</v>
      </c>
      <c r="BG25" t="str">
        <v>O</v>
      </c>
      <c r="BH25" t="str">
        <v>O</v>
      </c>
      <c r="BI25" t="str">
        <v>O</v>
      </c>
      <c r="BJ25" t="str">
        <v>O</v>
      </c>
      <c r="BK25" t="str">
        <v>O</v>
      </c>
      <c r="BL25" t="str">
        <v>O</v>
      </c>
      <c r="BM25" t="str">
        <v>O</v>
      </c>
      <c r="BN25" t="str">
        <v>O</v>
      </c>
      <c r="BO25" t="str">
        <v>O</v>
      </c>
      <c r="BP25" t="str">
        <v>O</v>
      </c>
      <c r="BQ25" t="str">
        <v>O</v>
      </c>
      <c r="BR25" t="str">
        <v>O</v>
      </c>
      <c r="BS25" t="str">
        <v>O</v>
      </c>
      <c r="BT25" t="str">
        <v>O</v>
      </c>
      <c r="BU25" t="str">
        <v>O</v>
      </c>
      <c r="BX25">
        <v>48024</v>
      </c>
      <c r="BY25">
        <v>48</v>
      </c>
      <c r="BZ25" s="14">
        <v>222068048024</v>
      </c>
      <c r="CD25">
        <v>65043</v>
      </c>
      <c r="CF25">
        <v>69029</v>
      </c>
    </row>
    <row r="26" spans="1:84" x14ac:dyDescent="0.25">
      <c r="A26" s="1" t="s">
        <v>22</v>
      </c>
      <c r="C26" t="str">
        <v>O</v>
      </c>
      <c r="D26" t="str">
        <v>#</v>
      </c>
      <c r="E26" t="str">
        <v>O</v>
      </c>
      <c r="F26" t="str">
        <v>#</v>
      </c>
      <c r="G26" t="str">
        <v>O</v>
      </c>
      <c r="H26" t="str">
        <v>O</v>
      </c>
      <c r="I26" t="str">
        <v>O</v>
      </c>
      <c r="J26" t="str">
        <v>#</v>
      </c>
      <c r="K26" t="str">
        <v>.</v>
      </c>
      <c r="L26" t="str">
        <v>#</v>
      </c>
      <c r="M26" t="str">
        <v>.</v>
      </c>
      <c r="N26" t="str">
        <v>.</v>
      </c>
      <c r="O26" t="str">
        <v>.</v>
      </c>
      <c r="P26" t="str">
        <v>.</v>
      </c>
      <c r="Q26" t="str">
        <v>.</v>
      </c>
      <c r="R26" t="str">
        <v>.</v>
      </c>
      <c r="S26" t="str">
        <v>.</v>
      </c>
      <c r="T26" t="str">
        <v>.</v>
      </c>
      <c r="U26" t="str">
        <v>.</v>
      </c>
      <c r="V26" t="str">
        <v>#</v>
      </c>
      <c r="W26" t="str">
        <v>O</v>
      </c>
      <c r="X26" t="str">
        <v>O</v>
      </c>
      <c r="Y26" t="str">
        <v>O</v>
      </c>
      <c r="Z26" t="str">
        <v>#</v>
      </c>
      <c r="AA26" t="str">
        <v>O</v>
      </c>
      <c r="AB26" t="str">
        <v>O</v>
      </c>
      <c r="AC26" t="str">
        <v>O</v>
      </c>
      <c r="AD26" t="str">
        <v>#</v>
      </c>
      <c r="AE26" t="str">
        <v>.</v>
      </c>
      <c r="AF26" t="str">
        <v>#</v>
      </c>
      <c r="AG26" t="str">
        <v>O</v>
      </c>
      <c r="AH26" t="str">
        <v>#</v>
      </c>
      <c r="AI26" t="str">
        <v>.</v>
      </c>
      <c r="AJ26" t="str">
        <v>.</v>
      </c>
      <c r="AK26" t="str">
        <v>.</v>
      </c>
      <c r="AL26" t="str">
        <v>#</v>
      </c>
      <c r="AM26" t="str">
        <v>O</v>
      </c>
      <c r="AN26" t="str">
        <v>O</v>
      </c>
      <c r="AO26" t="str">
        <v>O</v>
      </c>
      <c r="AP26" t="str">
        <v>#</v>
      </c>
      <c r="AQ26" t="str">
        <v>O</v>
      </c>
      <c r="AR26" t="str">
        <v>O</v>
      </c>
      <c r="AS26" t="str">
        <v>O</v>
      </c>
      <c r="AT26" t="str">
        <v>O</v>
      </c>
      <c r="AU26" t="str">
        <v>O</v>
      </c>
      <c r="AV26" t="str">
        <v>O</v>
      </c>
      <c r="AW26" t="str">
        <v>O</v>
      </c>
      <c r="AX26" t="str">
        <v>O</v>
      </c>
      <c r="AY26" t="str">
        <v>O</v>
      </c>
      <c r="AZ26" t="str">
        <v>O</v>
      </c>
      <c r="BA26" t="str">
        <v>O</v>
      </c>
      <c r="BB26" t="str">
        <v>O</v>
      </c>
      <c r="BC26" t="str">
        <v>O</v>
      </c>
      <c r="BD26" t="str">
        <v>O</v>
      </c>
      <c r="BE26" t="str">
        <v>O</v>
      </c>
      <c r="BF26" t="str">
        <v>O</v>
      </c>
      <c r="BG26" t="str">
        <v>O</v>
      </c>
      <c r="BH26" t="str">
        <v>O</v>
      </c>
      <c r="BI26" t="str">
        <v>O</v>
      </c>
      <c r="BJ26" t="str">
        <v>O</v>
      </c>
      <c r="BK26" t="str">
        <v>O</v>
      </c>
      <c r="BL26" t="str">
        <v>O</v>
      </c>
      <c r="BM26" t="str">
        <v>O</v>
      </c>
      <c r="BN26" t="str">
        <v>O</v>
      </c>
      <c r="BO26" t="str">
        <v>O</v>
      </c>
      <c r="BP26" t="str">
        <v>O</v>
      </c>
      <c r="BQ26" t="str">
        <v>O</v>
      </c>
      <c r="BR26" t="str">
        <v>O</v>
      </c>
      <c r="BS26" t="str">
        <v>O</v>
      </c>
      <c r="BT26" t="str">
        <v>O</v>
      </c>
      <c r="BU26" t="str">
        <v>O</v>
      </c>
      <c r="BX26">
        <v>7064</v>
      </c>
      <c r="BY26">
        <v>7</v>
      </c>
      <c r="BZ26" s="14">
        <v>222069007064</v>
      </c>
      <c r="CD26">
        <v>21030</v>
      </c>
      <c r="CF26">
        <v>69028</v>
      </c>
    </row>
    <row r="27" spans="1:84" x14ac:dyDescent="0.25">
      <c r="A27" s="1" t="s">
        <v>23</v>
      </c>
      <c r="C27" t="str">
        <v>O</v>
      </c>
      <c r="D27" t="str">
        <v>#</v>
      </c>
      <c r="E27" t="str">
        <v>O</v>
      </c>
      <c r="F27" t="str">
        <v>O</v>
      </c>
      <c r="G27" t="str">
        <v>#</v>
      </c>
      <c r="H27" t="str">
        <v>#</v>
      </c>
      <c r="I27" t="str">
        <v>#</v>
      </c>
      <c r="J27" t="str">
        <v>.</v>
      </c>
      <c r="K27" t="str">
        <v>.</v>
      </c>
      <c r="L27" t="str">
        <v>.</v>
      </c>
      <c r="M27" t="str">
        <v>.</v>
      </c>
      <c r="N27" t="str">
        <v>#</v>
      </c>
      <c r="O27" t="str">
        <v>.</v>
      </c>
      <c r="P27" t="str">
        <v>#</v>
      </c>
      <c r="Q27" t="str">
        <v>.</v>
      </c>
      <c r="R27" t="str">
        <v>#</v>
      </c>
      <c r="S27" t="str">
        <v>.</v>
      </c>
      <c r="T27" t="str">
        <v>.</v>
      </c>
      <c r="U27" t="str">
        <v>.</v>
      </c>
      <c r="V27" t="str">
        <v>#</v>
      </c>
      <c r="W27" t="str">
        <v>#</v>
      </c>
      <c r="X27" t="str">
        <v>#</v>
      </c>
      <c r="Y27" t="str">
        <v>#</v>
      </c>
      <c r="Z27" t="str">
        <v>#</v>
      </c>
      <c r="AA27" t="str">
        <v>O</v>
      </c>
      <c r="AB27" t="str">
        <v>#</v>
      </c>
      <c r="AC27" t="str">
        <v>#</v>
      </c>
      <c r="AD27" t="str">
        <v>#</v>
      </c>
      <c r="AE27" t="str">
        <v>#</v>
      </c>
      <c r="AF27" t="str">
        <v>O</v>
      </c>
      <c r="AG27" t="str">
        <v>O</v>
      </c>
      <c r="AH27" t="str">
        <v>#</v>
      </c>
      <c r="AI27" t="str">
        <v>.</v>
      </c>
      <c r="AJ27" t="str">
        <v>#</v>
      </c>
      <c r="AK27" t="str">
        <v>.</v>
      </c>
      <c r="AL27" t="str">
        <v>#</v>
      </c>
      <c r="AM27" t="str">
        <v>O</v>
      </c>
      <c r="AN27" t="str">
        <v>O</v>
      </c>
      <c r="AO27" t="str">
        <v>O</v>
      </c>
      <c r="AP27" t="str">
        <v>#</v>
      </c>
      <c r="AQ27" t="str">
        <v>O</v>
      </c>
      <c r="AR27" t="str">
        <v>O</v>
      </c>
      <c r="AS27" t="str">
        <v>O</v>
      </c>
      <c r="AT27" t="str">
        <v>O</v>
      </c>
      <c r="AU27" t="str">
        <v>O</v>
      </c>
      <c r="AV27" t="str">
        <v>O</v>
      </c>
      <c r="AW27" t="str">
        <v>O</v>
      </c>
      <c r="AX27" t="str">
        <v>O</v>
      </c>
      <c r="AY27" t="str">
        <v>O</v>
      </c>
      <c r="AZ27" t="str">
        <v>O</v>
      </c>
      <c r="BA27" t="str">
        <v>O</v>
      </c>
      <c r="BB27" t="str">
        <v>O</v>
      </c>
      <c r="BC27" t="str">
        <v>O</v>
      </c>
      <c r="BD27" t="str">
        <v>O</v>
      </c>
      <c r="BE27" t="str">
        <v>O</v>
      </c>
      <c r="BF27" t="str">
        <v>O</v>
      </c>
      <c r="BG27" t="str">
        <v>O</v>
      </c>
      <c r="BH27" t="str">
        <v>O</v>
      </c>
      <c r="BI27" t="str">
        <v>O</v>
      </c>
      <c r="BJ27" t="str">
        <v>O</v>
      </c>
      <c r="BK27" t="str">
        <v>O</v>
      </c>
      <c r="BL27" t="str">
        <v>O</v>
      </c>
      <c r="BM27" t="str">
        <v>O</v>
      </c>
      <c r="BN27" t="str">
        <v>O</v>
      </c>
      <c r="BO27" t="str">
        <v>O</v>
      </c>
      <c r="BP27" t="str">
        <v>O</v>
      </c>
      <c r="BQ27" t="str">
        <v>O</v>
      </c>
      <c r="BR27" t="str">
        <v>O</v>
      </c>
      <c r="BS27" t="str">
        <v>O</v>
      </c>
      <c r="BT27" t="str">
        <v>O</v>
      </c>
      <c r="BU27" t="str">
        <v>O</v>
      </c>
      <c r="BX27">
        <v>9062</v>
      </c>
      <c r="BY27">
        <v>9</v>
      </c>
      <c r="BZ27" s="14">
        <v>222069009062</v>
      </c>
      <c r="CD27">
        <v>29025</v>
      </c>
      <c r="CF27">
        <v>69027</v>
      </c>
    </row>
    <row r="28" spans="1:84" x14ac:dyDescent="0.25">
      <c r="A28" s="1" t="s">
        <v>24</v>
      </c>
      <c r="C28" t="str">
        <v>O</v>
      </c>
      <c r="D28" t="str">
        <v>#</v>
      </c>
      <c r="E28" t="str">
        <v>O</v>
      </c>
      <c r="F28" t="str">
        <v>#</v>
      </c>
      <c r="G28" t="str">
        <v>.</v>
      </c>
      <c r="H28" t="str">
        <v>.</v>
      </c>
      <c r="I28" t="str">
        <v>.</v>
      </c>
      <c r="J28" t="str">
        <v>#</v>
      </c>
      <c r="K28" t="str">
        <v>.</v>
      </c>
      <c r="L28" t="str">
        <v>#</v>
      </c>
      <c r="M28" t="str">
        <v>.</v>
      </c>
      <c r="N28" t="str">
        <v>.</v>
      </c>
      <c r="O28" t="str">
        <v>.</v>
      </c>
      <c r="P28" t="str">
        <v>.</v>
      </c>
      <c r="Q28" t="str">
        <v>.</v>
      </c>
      <c r="R28" t="str">
        <v>#</v>
      </c>
      <c r="S28" t="str">
        <v>.</v>
      </c>
      <c r="T28" t="str">
        <v>.</v>
      </c>
      <c r="U28" t="str">
        <v>.</v>
      </c>
      <c r="V28" t="str">
        <v>.</v>
      </c>
      <c r="W28" t="str">
        <v>.</v>
      </c>
      <c r="X28" t="str">
        <v>.</v>
      </c>
      <c r="Y28" t="str">
        <v>.</v>
      </c>
      <c r="Z28" t="str">
        <v>#</v>
      </c>
      <c r="AA28" t="str">
        <v>O</v>
      </c>
      <c r="AB28" t="str">
        <v>#</v>
      </c>
      <c r="AC28" t="str">
        <v>O</v>
      </c>
      <c r="AD28" t="str">
        <v>O</v>
      </c>
      <c r="AE28" t="str">
        <v>O</v>
      </c>
      <c r="AF28" t="str">
        <v>#</v>
      </c>
      <c r="AG28" t="str">
        <v>O</v>
      </c>
      <c r="AH28" t="str">
        <v>#</v>
      </c>
      <c r="AI28" t="str">
        <v>.</v>
      </c>
      <c r="AJ28" t="str">
        <v>#</v>
      </c>
      <c r="AK28" t="str">
        <v>O</v>
      </c>
      <c r="AL28" t="str">
        <v>O</v>
      </c>
      <c r="AM28" t="str">
        <v>O</v>
      </c>
      <c r="AN28" t="str">
        <v>#</v>
      </c>
      <c r="AO28" t="str">
        <v>O</v>
      </c>
      <c r="AP28" t="str">
        <v>#</v>
      </c>
      <c r="AQ28" t="str">
        <v>O</v>
      </c>
      <c r="AR28" t="str">
        <v>O</v>
      </c>
      <c r="AS28" t="str">
        <v>O</v>
      </c>
      <c r="AT28" t="str">
        <v>O</v>
      </c>
      <c r="AU28" t="str">
        <v>O</v>
      </c>
      <c r="AV28" t="str">
        <v>O</v>
      </c>
      <c r="AW28" t="str">
        <v>O</v>
      </c>
      <c r="AX28" t="str">
        <v>O</v>
      </c>
      <c r="AY28" t="str">
        <v>O</v>
      </c>
      <c r="AZ28" t="str">
        <v>O</v>
      </c>
      <c r="BA28" t="str">
        <v>O</v>
      </c>
      <c r="BB28" t="str">
        <v>O</v>
      </c>
      <c r="BC28" t="str">
        <v>O</v>
      </c>
      <c r="BD28" t="str">
        <v>O</v>
      </c>
      <c r="BE28" t="str">
        <v>O</v>
      </c>
      <c r="BF28" t="str">
        <v>O</v>
      </c>
      <c r="BG28" t="str">
        <v>O</v>
      </c>
      <c r="BH28" t="str">
        <v>O</v>
      </c>
      <c r="BI28" t="str">
        <v>O</v>
      </c>
      <c r="BJ28" t="str">
        <v>O</v>
      </c>
      <c r="BK28" t="str">
        <v>O</v>
      </c>
      <c r="BL28" t="str">
        <v>O</v>
      </c>
      <c r="BM28" t="str">
        <v>O</v>
      </c>
      <c r="BN28" t="str">
        <v>O</v>
      </c>
      <c r="BO28" t="str">
        <v>O</v>
      </c>
      <c r="BP28" t="str">
        <v>O</v>
      </c>
      <c r="BQ28" t="str">
        <v>O</v>
      </c>
      <c r="BR28" t="str">
        <v>O</v>
      </c>
      <c r="BS28" t="str">
        <v>O</v>
      </c>
      <c r="BT28" t="str">
        <v>O</v>
      </c>
      <c r="BU28" t="str">
        <v>O</v>
      </c>
      <c r="BX28">
        <v>10061</v>
      </c>
      <c r="BY28">
        <v>10</v>
      </c>
      <c r="BZ28" s="14">
        <v>222069010061</v>
      </c>
      <c r="CD28">
        <v>23012</v>
      </c>
      <c r="CF28">
        <v>69026</v>
      </c>
    </row>
    <row r="29" spans="1:84" x14ac:dyDescent="0.25">
      <c r="A29" s="1" t="s">
        <v>25</v>
      </c>
      <c r="C29" t="str">
        <v>O</v>
      </c>
      <c r="D29" t="str">
        <v>#</v>
      </c>
      <c r="E29" t="str">
        <v>O</v>
      </c>
      <c r="F29" t="str">
        <v>#</v>
      </c>
      <c r="G29" t="str">
        <v>.</v>
      </c>
      <c r="H29" t="str">
        <v>#</v>
      </c>
      <c r="I29" t="str">
        <v>.</v>
      </c>
      <c r="J29" t="str">
        <v>.</v>
      </c>
      <c r="K29" t="str">
        <v>.</v>
      </c>
      <c r="L29" t="str">
        <v>.</v>
      </c>
      <c r="M29" t="str">
        <v>#</v>
      </c>
      <c r="N29" t="str">
        <v>.</v>
      </c>
      <c r="O29" t="str">
        <v>.</v>
      </c>
      <c r="P29" t="str">
        <v>.</v>
      </c>
      <c r="Q29" t="str">
        <v>.</v>
      </c>
      <c r="R29" t="str">
        <v>.</v>
      </c>
      <c r="S29" t="str">
        <v>.</v>
      </c>
      <c r="T29" t="str">
        <v>#</v>
      </c>
      <c r="U29" t="str">
        <v>#</v>
      </c>
      <c r="V29" t="str">
        <v>.</v>
      </c>
      <c r="W29" t="str">
        <v>#</v>
      </c>
      <c r="X29" t="str">
        <v>#</v>
      </c>
      <c r="Y29" t="str">
        <v>.</v>
      </c>
      <c r="Z29" t="str">
        <v>#</v>
      </c>
      <c r="AA29" t="str">
        <v>O</v>
      </c>
      <c r="AB29" t="str">
        <v>#</v>
      </c>
      <c r="AC29" t="str">
        <v>O</v>
      </c>
      <c r="AD29" t="str">
        <v>#</v>
      </c>
      <c r="AE29" t="str">
        <v>O</v>
      </c>
      <c r="AF29" t="str">
        <v>#</v>
      </c>
      <c r="AG29" t="str">
        <v>O</v>
      </c>
      <c r="AH29" t="str">
        <v>#</v>
      </c>
      <c r="AI29" t="str">
        <v>#</v>
      </c>
      <c r="AJ29" t="str">
        <v>#</v>
      </c>
      <c r="AK29" t="str">
        <v>.</v>
      </c>
      <c r="AL29" t="str">
        <v>#</v>
      </c>
      <c r="AM29" t="str">
        <v>O</v>
      </c>
      <c r="AN29" t="str">
        <v>O</v>
      </c>
      <c r="AO29" t="str">
        <v>O</v>
      </c>
      <c r="AP29" t="str">
        <v>#</v>
      </c>
      <c r="AQ29" t="str">
        <v>O</v>
      </c>
      <c r="AR29" t="str">
        <v>O</v>
      </c>
      <c r="AS29" t="str">
        <v>O</v>
      </c>
      <c r="AT29" t="str">
        <v>O</v>
      </c>
      <c r="AU29" t="str">
        <v>O</v>
      </c>
      <c r="AV29" t="str">
        <v>O</v>
      </c>
      <c r="AW29" t="str">
        <v>O</v>
      </c>
      <c r="AX29" t="str">
        <v>O</v>
      </c>
      <c r="AY29" t="str">
        <v>O</v>
      </c>
      <c r="AZ29" t="str">
        <v>O</v>
      </c>
      <c r="BA29" t="str">
        <v>O</v>
      </c>
      <c r="BB29" t="str">
        <v>O</v>
      </c>
      <c r="BC29" t="str">
        <v>O</v>
      </c>
      <c r="BD29" t="str">
        <v>O</v>
      </c>
      <c r="BE29" t="str">
        <v>O</v>
      </c>
      <c r="BF29" t="str">
        <v>O</v>
      </c>
      <c r="BG29" t="str">
        <v>O</v>
      </c>
      <c r="BH29" t="str">
        <v>O</v>
      </c>
      <c r="BI29" t="str">
        <v>O</v>
      </c>
      <c r="BJ29" t="str">
        <v>O</v>
      </c>
      <c r="BK29" t="str">
        <v>O</v>
      </c>
      <c r="BL29" t="str">
        <v>O</v>
      </c>
      <c r="BM29" t="str">
        <v>O</v>
      </c>
      <c r="BN29" t="str">
        <v>O</v>
      </c>
      <c r="BO29" t="str">
        <v>O</v>
      </c>
      <c r="BP29" t="str">
        <v>O</v>
      </c>
      <c r="BQ29" t="str">
        <v>O</v>
      </c>
      <c r="BR29" t="str">
        <v>O</v>
      </c>
      <c r="BS29" t="str">
        <v>O</v>
      </c>
      <c r="BT29" t="str">
        <v>O</v>
      </c>
      <c r="BU29" t="str">
        <v>O</v>
      </c>
      <c r="BX29">
        <v>36035</v>
      </c>
      <c r="BY29">
        <v>36</v>
      </c>
      <c r="BZ29" s="14">
        <v>222069036035</v>
      </c>
      <c r="CD29">
        <v>19043</v>
      </c>
      <c r="CF29">
        <v>69025</v>
      </c>
    </row>
    <row r="30" spans="1:84" x14ac:dyDescent="0.25">
      <c r="A30" s="1" t="s">
        <v>26</v>
      </c>
      <c r="C30" t="str">
        <v>O</v>
      </c>
      <c r="D30" t="str">
        <v>O</v>
      </c>
      <c r="E30" t="str">
        <v>O</v>
      </c>
      <c r="F30" t="str">
        <v>#</v>
      </c>
      <c r="G30" t="str">
        <v>.</v>
      </c>
      <c r="H30" t="str">
        <v>#</v>
      </c>
      <c r="I30" t="str">
        <v>.</v>
      </c>
      <c r="J30" t="str">
        <v>.</v>
      </c>
      <c r="K30" t="str">
        <v>.</v>
      </c>
      <c r="L30" t="str">
        <v>.</v>
      </c>
      <c r="M30" t="str">
        <v>.</v>
      </c>
      <c r="N30" t="str">
        <v>.</v>
      </c>
      <c r="O30" t="str">
        <v>.</v>
      </c>
      <c r="P30" t="str">
        <v>.</v>
      </c>
      <c r="Q30" t="str">
        <v>.</v>
      </c>
      <c r="R30" t="str">
        <v>#</v>
      </c>
      <c r="S30" t="str">
        <v>.</v>
      </c>
      <c r="T30" t="str">
        <v>.</v>
      </c>
      <c r="U30" t="str">
        <v>.</v>
      </c>
      <c r="V30" t="str">
        <v>.</v>
      </c>
      <c r="W30" t="str">
        <v>.</v>
      </c>
      <c r="X30" t="str">
        <v>.</v>
      </c>
      <c r="Y30" t="str">
        <v>.</v>
      </c>
      <c r="Z30" t="str">
        <v>#</v>
      </c>
      <c r="AA30" t="str">
        <v>O</v>
      </c>
      <c r="AB30" t="str">
        <v>O</v>
      </c>
      <c r="AC30" t="str">
        <v>O</v>
      </c>
      <c r="AD30" t="str">
        <v>#</v>
      </c>
      <c r="AE30" t="str">
        <v>O</v>
      </c>
      <c r="AF30" t="str">
        <v>#</v>
      </c>
      <c r="AG30" t="str">
        <v>O</v>
      </c>
      <c r="AH30" t="str">
        <v>O</v>
      </c>
      <c r="AI30" t="str">
        <v>O</v>
      </c>
      <c r="AJ30" t="str">
        <v>#</v>
      </c>
      <c r="AK30" t="str">
        <v>.</v>
      </c>
      <c r="AL30" t="str">
        <v>#</v>
      </c>
      <c r="AM30" t="str">
        <v>O</v>
      </c>
      <c r="AN30" t="str">
        <v>O</v>
      </c>
      <c r="AO30" t="str">
        <v>O</v>
      </c>
      <c r="AP30" t="str">
        <v>O</v>
      </c>
      <c r="AQ30" t="str">
        <v>O</v>
      </c>
      <c r="AR30" t="str">
        <v>O</v>
      </c>
      <c r="AS30" t="str">
        <v>O</v>
      </c>
      <c r="AT30" t="str">
        <v>O</v>
      </c>
      <c r="AU30" t="str">
        <v>O</v>
      </c>
      <c r="AV30" t="str">
        <v>O</v>
      </c>
      <c r="AW30" t="str">
        <v>O</v>
      </c>
      <c r="AX30" t="str">
        <v>O</v>
      </c>
      <c r="AY30" t="str">
        <v>O</v>
      </c>
      <c r="AZ30" t="str">
        <v>O</v>
      </c>
      <c r="BA30" t="str">
        <v>O</v>
      </c>
      <c r="BB30" t="str">
        <v>O</v>
      </c>
      <c r="BC30" t="str">
        <v>O</v>
      </c>
      <c r="BD30" t="str">
        <v>O</v>
      </c>
      <c r="BE30" t="str">
        <v>O</v>
      </c>
      <c r="BF30" t="str">
        <v>O</v>
      </c>
      <c r="BG30" t="str">
        <v>O</v>
      </c>
      <c r="BH30" t="str">
        <v>O</v>
      </c>
      <c r="BI30" t="str">
        <v>O</v>
      </c>
      <c r="BJ30" t="str">
        <v>O</v>
      </c>
      <c r="BK30" t="str">
        <v>O</v>
      </c>
      <c r="BL30" t="str">
        <v>O</v>
      </c>
      <c r="BM30" t="str">
        <v>O</v>
      </c>
      <c r="BN30" t="str">
        <v>O</v>
      </c>
      <c r="BO30" t="str">
        <v>O</v>
      </c>
      <c r="BP30" t="str">
        <v>O</v>
      </c>
      <c r="BQ30" t="str">
        <v>O</v>
      </c>
      <c r="BR30" t="str">
        <v>O</v>
      </c>
      <c r="BS30" t="str">
        <v>O</v>
      </c>
      <c r="BT30" t="str">
        <v>O</v>
      </c>
      <c r="BU30" t="str">
        <v>O</v>
      </c>
      <c r="BX30">
        <v>37034</v>
      </c>
      <c r="BY30">
        <v>37</v>
      </c>
      <c r="BZ30" s="14">
        <v>222069037034</v>
      </c>
      <c r="CD30">
        <v>53049</v>
      </c>
      <c r="CF30">
        <v>69024</v>
      </c>
    </row>
    <row r="31" spans="1:84" x14ac:dyDescent="0.25">
      <c r="A31" s="1" t="s">
        <v>27</v>
      </c>
      <c r="C31" t="str">
        <v>O</v>
      </c>
      <c r="D31" t="str">
        <v>#</v>
      </c>
      <c r="E31" t="str">
        <v>#</v>
      </c>
      <c r="F31" t="str">
        <v>#</v>
      </c>
      <c r="G31" t="str">
        <v>.</v>
      </c>
      <c r="H31" t="str">
        <v>#</v>
      </c>
      <c r="I31" t="str">
        <v>.</v>
      </c>
      <c r="J31" t="str">
        <v>#</v>
      </c>
      <c r="K31" t="str">
        <v>#</v>
      </c>
      <c r="L31" t="str">
        <v>#</v>
      </c>
      <c r="M31" t="str">
        <v>.</v>
      </c>
      <c r="N31" t="str">
        <v>.</v>
      </c>
      <c r="O31" t="str">
        <v>#</v>
      </c>
      <c r="P31" t="str">
        <v>.</v>
      </c>
      <c r="Q31" t="str">
        <v>.</v>
      </c>
      <c r="R31" t="str">
        <v>#</v>
      </c>
      <c r="S31" t="str">
        <v>.</v>
      </c>
      <c r="T31" t="str">
        <v>.</v>
      </c>
      <c r="U31" t="str">
        <v>.</v>
      </c>
      <c r="V31" t="str">
        <v>.</v>
      </c>
      <c r="W31" t="str">
        <v>.</v>
      </c>
      <c r="X31" t="str">
        <v>#</v>
      </c>
      <c r="Y31" t="str">
        <v>.</v>
      </c>
      <c r="Z31" t="str">
        <v>#</v>
      </c>
      <c r="AA31" t="str">
        <v>#</v>
      </c>
      <c r="AB31" t="str">
        <v>#</v>
      </c>
      <c r="AC31" t="str">
        <v>#</v>
      </c>
      <c r="AD31" t="str">
        <v>O</v>
      </c>
      <c r="AE31" t="str">
        <v>O</v>
      </c>
      <c r="AF31" t="str">
        <v>#</v>
      </c>
      <c r="AG31" t="str">
        <v>#</v>
      </c>
      <c r="AH31" t="str">
        <v>#</v>
      </c>
      <c r="AI31" t="str">
        <v>O</v>
      </c>
      <c r="AJ31" t="str">
        <v>#</v>
      </c>
      <c r="AK31" t="str">
        <v>O</v>
      </c>
      <c r="AL31" t="str">
        <v>O</v>
      </c>
      <c r="AM31" t="str">
        <v>O</v>
      </c>
      <c r="AN31" t="str">
        <v>O</v>
      </c>
      <c r="AO31" t="str">
        <v>O</v>
      </c>
      <c r="AP31" t="str">
        <v>O</v>
      </c>
      <c r="AQ31" t="str">
        <v>O</v>
      </c>
      <c r="AR31" t="str">
        <v>O</v>
      </c>
      <c r="AS31" t="str">
        <v>O</v>
      </c>
      <c r="AT31" t="str">
        <v>O</v>
      </c>
      <c r="AU31" t="str">
        <v>O</v>
      </c>
      <c r="AV31" t="str">
        <v>O</v>
      </c>
      <c r="AW31" t="str">
        <v>O</v>
      </c>
      <c r="AX31" t="str">
        <v>O</v>
      </c>
      <c r="AY31" t="str">
        <v>O</v>
      </c>
      <c r="AZ31" t="str">
        <v>O</v>
      </c>
      <c r="BA31" t="str">
        <v>O</v>
      </c>
      <c r="BB31" t="str">
        <v>O</v>
      </c>
      <c r="BC31" t="str">
        <v>O</v>
      </c>
      <c r="BD31" t="str">
        <v>O</v>
      </c>
      <c r="BE31" t="str">
        <v>O</v>
      </c>
      <c r="BF31" t="str">
        <v>O</v>
      </c>
      <c r="BG31" t="str">
        <v>#</v>
      </c>
      <c r="BH31" t="str">
        <v>O</v>
      </c>
      <c r="BI31" t="str">
        <v>O</v>
      </c>
      <c r="BJ31" t="str">
        <v>O</v>
      </c>
      <c r="BK31" t="str">
        <v>O</v>
      </c>
      <c r="BL31" t="str">
        <v>O</v>
      </c>
      <c r="BM31" t="str">
        <v>O</v>
      </c>
      <c r="BN31" t="str">
        <v>O</v>
      </c>
      <c r="BO31" t="str">
        <v>O</v>
      </c>
      <c r="BP31" t="str">
        <v>O</v>
      </c>
      <c r="BQ31" t="str">
        <v>O</v>
      </c>
      <c r="BR31" t="str">
        <v>O</v>
      </c>
      <c r="BS31" t="str">
        <v>O</v>
      </c>
      <c r="BT31" t="str">
        <v>O</v>
      </c>
      <c r="BU31" t="str">
        <v>O</v>
      </c>
      <c r="BX31">
        <v>47024</v>
      </c>
      <c r="BY31">
        <v>47</v>
      </c>
      <c r="BZ31" s="14">
        <v>222069047024</v>
      </c>
      <c r="CD31">
        <v>63041</v>
      </c>
      <c r="CF31">
        <v>69023</v>
      </c>
    </row>
    <row r="32" spans="1:84" x14ac:dyDescent="0.25">
      <c r="A32" s="1" t="s">
        <v>28</v>
      </c>
      <c r="C32" t="str">
        <v>O</v>
      </c>
      <c r="D32" t="str">
        <v>O</v>
      </c>
      <c r="E32" t="str">
        <v>O</v>
      </c>
      <c r="F32" t="str">
        <v>#</v>
      </c>
      <c r="G32" t="str">
        <v>.</v>
      </c>
      <c r="H32" t="str">
        <v>#</v>
      </c>
      <c r="I32" t="str">
        <v>.</v>
      </c>
      <c r="J32" t="str">
        <v>.</v>
      </c>
      <c r="K32" t="str">
        <v>.</v>
      </c>
      <c r="L32" t="str">
        <v>.</v>
      </c>
      <c r="M32" t="str">
        <v>.</v>
      </c>
      <c r="N32" t="str">
        <v>#</v>
      </c>
      <c r="O32" t="str">
        <v>.</v>
      </c>
      <c r="P32" t="str">
        <v>#</v>
      </c>
      <c r="Q32" t="str">
        <v>.</v>
      </c>
      <c r="R32" t="str">
        <v>.</v>
      </c>
      <c r="S32" t="str">
        <v>.</v>
      </c>
      <c r="T32" t="str">
        <v>.</v>
      </c>
      <c r="U32" t="str">
        <v>.</v>
      </c>
      <c r="V32" t="str">
        <v>.</v>
      </c>
      <c r="W32" t="str">
        <v>.</v>
      </c>
      <c r="X32" t="str">
        <v>.</v>
      </c>
      <c r="Y32" t="str">
        <v>.</v>
      </c>
      <c r="Z32" t="str">
        <v>.</v>
      </c>
      <c r="AA32" t="str">
        <v>.</v>
      </c>
      <c r="AB32" t="str">
        <v>#</v>
      </c>
      <c r="AC32" t="str">
        <v>.</v>
      </c>
      <c r="AD32" t="str">
        <v>#</v>
      </c>
      <c r="AE32" t="str">
        <v>O</v>
      </c>
      <c r="AF32" t="str">
        <v>O</v>
      </c>
      <c r="AG32" t="str">
        <v>O</v>
      </c>
      <c r="AH32" t="str">
        <v>O</v>
      </c>
      <c r="AI32" t="str">
        <v>O</v>
      </c>
      <c r="AJ32" t="str">
        <v>#</v>
      </c>
      <c r="AK32" t="str">
        <v>.</v>
      </c>
      <c r="AL32" t="str">
        <v>#</v>
      </c>
      <c r="AM32" t="str">
        <v>O</v>
      </c>
      <c r="AN32" t="str">
        <v>O</v>
      </c>
      <c r="AO32" t="str">
        <v>O</v>
      </c>
      <c r="AP32" t="str">
        <v>O</v>
      </c>
      <c r="AQ32" t="str">
        <v>O</v>
      </c>
      <c r="AR32" t="str">
        <v>O</v>
      </c>
      <c r="AS32" t="str">
        <v>O</v>
      </c>
      <c r="AT32" t="str">
        <v>O</v>
      </c>
      <c r="AU32" t="str">
        <v>O</v>
      </c>
      <c r="AV32" t="str">
        <v>O</v>
      </c>
      <c r="AW32" t="str">
        <v>O</v>
      </c>
      <c r="AX32" t="str">
        <v>O</v>
      </c>
      <c r="AY32" t="str">
        <v>O</v>
      </c>
      <c r="AZ32" t="str">
        <v>O</v>
      </c>
      <c r="BA32" t="str">
        <v>O</v>
      </c>
      <c r="BB32" t="str">
        <v>O</v>
      </c>
      <c r="BC32" t="str">
        <v>O</v>
      </c>
      <c r="BD32" t="str">
        <v>O</v>
      </c>
      <c r="BE32" t="str">
        <v>O</v>
      </c>
      <c r="BF32" t="str">
        <v>O</v>
      </c>
      <c r="BG32" t="str">
        <v>O</v>
      </c>
      <c r="BH32" t="str">
        <v>O</v>
      </c>
      <c r="BI32" t="str">
        <v>O</v>
      </c>
      <c r="BJ32" t="str">
        <v>O</v>
      </c>
      <c r="BK32" t="str">
        <v>O</v>
      </c>
      <c r="BL32" t="str">
        <v>O</v>
      </c>
      <c r="BM32" t="str">
        <v>O</v>
      </c>
      <c r="BN32" t="str">
        <v>O</v>
      </c>
      <c r="BO32" t="str">
        <v>O</v>
      </c>
      <c r="BP32" t="str">
        <v>O</v>
      </c>
      <c r="BQ32" t="str">
        <v>O</v>
      </c>
      <c r="BR32" t="str">
        <v>O</v>
      </c>
      <c r="BS32" t="str">
        <v>O</v>
      </c>
      <c r="BT32" t="str">
        <v>O</v>
      </c>
      <c r="BU32" t="str">
        <v>O</v>
      </c>
      <c r="BX32">
        <v>48023</v>
      </c>
      <c r="BY32">
        <v>48</v>
      </c>
      <c r="BZ32" s="14">
        <v>222069048023</v>
      </c>
      <c r="CD32">
        <v>19011</v>
      </c>
      <c r="CF32">
        <v>69022</v>
      </c>
    </row>
    <row r="33" spans="1:84" x14ac:dyDescent="0.25">
      <c r="A33" s="1" t="s">
        <v>29</v>
      </c>
      <c r="C33" t="str">
        <v>#</v>
      </c>
      <c r="D33" t="str">
        <v>#</v>
      </c>
      <c r="E33" t="str">
        <v>O</v>
      </c>
      <c r="F33" t="str">
        <v>#</v>
      </c>
      <c r="G33" t="str">
        <v>.</v>
      </c>
      <c r="H33" t="str">
        <v>.</v>
      </c>
      <c r="I33" t="str">
        <v>.</v>
      </c>
      <c r="J33" t="str">
        <v>#</v>
      </c>
      <c r="K33" t="str">
        <v>#</v>
      </c>
      <c r="L33" t="str">
        <v>.</v>
      </c>
      <c r="M33" t="str">
        <v>#</v>
      </c>
      <c r="N33" t="str">
        <v>.</v>
      </c>
      <c r="O33" t="str">
        <v>.</v>
      </c>
      <c r="P33" t="str">
        <v>.</v>
      </c>
      <c r="Q33" t="str">
        <v>.</v>
      </c>
      <c r="R33" t="str">
        <v>.</v>
      </c>
      <c r="S33" t="str">
        <v>#</v>
      </c>
      <c r="T33" t="str">
        <v>.</v>
      </c>
      <c r="U33" t="str">
        <v>.</v>
      </c>
      <c r="V33" t="str">
        <v>#</v>
      </c>
      <c r="W33" t="str">
        <v>#</v>
      </c>
      <c r="X33" t="str">
        <v>.</v>
      </c>
      <c r="Y33" t="str">
        <v>#</v>
      </c>
      <c r="Z33" t="str">
        <v>#</v>
      </c>
      <c r="AA33" t="str">
        <v>.</v>
      </c>
      <c r="AB33" t="str">
        <v>#</v>
      </c>
      <c r="AC33" t="str">
        <v>.</v>
      </c>
      <c r="AD33" t="str">
        <v>.</v>
      </c>
      <c r="AE33" t="str">
        <v>#</v>
      </c>
      <c r="AF33" t="str">
        <v>#</v>
      </c>
      <c r="AG33" t="str">
        <v>#</v>
      </c>
      <c r="AH33" t="str">
        <v>#</v>
      </c>
      <c r="AI33" t="str">
        <v>#</v>
      </c>
      <c r="AJ33" t="str">
        <v>.</v>
      </c>
      <c r="AK33" t="str">
        <v>#</v>
      </c>
      <c r="AL33" t="str">
        <v>#</v>
      </c>
      <c r="AM33" t="str">
        <v>O</v>
      </c>
      <c r="AN33" t="str">
        <v>O</v>
      </c>
      <c r="AO33" t="str">
        <v>O</v>
      </c>
      <c r="AP33" t="str">
        <v>O</v>
      </c>
      <c r="AQ33" t="str">
        <v>O</v>
      </c>
      <c r="AR33" t="str">
        <v>O</v>
      </c>
      <c r="AS33" t="str">
        <v>O</v>
      </c>
      <c r="AT33" t="str">
        <v>O</v>
      </c>
      <c r="AU33" t="str">
        <v>O</v>
      </c>
      <c r="AV33" t="str">
        <v>O</v>
      </c>
      <c r="AW33" t="str">
        <v>O</v>
      </c>
      <c r="AX33" t="str">
        <v>O</v>
      </c>
      <c r="AY33" t="str">
        <v>O</v>
      </c>
      <c r="AZ33" t="str">
        <v>O</v>
      </c>
      <c r="BA33" t="str">
        <v>O</v>
      </c>
      <c r="BB33" t="str">
        <v>O</v>
      </c>
      <c r="BC33" t="str">
        <v>O</v>
      </c>
      <c r="BD33" t="str">
        <v>O</v>
      </c>
      <c r="BE33" t="str">
        <v>O</v>
      </c>
      <c r="BF33" t="str">
        <v>O</v>
      </c>
      <c r="BG33" t="str">
        <v>O</v>
      </c>
      <c r="BH33" t="str">
        <v>O</v>
      </c>
      <c r="BI33" t="str">
        <v>O</v>
      </c>
      <c r="BJ33" t="str">
        <v>O</v>
      </c>
      <c r="BK33" t="str">
        <v>O</v>
      </c>
      <c r="BL33" t="str">
        <v>O</v>
      </c>
      <c r="BM33" t="str">
        <v>O</v>
      </c>
      <c r="BN33" t="str">
        <v>O</v>
      </c>
      <c r="BO33" t="str">
        <v>O</v>
      </c>
      <c r="BP33" t="str">
        <v>O</v>
      </c>
      <c r="BQ33" t="str">
        <v>O</v>
      </c>
      <c r="BR33" t="str">
        <v>O</v>
      </c>
      <c r="BS33" t="str">
        <v>O</v>
      </c>
      <c r="BT33" t="str">
        <v>O</v>
      </c>
      <c r="BU33" t="str">
        <v>O</v>
      </c>
      <c r="BX33">
        <v>7063</v>
      </c>
      <c r="BY33">
        <v>7</v>
      </c>
      <c r="BZ33" s="14">
        <v>222070007063</v>
      </c>
      <c r="CD33">
        <v>4009</v>
      </c>
      <c r="CF33">
        <v>69021</v>
      </c>
    </row>
    <row r="34" spans="1:84" x14ac:dyDescent="0.25">
      <c r="A34" s="1" t="s">
        <v>30</v>
      </c>
      <c r="C34" t="str">
        <v>O</v>
      </c>
      <c r="D34" t="str">
        <v>#</v>
      </c>
      <c r="E34" t="str">
        <v>O</v>
      </c>
      <c r="F34" t="str">
        <v>#</v>
      </c>
      <c r="G34" t="str">
        <v>.</v>
      </c>
      <c r="H34" t="str">
        <v>.</v>
      </c>
      <c r="I34" t="str">
        <v>.</v>
      </c>
      <c r="J34" t="str">
        <v>.</v>
      </c>
      <c r="K34" t="str">
        <v>.</v>
      </c>
      <c r="L34" t="str">
        <v>.</v>
      </c>
      <c r="M34" t="str">
        <v>.</v>
      </c>
      <c r="N34" t="str">
        <v>#</v>
      </c>
      <c r="O34" t="str">
        <v>.</v>
      </c>
      <c r="P34" t="str">
        <v>.</v>
      </c>
      <c r="Q34" t="str">
        <v>.</v>
      </c>
      <c r="R34" t="str">
        <v>.</v>
      </c>
      <c r="S34" t="str">
        <v>.</v>
      </c>
      <c r="T34" t="str">
        <v>#</v>
      </c>
      <c r="U34" t="str">
        <v>.</v>
      </c>
      <c r="V34" t="str">
        <v>.</v>
      </c>
      <c r="W34" t="str">
        <v>.</v>
      </c>
      <c r="X34" t="str">
        <v>.</v>
      </c>
      <c r="Y34" t="str">
        <v>.</v>
      </c>
      <c r="Z34" t="str">
        <v>.</v>
      </c>
      <c r="AA34" t="str">
        <v>.</v>
      </c>
      <c r="AB34" t="str">
        <v>.</v>
      </c>
      <c r="AC34" t="str">
        <v>.</v>
      </c>
      <c r="AD34" t="str">
        <v>.</v>
      </c>
      <c r="AE34" t="str">
        <v>.</v>
      </c>
      <c r="AF34" t="str">
        <v>.</v>
      </c>
      <c r="AG34" t="str">
        <v>.</v>
      </c>
      <c r="AH34" t="str">
        <v>.</v>
      </c>
      <c r="AI34" t="str">
        <v>.</v>
      </c>
      <c r="AJ34" t="str">
        <v>.</v>
      </c>
      <c r="AK34" t="str">
        <v>O</v>
      </c>
      <c r="AL34" t="str">
        <v>O</v>
      </c>
      <c r="AM34" t="str">
        <v>O</v>
      </c>
      <c r="AN34" t="str">
        <v>O</v>
      </c>
      <c r="AO34" t="str">
        <v>O</v>
      </c>
      <c r="AP34" t="str">
        <v>O</v>
      </c>
      <c r="AQ34" t="str">
        <v>O</v>
      </c>
      <c r="AR34" t="str">
        <v>O</v>
      </c>
      <c r="AS34" t="str">
        <v>O</v>
      </c>
      <c r="AT34" t="str">
        <v>O</v>
      </c>
      <c r="AU34" t="str">
        <v>O</v>
      </c>
      <c r="AV34" t="str">
        <v>O</v>
      </c>
      <c r="AW34" t="str">
        <v>O</v>
      </c>
      <c r="AX34" t="str">
        <v>O</v>
      </c>
      <c r="AY34" t="str">
        <v>O</v>
      </c>
      <c r="AZ34" t="str">
        <v>O</v>
      </c>
      <c r="BA34" t="str">
        <v>O</v>
      </c>
      <c r="BB34" t="str">
        <v>O</v>
      </c>
      <c r="BC34" t="str">
        <v>O</v>
      </c>
      <c r="BD34" t="str">
        <v>O</v>
      </c>
      <c r="BE34" t="str">
        <v>O</v>
      </c>
      <c r="BF34" t="str">
        <v>O</v>
      </c>
      <c r="BG34" t="str">
        <v>O</v>
      </c>
      <c r="BH34" t="str">
        <v>O</v>
      </c>
      <c r="BI34" t="str">
        <v>O</v>
      </c>
      <c r="BJ34" t="str">
        <v>O</v>
      </c>
      <c r="BK34" t="str">
        <v>O</v>
      </c>
      <c r="BL34" t="str">
        <v>O</v>
      </c>
      <c r="BM34" t="str">
        <v>O</v>
      </c>
      <c r="BN34" t="str">
        <v>O</v>
      </c>
      <c r="BO34" t="str">
        <v>O</v>
      </c>
      <c r="BP34" t="str">
        <v>O</v>
      </c>
      <c r="BQ34" t="str">
        <v>O</v>
      </c>
      <c r="BR34" t="str">
        <v>O</v>
      </c>
      <c r="BS34" t="str">
        <v>O</v>
      </c>
      <c r="BT34" t="str">
        <v>O</v>
      </c>
      <c r="BU34" t="str">
        <v>O</v>
      </c>
      <c r="BX34">
        <v>9061</v>
      </c>
      <c r="BY34">
        <v>9</v>
      </c>
      <c r="BZ34" s="14">
        <v>222070009061</v>
      </c>
      <c r="CD34">
        <v>55067</v>
      </c>
      <c r="CF34">
        <v>69020</v>
      </c>
    </row>
    <row r="35" spans="1:84" x14ac:dyDescent="0.25">
      <c r="A35" s="1" t="s">
        <v>31</v>
      </c>
      <c r="C35" t="str">
        <v>O</v>
      </c>
      <c r="D35" t="str">
        <v>#</v>
      </c>
      <c r="E35" t="str">
        <v>O</v>
      </c>
      <c r="F35" t="str">
        <v>#</v>
      </c>
      <c r="G35" t="str">
        <v>.</v>
      </c>
      <c r="H35" t="str">
        <v>.</v>
      </c>
      <c r="I35" t="str">
        <v>.</v>
      </c>
      <c r="J35" t="str">
        <v>#</v>
      </c>
      <c r="K35" t="str">
        <v>#</v>
      </c>
      <c r="L35" t="str">
        <v>.</v>
      </c>
      <c r="M35" t="str">
        <v>.</v>
      </c>
      <c r="N35" t="str">
        <v>.</v>
      </c>
      <c r="O35" t="str">
        <v>.</v>
      </c>
      <c r="P35" t="str">
        <v>.</v>
      </c>
      <c r="Q35" t="str">
        <v>#</v>
      </c>
      <c r="R35" t="str">
        <v>.</v>
      </c>
      <c r="S35" t="str">
        <v>.</v>
      </c>
      <c r="T35" t="str">
        <v>.</v>
      </c>
      <c r="U35" t="str">
        <v>.</v>
      </c>
      <c r="V35" t="str">
        <v>#</v>
      </c>
      <c r="W35" t="str">
        <v>.</v>
      </c>
      <c r="X35" t="str">
        <v>.</v>
      </c>
      <c r="Y35" t="str">
        <v>#</v>
      </c>
      <c r="Z35" t="str">
        <v>.</v>
      </c>
      <c r="AA35" t="str">
        <v>.</v>
      </c>
      <c r="AB35" t="str">
        <v>.</v>
      </c>
      <c r="AC35" t="str">
        <v>#</v>
      </c>
      <c r="AD35" t="str">
        <v>#</v>
      </c>
      <c r="AE35" t="str">
        <v>.</v>
      </c>
      <c r="AF35" t="str">
        <v>#</v>
      </c>
      <c r="AG35" t="str">
        <v>.</v>
      </c>
      <c r="AH35" t="str">
        <v>#</v>
      </c>
      <c r="AI35" t="str">
        <v>.</v>
      </c>
      <c r="AJ35" t="str">
        <v>.</v>
      </c>
      <c r="AK35" t="str">
        <v>.</v>
      </c>
      <c r="AL35" t="str">
        <v>#</v>
      </c>
      <c r="AM35" t="str">
        <v>O</v>
      </c>
      <c r="AN35" t="str">
        <v>O</v>
      </c>
      <c r="AO35" t="str">
        <v>O</v>
      </c>
      <c r="AP35" t="str">
        <v>O</v>
      </c>
      <c r="AQ35" t="str">
        <v>O</v>
      </c>
      <c r="AR35" t="str">
        <v>O</v>
      </c>
      <c r="AS35" t="str">
        <v>O</v>
      </c>
      <c r="AT35" t="str">
        <v>O</v>
      </c>
      <c r="AU35" t="str">
        <v>O</v>
      </c>
      <c r="AV35" t="str">
        <v>O</v>
      </c>
      <c r="AW35" t="str">
        <v>O</v>
      </c>
      <c r="AX35" t="str">
        <v>O</v>
      </c>
      <c r="AY35" t="str">
        <v>O</v>
      </c>
      <c r="AZ35" t="str">
        <v>O</v>
      </c>
      <c r="BA35" t="str">
        <v>O</v>
      </c>
      <c r="BB35" t="str">
        <v>O</v>
      </c>
      <c r="BC35" t="str">
        <v>O</v>
      </c>
      <c r="BD35" t="str">
        <v>O</v>
      </c>
      <c r="BE35" t="str">
        <v>O</v>
      </c>
      <c r="BF35" t="str">
        <v>O</v>
      </c>
      <c r="BG35" t="str">
        <v>O</v>
      </c>
      <c r="BH35" t="str">
        <v>O</v>
      </c>
      <c r="BI35" t="str">
        <v>O</v>
      </c>
      <c r="BJ35" t="str">
        <v>O</v>
      </c>
      <c r="BK35" t="str">
        <v>O</v>
      </c>
      <c r="BL35" t="str">
        <v>O</v>
      </c>
      <c r="BM35" t="str">
        <v>O</v>
      </c>
      <c r="BN35" t="str">
        <v>O</v>
      </c>
      <c r="BO35" t="str">
        <v>O</v>
      </c>
      <c r="BP35" t="str">
        <v>O</v>
      </c>
      <c r="BQ35" t="str">
        <v>O</v>
      </c>
      <c r="BR35" t="str">
        <v>O</v>
      </c>
      <c r="BS35" t="str">
        <v>O</v>
      </c>
      <c r="BT35" t="str">
        <v>O</v>
      </c>
      <c r="BU35" t="str">
        <v>O</v>
      </c>
      <c r="BX35">
        <v>10060</v>
      </c>
      <c r="BY35">
        <v>10</v>
      </c>
      <c r="BZ35" s="14">
        <v>222070010060</v>
      </c>
      <c r="CD35">
        <v>37001</v>
      </c>
      <c r="CF35">
        <v>69019</v>
      </c>
    </row>
    <row r="36" spans="1:84" x14ac:dyDescent="0.25">
      <c r="A36" s="1" t="s">
        <v>32</v>
      </c>
      <c r="C36" t="str">
        <v>O</v>
      </c>
      <c r="D36" t="str">
        <v>O</v>
      </c>
      <c r="E36" t="str">
        <v>O</v>
      </c>
      <c r="F36" t="str">
        <v>#</v>
      </c>
      <c r="G36" t="str">
        <v>.</v>
      </c>
      <c r="H36" t="str">
        <v>.</v>
      </c>
      <c r="I36" t="str">
        <v>.</v>
      </c>
      <c r="J36" t="str">
        <v>.</v>
      </c>
      <c r="K36" t="str">
        <v>.</v>
      </c>
      <c r="L36" t="str">
        <v>.</v>
      </c>
      <c r="M36" t="str">
        <v>.</v>
      </c>
      <c r="N36" t="str">
        <v>.</v>
      </c>
      <c r="O36" t="str">
        <v>.</v>
      </c>
      <c r="P36" t="str">
        <v>.</v>
      </c>
      <c r="Q36" t="str">
        <v>.</v>
      </c>
      <c r="R36" t="str">
        <v>#</v>
      </c>
      <c r="S36" t="str">
        <v>.</v>
      </c>
      <c r="T36" t="str">
        <v>.</v>
      </c>
      <c r="U36" t="str">
        <v>.</v>
      </c>
      <c r="V36" t="str">
        <v>.</v>
      </c>
      <c r="W36" t="str">
        <v>.</v>
      </c>
      <c r="X36" t="str">
        <v>.</v>
      </c>
      <c r="Y36" t="str">
        <v>.</v>
      </c>
      <c r="Z36" t="str">
        <v>.</v>
      </c>
      <c r="AA36" t="str">
        <v>.</v>
      </c>
      <c r="AB36" t="str">
        <v>.</v>
      </c>
      <c r="AC36" t="str">
        <v>.</v>
      </c>
      <c r="AD36" t="str">
        <v>.</v>
      </c>
      <c r="AE36" t="str">
        <v>.</v>
      </c>
      <c r="AF36" t="str">
        <v>.</v>
      </c>
      <c r="AG36" t="str">
        <v>.</v>
      </c>
      <c r="AH36" t="str">
        <v>.</v>
      </c>
      <c r="AI36" t="str">
        <v>.</v>
      </c>
      <c r="AJ36" t="str">
        <v>.</v>
      </c>
      <c r="AK36" t="str">
        <v>.</v>
      </c>
      <c r="AL36" t="str">
        <v>#</v>
      </c>
      <c r="AM36" t="str">
        <v>O</v>
      </c>
      <c r="AN36" t="str">
        <v>O</v>
      </c>
      <c r="AO36" t="str">
        <v>O</v>
      </c>
      <c r="AP36" t="str">
        <v>O</v>
      </c>
      <c r="AQ36" t="str">
        <v>O</v>
      </c>
      <c r="AR36" t="str">
        <v>O</v>
      </c>
      <c r="AS36" t="str">
        <v>O</v>
      </c>
      <c r="AT36" t="str">
        <v>O</v>
      </c>
      <c r="AU36" t="str">
        <v>O</v>
      </c>
      <c r="AV36" t="str">
        <v>O</v>
      </c>
      <c r="AW36" t="str">
        <v>O</v>
      </c>
      <c r="AX36" t="str">
        <v>O</v>
      </c>
      <c r="AY36" t="str">
        <v>O</v>
      </c>
      <c r="AZ36" t="str">
        <v>O</v>
      </c>
      <c r="BA36" t="str">
        <v>O</v>
      </c>
      <c r="BB36" t="str">
        <v>O</v>
      </c>
      <c r="BC36" t="str">
        <v>O</v>
      </c>
      <c r="BD36" t="str">
        <v>O</v>
      </c>
      <c r="BE36" t="str">
        <v>O</v>
      </c>
      <c r="BF36" t="str">
        <v>O</v>
      </c>
      <c r="BG36" t="str">
        <v>O</v>
      </c>
      <c r="BH36" t="str">
        <v>O</v>
      </c>
      <c r="BI36" t="str">
        <v>O</v>
      </c>
      <c r="BJ36" t="str">
        <v>O</v>
      </c>
      <c r="BK36" t="str">
        <v>O</v>
      </c>
      <c r="BL36" t="str">
        <v>O</v>
      </c>
      <c r="BM36" t="str">
        <v>O</v>
      </c>
      <c r="BN36" t="str">
        <v>O</v>
      </c>
      <c r="BO36" t="str">
        <v>O</v>
      </c>
      <c r="BP36" t="str">
        <v>O</v>
      </c>
      <c r="BQ36" t="str">
        <v>O</v>
      </c>
      <c r="BR36" t="str">
        <v>O</v>
      </c>
      <c r="BS36" t="str">
        <v>O</v>
      </c>
      <c r="BT36" t="str">
        <v>O</v>
      </c>
      <c r="BU36" t="str">
        <v>O</v>
      </c>
      <c r="BX36">
        <v>35035</v>
      </c>
      <c r="BY36">
        <v>35</v>
      </c>
      <c r="BZ36" s="14">
        <v>222070035035</v>
      </c>
      <c r="CD36">
        <v>10029</v>
      </c>
      <c r="CF36">
        <v>69018</v>
      </c>
    </row>
    <row r="37" spans="1:84" x14ac:dyDescent="0.25">
      <c r="A37" s="1" t="s">
        <v>33</v>
      </c>
      <c r="C37" t="str">
        <v>O</v>
      </c>
      <c r="D37" t="str">
        <v>#</v>
      </c>
      <c r="E37" t="str">
        <v>#</v>
      </c>
      <c r="F37" t="str">
        <v>#</v>
      </c>
      <c r="G37" t="str">
        <v>#</v>
      </c>
      <c r="H37" t="str">
        <v>.</v>
      </c>
      <c r="I37" t="str">
        <v>#</v>
      </c>
      <c r="J37" t="str">
        <v>.</v>
      </c>
      <c r="K37" t="str">
        <v>.</v>
      </c>
      <c r="L37" t="str">
        <v>.</v>
      </c>
      <c r="M37" t="str">
        <v>#</v>
      </c>
      <c r="N37" t="str">
        <v>#</v>
      </c>
      <c r="O37" t="str">
        <v>#</v>
      </c>
      <c r="P37" t="str">
        <v>#</v>
      </c>
      <c r="Q37" t="str">
        <v>#</v>
      </c>
      <c r="R37" t="str">
        <v>#</v>
      </c>
      <c r="S37" t="str">
        <v>.</v>
      </c>
      <c r="T37" t="str">
        <v>.</v>
      </c>
      <c r="U37" t="str">
        <v>.</v>
      </c>
      <c r="V37" t="str">
        <v>.</v>
      </c>
      <c r="W37" t="str">
        <v>.</v>
      </c>
      <c r="X37" t="str">
        <v>.</v>
      </c>
      <c r="Y37" t="str">
        <v>.</v>
      </c>
      <c r="Z37" t="str">
        <v>.</v>
      </c>
      <c r="AA37" t="str">
        <v>.</v>
      </c>
      <c r="AB37" t="str">
        <v>.</v>
      </c>
      <c r="AC37" t="str">
        <v>.</v>
      </c>
      <c r="AD37" t="str">
        <v>.</v>
      </c>
      <c r="AE37" t="str">
        <v>.</v>
      </c>
      <c r="AF37" t="str">
        <v>.</v>
      </c>
      <c r="AG37" t="str">
        <v>.</v>
      </c>
      <c r="AH37" t="str">
        <v>.</v>
      </c>
      <c r="AI37" t="str">
        <v>.</v>
      </c>
      <c r="AJ37" t="str">
        <v>.</v>
      </c>
      <c r="AK37" t="str">
        <v>.</v>
      </c>
      <c r="AL37" t="str">
        <v>O</v>
      </c>
      <c r="AM37" t="str">
        <v>#</v>
      </c>
      <c r="AN37" t="str">
        <v>O</v>
      </c>
      <c r="AO37" t="str">
        <v>O</v>
      </c>
      <c r="AP37" t="str">
        <v>O</v>
      </c>
      <c r="AQ37" t="str">
        <v>O</v>
      </c>
      <c r="AR37" t="str">
        <v>O</v>
      </c>
      <c r="AS37" t="str">
        <v>O</v>
      </c>
      <c r="AT37" t="str">
        <v>O</v>
      </c>
      <c r="AU37" t="str">
        <v>O</v>
      </c>
      <c r="AV37" t="str">
        <v>O</v>
      </c>
      <c r="AW37" t="str">
        <v>O</v>
      </c>
      <c r="AX37" t="str">
        <v>O</v>
      </c>
      <c r="AY37" t="str">
        <v>O</v>
      </c>
      <c r="AZ37" t="str">
        <v>O</v>
      </c>
      <c r="BA37" t="str">
        <v>O</v>
      </c>
      <c r="BB37" t="str">
        <v>O</v>
      </c>
      <c r="BC37" t="str">
        <v>O</v>
      </c>
      <c r="BD37" t="str">
        <v>O</v>
      </c>
      <c r="BE37" t="str">
        <v>O</v>
      </c>
      <c r="BF37" t="str">
        <v>O</v>
      </c>
      <c r="BG37" t="str">
        <v>O</v>
      </c>
      <c r="BH37" t="str">
        <v>#</v>
      </c>
      <c r="BI37" t="str">
        <v>O</v>
      </c>
      <c r="BJ37" t="str">
        <v>O</v>
      </c>
      <c r="BK37" t="str">
        <v>O</v>
      </c>
      <c r="BL37" t="str">
        <v>O</v>
      </c>
      <c r="BM37" t="str">
        <v>#</v>
      </c>
      <c r="BN37" t="str">
        <v>O</v>
      </c>
      <c r="BO37" t="str">
        <v>O</v>
      </c>
      <c r="BP37" t="str">
        <v>O</v>
      </c>
      <c r="BQ37" t="str">
        <v>O</v>
      </c>
      <c r="BR37" t="str">
        <v>O</v>
      </c>
      <c r="BS37" t="str">
        <v>O</v>
      </c>
      <c r="BT37" t="str">
        <v>O</v>
      </c>
      <c r="BU37" t="str">
        <v>O</v>
      </c>
      <c r="BX37">
        <v>36034</v>
      </c>
      <c r="BY37">
        <v>36</v>
      </c>
      <c r="BZ37" s="14">
        <v>222070036034</v>
      </c>
      <c r="CD37">
        <v>33022</v>
      </c>
      <c r="CF37">
        <v>69017</v>
      </c>
    </row>
    <row r="38" spans="1:84" x14ac:dyDescent="0.25">
      <c r="A38" s="1" t="s">
        <v>34</v>
      </c>
      <c r="C38" t="str">
        <v>O</v>
      </c>
      <c r="D38" t="str">
        <v>O</v>
      </c>
      <c r="E38" t="str">
        <v>O</v>
      </c>
      <c r="F38" t="str">
        <v>#</v>
      </c>
      <c r="G38" t="str">
        <v>.</v>
      </c>
      <c r="H38" t="str">
        <v>.</v>
      </c>
      <c r="I38" t="str">
        <v>.</v>
      </c>
      <c r="J38" t="str">
        <v>.</v>
      </c>
      <c r="K38" t="str">
        <v>.</v>
      </c>
      <c r="L38" t="str">
        <v>.</v>
      </c>
      <c r="M38" t="str">
        <v>.</v>
      </c>
      <c r="N38" t="str">
        <v>.</v>
      </c>
      <c r="O38" t="str">
        <v>.</v>
      </c>
      <c r="P38" t="str">
        <v>.</v>
      </c>
      <c r="Q38" t="str">
        <v>.</v>
      </c>
      <c r="R38" t="str">
        <v>.</v>
      </c>
      <c r="S38" t="str">
        <v>.</v>
      </c>
      <c r="T38" t="str">
        <v>.</v>
      </c>
      <c r="U38" t="str">
        <v>.</v>
      </c>
      <c r="V38" t="str">
        <v>.</v>
      </c>
      <c r="W38" t="str">
        <v>.</v>
      </c>
      <c r="X38" t="str">
        <v>.</v>
      </c>
      <c r="Y38" t="str">
        <v>.</v>
      </c>
      <c r="Z38" t="str">
        <v>.</v>
      </c>
      <c r="AA38" t="str">
        <v>.</v>
      </c>
      <c r="AB38" t="str">
        <v>#</v>
      </c>
      <c r="AC38" t="str">
        <v>.</v>
      </c>
      <c r="AD38" t="str">
        <v>.</v>
      </c>
      <c r="AE38" t="str">
        <v>.</v>
      </c>
      <c r="AF38" t="str">
        <v>#</v>
      </c>
      <c r="AG38" t="str">
        <v>.</v>
      </c>
      <c r="AH38" t="str">
        <v>.</v>
      </c>
      <c r="AI38" t="str">
        <v>.</v>
      </c>
      <c r="AJ38" t="str">
        <v>.</v>
      </c>
      <c r="AK38" t="str">
        <v>O</v>
      </c>
      <c r="AL38" t="str">
        <v>O</v>
      </c>
      <c r="AM38" t="str">
        <v>O</v>
      </c>
      <c r="AN38" t="str">
        <v>O</v>
      </c>
      <c r="AO38" t="str">
        <v>O</v>
      </c>
      <c r="AP38" t="str">
        <v>O</v>
      </c>
      <c r="AQ38" t="str">
        <v>O</v>
      </c>
      <c r="AR38" t="str">
        <v>O</v>
      </c>
      <c r="AS38" t="str">
        <v>O</v>
      </c>
      <c r="AT38" t="str">
        <v>O</v>
      </c>
      <c r="AU38" t="str">
        <v>O</v>
      </c>
      <c r="AV38" t="str">
        <v>O</v>
      </c>
      <c r="AW38" t="str">
        <v>O</v>
      </c>
      <c r="AX38" t="str">
        <v>O</v>
      </c>
      <c r="AY38" t="str">
        <v>O</v>
      </c>
      <c r="AZ38" t="str">
        <v>O</v>
      </c>
      <c r="BA38" t="str">
        <v>O</v>
      </c>
      <c r="BB38" t="str">
        <v>O</v>
      </c>
      <c r="BC38" t="str">
        <v>O</v>
      </c>
      <c r="BD38" t="str">
        <v>O</v>
      </c>
      <c r="BE38" t="str">
        <v>O</v>
      </c>
      <c r="BF38" t="str">
        <v>O</v>
      </c>
      <c r="BG38" t="str">
        <v>O</v>
      </c>
      <c r="BH38" t="str">
        <v>O</v>
      </c>
      <c r="BI38" t="str">
        <v>O</v>
      </c>
      <c r="BJ38" t="str">
        <v>O</v>
      </c>
      <c r="BK38" t="str">
        <v>O</v>
      </c>
      <c r="BL38" t="str">
        <v>O</v>
      </c>
      <c r="BM38" t="str">
        <v>O</v>
      </c>
      <c r="BN38" t="str">
        <v>O</v>
      </c>
      <c r="BO38" t="str">
        <v>O</v>
      </c>
      <c r="BP38" t="str">
        <v>O</v>
      </c>
      <c r="BQ38" t="str">
        <v>O</v>
      </c>
      <c r="BR38" t="str">
        <v>O</v>
      </c>
      <c r="BS38" t="str">
        <v>O</v>
      </c>
      <c r="BT38" t="str">
        <v>O</v>
      </c>
      <c r="BU38" t="str">
        <v>O</v>
      </c>
      <c r="BX38">
        <v>47023</v>
      </c>
      <c r="BY38">
        <v>47</v>
      </c>
      <c r="BZ38" s="14">
        <v>222070047023</v>
      </c>
      <c r="CD38">
        <v>11021</v>
      </c>
      <c r="CF38">
        <v>69016</v>
      </c>
    </row>
    <row r="39" spans="1:84" x14ac:dyDescent="0.25">
      <c r="A39" s="1" t="s">
        <v>35</v>
      </c>
      <c r="C39" t="str">
        <v>#</v>
      </c>
      <c r="D39" t="str">
        <v>#</v>
      </c>
      <c r="E39" t="str">
        <v>O</v>
      </c>
      <c r="F39" t="str">
        <v>#</v>
      </c>
      <c r="G39" t="str">
        <v>#</v>
      </c>
      <c r="H39" t="str">
        <v>#</v>
      </c>
      <c r="I39" t="str">
        <v>#</v>
      </c>
      <c r="J39" t="str">
        <v>#</v>
      </c>
      <c r="K39" t="str">
        <v>#</v>
      </c>
      <c r="L39" t="str">
        <v>.</v>
      </c>
      <c r="M39" t="str">
        <v>#</v>
      </c>
      <c r="N39" t="str">
        <v>#</v>
      </c>
      <c r="O39" t="str">
        <v>.</v>
      </c>
      <c r="P39" t="str">
        <v>.</v>
      </c>
      <c r="Q39" t="str">
        <v>.</v>
      </c>
      <c r="R39" t="str">
        <v>.</v>
      </c>
      <c r="S39" t="str">
        <v>.</v>
      </c>
      <c r="T39" t="str">
        <v>.</v>
      </c>
      <c r="U39" t="str">
        <v>.</v>
      </c>
      <c r="V39" t="str">
        <v>.</v>
      </c>
      <c r="W39" t="str">
        <v>.</v>
      </c>
      <c r="X39" t="str">
        <v>.</v>
      </c>
      <c r="Y39" t="str">
        <v>.</v>
      </c>
      <c r="Z39" t="str">
        <v>.</v>
      </c>
      <c r="AA39" t="str">
        <v>.</v>
      </c>
      <c r="AB39" t="str">
        <v>.</v>
      </c>
      <c r="AC39" t="str">
        <v>.</v>
      </c>
      <c r="AD39" t="str">
        <v>.</v>
      </c>
      <c r="AE39" t="str">
        <v>.</v>
      </c>
      <c r="AF39" t="str">
        <v>.</v>
      </c>
      <c r="AG39" t="str">
        <v>.</v>
      </c>
      <c r="AH39" t="str">
        <v>.</v>
      </c>
      <c r="AI39" t="str">
        <v>.</v>
      </c>
      <c r="AJ39" t="str">
        <v>.</v>
      </c>
      <c r="AK39" t="str">
        <v>O</v>
      </c>
      <c r="AL39" t="str">
        <v>O</v>
      </c>
      <c r="AM39" t="str">
        <v>O</v>
      </c>
      <c r="AN39" t="str">
        <v>O</v>
      </c>
      <c r="AO39" t="str">
        <v>O</v>
      </c>
      <c r="AP39" t="str">
        <v>O</v>
      </c>
      <c r="AQ39" t="str">
        <v>O</v>
      </c>
      <c r="AR39" t="str">
        <v>O</v>
      </c>
      <c r="AS39" t="str">
        <v>O</v>
      </c>
      <c r="AT39" t="str">
        <v>O</v>
      </c>
      <c r="AU39" t="str">
        <v>O</v>
      </c>
      <c r="AV39" t="str">
        <v>O</v>
      </c>
      <c r="AW39" t="str">
        <v>O</v>
      </c>
      <c r="AX39" t="str">
        <v>O</v>
      </c>
      <c r="AY39" t="str">
        <v>O</v>
      </c>
      <c r="AZ39" t="str">
        <v>O</v>
      </c>
      <c r="BA39" t="str">
        <v>O</v>
      </c>
      <c r="BB39" t="str">
        <v>O</v>
      </c>
      <c r="BC39" t="str">
        <v>O</v>
      </c>
      <c r="BD39" t="str">
        <v>O</v>
      </c>
      <c r="BE39" t="str">
        <v>O</v>
      </c>
      <c r="BF39" t="str">
        <v>O</v>
      </c>
      <c r="BG39" t="str">
        <v>O</v>
      </c>
      <c r="BH39" t="str">
        <v>O</v>
      </c>
      <c r="BI39" t="str">
        <v>O</v>
      </c>
      <c r="BJ39" t="str">
        <v>#</v>
      </c>
      <c r="BK39" t="str">
        <v>O</v>
      </c>
      <c r="BL39" t="str">
        <v>O</v>
      </c>
      <c r="BM39" t="str">
        <v>O</v>
      </c>
      <c r="BN39" t="str">
        <v>O</v>
      </c>
      <c r="BO39" t="str">
        <v>O</v>
      </c>
      <c r="BP39" t="str">
        <v>O</v>
      </c>
      <c r="BQ39" t="str">
        <v>O</v>
      </c>
      <c r="BR39" t="str">
        <v>O</v>
      </c>
      <c r="BS39" t="str">
        <v>O</v>
      </c>
      <c r="BT39" t="str">
        <v>O</v>
      </c>
      <c r="BU39" t="str">
        <v>O</v>
      </c>
      <c r="BX39">
        <v>48022</v>
      </c>
      <c r="BY39">
        <v>48</v>
      </c>
      <c r="BZ39" s="14">
        <v>222070048022</v>
      </c>
      <c r="CD39">
        <v>13026</v>
      </c>
      <c r="CF39">
        <v>69015</v>
      </c>
    </row>
    <row r="40" spans="1:84" x14ac:dyDescent="0.25">
      <c r="A40" s="1" t="s">
        <v>36</v>
      </c>
      <c r="C40" t="str">
        <v>.</v>
      </c>
      <c r="D40" t="str">
        <v>#</v>
      </c>
      <c r="E40" t="str">
        <v>O</v>
      </c>
      <c r="F40" t="str">
        <v>O</v>
      </c>
      <c r="G40" t="str">
        <v>O</v>
      </c>
      <c r="H40" t="str">
        <v>#</v>
      </c>
      <c r="I40" t="str">
        <v>O</v>
      </c>
      <c r="J40" t="str">
        <v>O</v>
      </c>
      <c r="K40" t="str">
        <v>O</v>
      </c>
      <c r="L40" t="str">
        <v>#</v>
      </c>
      <c r="M40" t="str">
        <v>.</v>
      </c>
      <c r="N40" t="str">
        <v>.</v>
      </c>
      <c r="O40" t="str">
        <v>.</v>
      </c>
      <c r="P40" t="str">
        <v>.</v>
      </c>
      <c r="Q40" t="str">
        <v>.</v>
      </c>
      <c r="R40" t="str">
        <v>.</v>
      </c>
      <c r="S40" t="str">
        <v>.</v>
      </c>
      <c r="T40" t="str">
        <v>.</v>
      </c>
      <c r="U40" t="str">
        <v>.</v>
      </c>
      <c r="V40" t="str">
        <v>.</v>
      </c>
      <c r="W40" t="str">
        <v>.</v>
      </c>
      <c r="X40" t="str">
        <v>.</v>
      </c>
      <c r="Y40" t="str">
        <v>.</v>
      </c>
      <c r="Z40" t="str">
        <v>.</v>
      </c>
      <c r="AA40" t="str">
        <v>.</v>
      </c>
      <c r="AB40" t="str">
        <v>.</v>
      </c>
      <c r="AC40" t="str">
        <v>.</v>
      </c>
      <c r="AD40" t="str">
        <v>.</v>
      </c>
      <c r="AE40" t="str">
        <v>.</v>
      </c>
      <c r="AF40" t="str">
        <v>#</v>
      </c>
      <c r="AG40" t="str">
        <v>.</v>
      </c>
      <c r="AH40" t="str">
        <v>.</v>
      </c>
      <c r="AI40" t="str">
        <v>.</v>
      </c>
      <c r="AJ40" t="str">
        <v>.</v>
      </c>
      <c r="AK40" t="str">
        <v>O</v>
      </c>
      <c r="AL40" t="str">
        <v>O</v>
      </c>
      <c r="AM40" t="str">
        <v>O</v>
      </c>
      <c r="AN40" t="str">
        <v>O</v>
      </c>
      <c r="AO40" t="str">
        <v>O</v>
      </c>
      <c r="AP40" t="str">
        <v>O</v>
      </c>
      <c r="AQ40" t="str">
        <v>O</v>
      </c>
      <c r="AR40" t="str">
        <v>O</v>
      </c>
      <c r="AS40" t="str">
        <v>O</v>
      </c>
      <c r="AT40" t="str">
        <v>O</v>
      </c>
      <c r="AU40" t="str">
        <v>O</v>
      </c>
      <c r="AV40" t="str">
        <v>O</v>
      </c>
      <c r="AW40" t="str">
        <v>O</v>
      </c>
      <c r="AX40" t="str">
        <v>O</v>
      </c>
      <c r="AY40" t="str">
        <v>O</v>
      </c>
      <c r="AZ40" t="str">
        <v>O</v>
      </c>
      <c r="BA40" t="str">
        <v>O</v>
      </c>
      <c r="BB40" t="str">
        <v>O</v>
      </c>
      <c r="BC40" t="str">
        <v>O</v>
      </c>
      <c r="BD40" t="str">
        <v>#</v>
      </c>
      <c r="BE40" t="str">
        <v>O</v>
      </c>
      <c r="BF40" t="str">
        <v>O</v>
      </c>
      <c r="BG40" t="str">
        <v>O</v>
      </c>
      <c r="BH40" t="str">
        <v>O</v>
      </c>
      <c r="BI40" t="str">
        <v>O</v>
      </c>
      <c r="BJ40" t="str">
        <v>O</v>
      </c>
      <c r="BK40" t="str">
        <v>O</v>
      </c>
      <c r="BL40" t="str">
        <v>O</v>
      </c>
      <c r="BM40" t="str">
        <v>O</v>
      </c>
      <c r="BN40" t="str">
        <v>O</v>
      </c>
      <c r="BO40" t="str">
        <v>O</v>
      </c>
      <c r="BP40" t="str">
        <v>O</v>
      </c>
      <c r="BQ40" t="str">
        <v>O</v>
      </c>
      <c r="BR40" t="str">
        <v>O</v>
      </c>
      <c r="BS40" t="str">
        <v>O</v>
      </c>
      <c r="BT40" t="str">
        <v>O</v>
      </c>
      <c r="BU40" t="str">
        <v>O</v>
      </c>
      <c r="BX40">
        <v>7062</v>
      </c>
      <c r="BY40">
        <v>7</v>
      </c>
      <c r="BZ40" s="14">
        <v>222071007062</v>
      </c>
      <c r="CD40">
        <v>47015</v>
      </c>
      <c r="CF40">
        <v>69014</v>
      </c>
    </row>
    <row r="41" spans="1:84" x14ac:dyDescent="0.25">
      <c r="A41" s="1" t="s">
        <v>37</v>
      </c>
      <c r="C41" t="str">
        <v>.</v>
      </c>
      <c r="D41" t="str">
        <v>#</v>
      </c>
      <c r="E41" t="str">
        <v>#</v>
      </c>
      <c r="F41" t="str">
        <v>#</v>
      </c>
      <c r="G41" t="str">
        <v>O</v>
      </c>
      <c r="H41" t="str">
        <v>#</v>
      </c>
      <c r="I41" t="str">
        <v>O</v>
      </c>
      <c r="J41" t="str">
        <v>#</v>
      </c>
      <c r="K41" t="str">
        <v>O</v>
      </c>
      <c r="L41" t="str">
        <v>#</v>
      </c>
      <c r="M41" t="str">
        <v>#</v>
      </c>
      <c r="N41" t="str">
        <v>#</v>
      </c>
      <c r="O41" t="str">
        <v>#</v>
      </c>
      <c r="P41" t="str">
        <v>#</v>
      </c>
      <c r="Q41" t="str">
        <v>.</v>
      </c>
      <c r="R41" t="str">
        <v>.</v>
      </c>
      <c r="S41" t="str">
        <v>#</v>
      </c>
      <c r="T41" t="str">
        <v>.</v>
      </c>
      <c r="U41" t="str">
        <v>.</v>
      </c>
      <c r="V41" t="str">
        <v>.</v>
      </c>
      <c r="W41" t="str">
        <v>.</v>
      </c>
      <c r="X41" t="str">
        <v>.</v>
      </c>
      <c r="Y41" t="str">
        <v>.</v>
      </c>
      <c r="Z41" t="str">
        <v>.</v>
      </c>
      <c r="AA41" t="str">
        <v>.</v>
      </c>
      <c r="AB41" t="str">
        <v>.</v>
      </c>
      <c r="AC41" t="str">
        <v>.</v>
      </c>
      <c r="AD41" t="str">
        <v>#</v>
      </c>
      <c r="AE41" t="str">
        <v>.</v>
      </c>
      <c r="AF41" t="str">
        <v>.</v>
      </c>
      <c r="AG41" t="str">
        <v>.</v>
      </c>
      <c r="AH41" t="str">
        <v>.</v>
      </c>
      <c r="AI41" t="str">
        <v>.</v>
      </c>
      <c r="AJ41" t="str">
        <v>.</v>
      </c>
      <c r="AK41" t="str">
        <v>O</v>
      </c>
      <c r="AL41" t="str">
        <v>O</v>
      </c>
      <c r="AM41" t="str">
        <v>O</v>
      </c>
      <c r="AN41" t="str">
        <v>O</v>
      </c>
      <c r="AO41" t="str">
        <v>O</v>
      </c>
      <c r="AP41" t="str">
        <v>O</v>
      </c>
      <c r="AQ41" t="str">
        <v>O</v>
      </c>
      <c r="AR41" t="str">
        <v>O</v>
      </c>
      <c r="AS41" t="str">
        <v>O</v>
      </c>
      <c r="AT41" t="str">
        <v>O</v>
      </c>
      <c r="AU41" t="str">
        <v>O</v>
      </c>
      <c r="AV41" t="str">
        <v>O</v>
      </c>
      <c r="AW41" t="str">
        <v>O</v>
      </c>
      <c r="AX41" t="str">
        <v>O</v>
      </c>
      <c r="AY41" t="str">
        <v>O</v>
      </c>
      <c r="AZ41" t="str">
        <v>#</v>
      </c>
      <c r="BA41" t="str">
        <v>O</v>
      </c>
      <c r="BB41" t="str">
        <v>#</v>
      </c>
      <c r="BC41" t="str">
        <v>O</v>
      </c>
      <c r="BD41" t="str">
        <v>#</v>
      </c>
      <c r="BE41" t="str">
        <v>O</v>
      </c>
      <c r="BF41" t="str">
        <v>O</v>
      </c>
      <c r="BG41" t="str">
        <v>#</v>
      </c>
      <c r="BH41" t="str">
        <v>O</v>
      </c>
      <c r="BI41" t="str">
        <v>O</v>
      </c>
      <c r="BJ41" t="str">
        <v>#</v>
      </c>
      <c r="BK41" t="str">
        <v>O</v>
      </c>
      <c r="BL41" t="str">
        <v>O</v>
      </c>
      <c r="BM41" t="str">
        <v>O</v>
      </c>
      <c r="BN41" t="str">
        <v>O</v>
      </c>
      <c r="BO41" t="str">
        <v>O</v>
      </c>
      <c r="BP41" t="str">
        <v>O</v>
      </c>
      <c r="BQ41" t="str">
        <v>O</v>
      </c>
      <c r="BR41" t="str">
        <v>O</v>
      </c>
      <c r="BS41" t="str">
        <v>O</v>
      </c>
      <c r="BT41" t="str">
        <v>O</v>
      </c>
      <c r="BU41" t="str">
        <v>O</v>
      </c>
      <c r="BX41">
        <v>9060</v>
      </c>
      <c r="BY41">
        <v>9</v>
      </c>
      <c r="BZ41" s="14">
        <v>222071009060</v>
      </c>
      <c r="CD41">
        <v>64053</v>
      </c>
      <c r="CF41">
        <v>69013</v>
      </c>
    </row>
    <row r="42" spans="1:84" x14ac:dyDescent="0.25">
      <c r="A42" s="1" t="s">
        <v>38</v>
      </c>
      <c r="C42" t="str">
        <v>.</v>
      </c>
      <c r="D42" t="str">
        <v>.</v>
      </c>
      <c r="E42" t="str">
        <v>.</v>
      </c>
      <c r="F42" t="str">
        <v>#</v>
      </c>
      <c r="G42" t="str">
        <v>O</v>
      </c>
      <c r="H42" t="str">
        <v>O</v>
      </c>
      <c r="I42" t="str">
        <v>O</v>
      </c>
      <c r="J42" t="str">
        <v>#</v>
      </c>
      <c r="K42" t="str">
        <v>O</v>
      </c>
      <c r="L42" t="str">
        <v>O</v>
      </c>
      <c r="M42" t="str">
        <v>O</v>
      </c>
      <c r="N42" t="str">
        <v>O</v>
      </c>
      <c r="O42" t="str">
        <v>O</v>
      </c>
      <c r="P42" t="str">
        <v>#</v>
      </c>
      <c r="Q42" t="str">
        <v>.</v>
      </c>
      <c r="R42" t="str">
        <v>.</v>
      </c>
      <c r="S42" t="str">
        <v>.</v>
      </c>
      <c r="T42" t="str">
        <v>.</v>
      </c>
      <c r="U42" t="str">
        <v>.</v>
      </c>
      <c r="V42" t="str">
        <v>#</v>
      </c>
      <c r="W42" t="str">
        <v>.</v>
      </c>
      <c r="X42" t="str">
        <v>.</v>
      </c>
      <c r="Y42" t="str">
        <v>.</v>
      </c>
      <c r="Z42" t="str">
        <v>.</v>
      </c>
      <c r="AA42" t="str">
        <v>.</v>
      </c>
      <c r="AB42" t="str">
        <v>.</v>
      </c>
      <c r="AC42" t="str">
        <v>.</v>
      </c>
      <c r="AD42" t="str">
        <v>.</v>
      </c>
      <c r="AE42" t="str">
        <v>.</v>
      </c>
      <c r="AF42" t="str">
        <v>.</v>
      </c>
      <c r="AG42" t="str">
        <v>.</v>
      </c>
      <c r="AH42" t="str">
        <v>.</v>
      </c>
      <c r="AI42" t="str">
        <v>.</v>
      </c>
      <c r="AJ42" t="str">
        <v>.</v>
      </c>
      <c r="AK42" t="str">
        <v>O</v>
      </c>
      <c r="AL42" t="str">
        <v>O</v>
      </c>
      <c r="AM42" t="str">
        <v>O</v>
      </c>
      <c r="AN42" t="str">
        <v>O</v>
      </c>
      <c r="AO42" t="str">
        <v>O</v>
      </c>
      <c r="AP42" t="str">
        <v>O</v>
      </c>
      <c r="AQ42" t="str">
        <v>O</v>
      </c>
      <c r="AR42" t="str">
        <v>O</v>
      </c>
      <c r="AS42" t="str">
        <v>O</v>
      </c>
      <c r="AT42" t="str">
        <v>O</v>
      </c>
      <c r="AU42" t="str">
        <v>O</v>
      </c>
      <c r="AV42" t="str">
        <v>O</v>
      </c>
      <c r="AW42" t="str">
        <v>O</v>
      </c>
      <c r="AX42" t="str">
        <v>O</v>
      </c>
      <c r="AY42" t="str">
        <v>O</v>
      </c>
      <c r="AZ42" t="str">
        <v>O</v>
      </c>
      <c r="BA42" t="str">
        <v>O</v>
      </c>
      <c r="BB42" t="str">
        <v>#</v>
      </c>
      <c r="BC42" t="str">
        <v>O</v>
      </c>
      <c r="BD42" t="str">
        <v>O</v>
      </c>
      <c r="BE42" t="str">
        <v>O</v>
      </c>
      <c r="BF42" t="str">
        <v>O</v>
      </c>
      <c r="BG42" t="str">
        <v>O</v>
      </c>
      <c r="BH42" t="str">
        <v>#</v>
      </c>
      <c r="BI42" t="str">
        <v>O</v>
      </c>
      <c r="BJ42" t="str">
        <v>#</v>
      </c>
      <c r="BK42" t="str">
        <v>O</v>
      </c>
      <c r="BL42" t="str">
        <v>O</v>
      </c>
      <c r="BM42" t="str">
        <v>O</v>
      </c>
      <c r="BN42" t="str">
        <v>O</v>
      </c>
      <c r="BO42" t="str">
        <v>O</v>
      </c>
      <c r="BP42" t="str">
        <v>O</v>
      </c>
      <c r="BQ42" t="str">
        <v>O</v>
      </c>
      <c r="BR42" t="str">
        <v>O</v>
      </c>
      <c r="BS42" t="str">
        <v>O</v>
      </c>
      <c r="BT42" t="str">
        <v>O</v>
      </c>
      <c r="BU42" t="str">
        <v>O</v>
      </c>
      <c r="BX42">
        <v>10059</v>
      </c>
      <c r="BY42">
        <v>10</v>
      </c>
      <c r="BZ42" s="14">
        <v>222071010059</v>
      </c>
      <c r="CD42">
        <v>4033</v>
      </c>
      <c r="CF42">
        <v>69012</v>
      </c>
    </row>
    <row r="43" spans="1:84" x14ac:dyDescent="0.25">
      <c r="A43" s="1" t="s">
        <v>39</v>
      </c>
      <c r="C43" t="str">
        <v>.</v>
      </c>
      <c r="D43" t="str">
        <v>#</v>
      </c>
      <c r="E43" t="str">
        <v>.</v>
      </c>
      <c r="F43" t="str">
        <v>#</v>
      </c>
      <c r="G43" t="str">
        <v>#</v>
      </c>
      <c r="H43" t="str">
        <v>#</v>
      </c>
      <c r="I43" t="str">
        <v>#</v>
      </c>
      <c r="J43" t="str">
        <v>#</v>
      </c>
      <c r="K43" t="str">
        <v>#</v>
      </c>
      <c r="L43" t="str">
        <v>#</v>
      </c>
      <c r="M43" t="str">
        <v>#</v>
      </c>
      <c r="N43" t="str">
        <v>#</v>
      </c>
      <c r="O43" t="str">
        <v>O</v>
      </c>
      <c r="P43" t="str">
        <v>#</v>
      </c>
      <c r="Q43" t="str">
        <v>#</v>
      </c>
      <c r="R43" t="str">
        <v>#</v>
      </c>
      <c r="S43" t="str">
        <v>.</v>
      </c>
      <c r="T43" t="str">
        <v>.</v>
      </c>
      <c r="U43" t="str">
        <v>#</v>
      </c>
      <c r="V43" t="str">
        <v>.</v>
      </c>
      <c r="W43" t="str">
        <v>.</v>
      </c>
      <c r="X43" t="str">
        <v>.</v>
      </c>
      <c r="Y43" t="str">
        <v>.</v>
      </c>
      <c r="Z43" t="str">
        <v>.</v>
      </c>
      <c r="AA43" t="str">
        <v>.</v>
      </c>
      <c r="AB43" t="str">
        <v>.</v>
      </c>
      <c r="AC43" t="str">
        <v>.</v>
      </c>
      <c r="AD43" t="str">
        <v>.</v>
      </c>
      <c r="AE43" t="str">
        <v>.</v>
      </c>
      <c r="AF43" t="str">
        <v>.</v>
      </c>
      <c r="AG43" t="str">
        <v>.</v>
      </c>
      <c r="AH43" t="str">
        <v>.</v>
      </c>
      <c r="AI43" t="str">
        <v>.</v>
      </c>
      <c r="AJ43" t="str">
        <v>.</v>
      </c>
      <c r="AK43" t="str">
        <v>O</v>
      </c>
      <c r="AL43" t="str">
        <v>O</v>
      </c>
      <c r="AM43" t="str">
        <v>O</v>
      </c>
      <c r="AN43" t="str">
        <v>O</v>
      </c>
      <c r="AO43" t="str">
        <v>O</v>
      </c>
      <c r="AP43" t="str">
        <v>O</v>
      </c>
      <c r="AQ43" t="str">
        <v>O</v>
      </c>
      <c r="AR43" t="str">
        <v>O</v>
      </c>
      <c r="AS43" t="str">
        <v>O</v>
      </c>
      <c r="AT43" t="str">
        <v>O</v>
      </c>
      <c r="AU43" t="str">
        <v>O</v>
      </c>
      <c r="AV43" t="str">
        <v>O</v>
      </c>
      <c r="AW43" t="str">
        <v>O</v>
      </c>
      <c r="AX43" t="str">
        <v>O</v>
      </c>
      <c r="AY43" t="str">
        <v>O</v>
      </c>
      <c r="AZ43" t="str">
        <v>O</v>
      </c>
      <c r="BA43" t="str">
        <v>O</v>
      </c>
      <c r="BB43" t="str">
        <v>O</v>
      </c>
      <c r="BC43" t="str">
        <v>O</v>
      </c>
      <c r="BD43" t="str">
        <v>#</v>
      </c>
      <c r="BE43" t="str">
        <v>O</v>
      </c>
      <c r="BF43" t="str">
        <v>#</v>
      </c>
      <c r="BG43" t="str">
        <v>O</v>
      </c>
      <c r="BH43" t="str">
        <v>#</v>
      </c>
      <c r="BI43" t="str">
        <v>#</v>
      </c>
      <c r="BJ43" t="str">
        <v>#</v>
      </c>
      <c r="BK43" t="str">
        <v>#</v>
      </c>
      <c r="BL43" t="str">
        <v>O</v>
      </c>
      <c r="BM43" t="str">
        <v>O</v>
      </c>
      <c r="BN43" t="str">
        <v>O</v>
      </c>
      <c r="BO43" t="str">
        <v>O</v>
      </c>
      <c r="BP43" t="str">
        <v>O</v>
      </c>
      <c r="BQ43" t="str">
        <v>O</v>
      </c>
      <c r="BR43" t="str">
        <v>O</v>
      </c>
      <c r="BS43" t="str">
        <v>O</v>
      </c>
      <c r="BT43" t="str">
        <v>O</v>
      </c>
      <c r="BU43" t="str">
        <v>O</v>
      </c>
      <c r="BX43">
        <v>47022</v>
      </c>
      <c r="BY43">
        <v>47</v>
      </c>
      <c r="BZ43" s="14">
        <v>222071047022</v>
      </c>
      <c r="CD43">
        <v>31034</v>
      </c>
      <c r="CF43">
        <v>69011</v>
      </c>
    </row>
    <row r="44" spans="1:84" x14ac:dyDescent="0.25">
      <c r="A44" s="1" t="s">
        <v>40</v>
      </c>
      <c r="C44" t="str">
        <v>.</v>
      </c>
      <c r="D44" t="str">
        <v>#</v>
      </c>
      <c r="E44" t="str">
        <v>.</v>
      </c>
      <c r="F44" t="str">
        <v>#</v>
      </c>
      <c r="G44" t="str">
        <v>O</v>
      </c>
      <c r="H44" t="str">
        <v>O</v>
      </c>
      <c r="I44" t="str">
        <v>O</v>
      </c>
      <c r="J44" t="str">
        <v>O</v>
      </c>
      <c r="K44" t="str">
        <v>O</v>
      </c>
      <c r="L44" t="str">
        <v>O</v>
      </c>
      <c r="M44" t="str">
        <v>O</v>
      </c>
      <c r="N44" t="str">
        <v>#</v>
      </c>
      <c r="O44" t="str">
        <v>O</v>
      </c>
      <c r="P44" t="str">
        <v>#</v>
      </c>
      <c r="Q44" t="str">
        <v>.</v>
      </c>
      <c r="R44" t="str">
        <v>#</v>
      </c>
      <c r="S44" t="str">
        <v>.</v>
      </c>
      <c r="T44" t="str">
        <v>.</v>
      </c>
      <c r="U44" t="str">
        <v>.</v>
      </c>
      <c r="V44" t="str">
        <v>.</v>
      </c>
      <c r="W44" t="str">
        <v>.</v>
      </c>
      <c r="X44" t="str">
        <v>.</v>
      </c>
      <c r="Y44" t="str">
        <v>.</v>
      </c>
      <c r="Z44" t="str">
        <v>.</v>
      </c>
      <c r="AA44" t="str">
        <v>.</v>
      </c>
      <c r="AB44" t="str">
        <v>.</v>
      </c>
      <c r="AC44" t="str">
        <v>.</v>
      </c>
      <c r="AD44" t="str">
        <v>.</v>
      </c>
      <c r="AE44" t="str">
        <v>.</v>
      </c>
      <c r="AF44" t="str">
        <v>.</v>
      </c>
      <c r="AG44" t="str">
        <v>.</v>
      </c>
      <c r="AH44" t="str">
        <v>.</v>
      </c>
      <c r="AI44" t="str">
        <v>.</v>
      </c>
      <c r="AJ44" t="str">
        <v>O</v>
      </c>
      <c r="AK44" t="str">
        <v>O</v>
      </c>
      <c r="AL44" t="str">
        <v>O</v>
      </c>
      <c r="AM44" t="str">
        <v>O</v>
      </c>
      <c r="AN44" t="str">
        <v>O</v>
      </c>
      <c r="AO44" t="str">
        <v>O</v>
      </c>
      <c r="AP44" t="str">
        <v>O</v>
      </c>
      <c r="AQ44" t="str">
        <v>O</v>
      </c>
      <c r="AR44" t="str">
        <v>O</v>
      </c>
      <c r="AS44" t="str">
        <v>O</v>
      </c>
      <c r="AT44" t="str">
        <v>O</v>
      </c>
      <c r="AU44" t="str">
        <v>O</v>
      </c>
      <c r="AV44" t="str">
        <v>O</v>
      </c>
      <c r="AW44" t="str">
        <v>O</v>
      </c>
      <c r="AX44" t="str">
        <v>#</v>
      </c>
      <c r="AY44" t="str">
        <v>O</v>
      </c>
      <c r="AZ44" t="str">
        <v>O</v>
      </c>
      <c r="BA44" t="str">
        <v>O</v>
      </c>
      <c r="BB44" t="str">
        <v>O</v>
      </c>
      <c r="BC44" t="str">
        <v>O</v>
      </c>
      <c r="BD44" t="str">
        <v>#</v>
      </c>
      <c r="BE44" t="str">
        <v>O</v>
      </c>
      <c r="BF44" t="str">
        <v>O</v>
      </c>
      <c r="BG44" t="str">
        <v>O</v>
      </c>
      <c r="BH44" t="str">
        <v>O</v>
      </c>
      <c r="BI44" t="str">
        <v>O</v>
      </c>
      <c r="BJ44" t="str">
        <v>O</v>
      </c>
      <c r="BK44" t="str">
        <v>O</v>
      </c>
      <c r="BL44" t="str">
        <v>O</v>
      </c>
      <c r="BM44" t="str">
        <v>O</v>
      </c>
      <c r="BN44" t="str">
        <v>#</v>
      </c>
      <c r="BO44" t="str">
        <v>O</v>
      </c>
      <c r="BP44" t="str">
        <v>O</v>
      </c>
      <c r="BQ44" t="str">
        <v>O</v>
      </c>
      <c r="BR44" t="str">
        <v>O</v>
      </c>
      <c r="BS44" t="str">
        <v>O</v>
      </c>
      <c r="BT44" t="str">
        <v>O</v>
      </c>
      <c r="BU44" t="str">
        <v>O</v>
      </c>
      <c r="BX44">
        <v>48021</v>
      </c>
      <c r="BY44">
        <v>48</v>
      </c>
      <c r="BZ44" s="14">
        <v>222071048021</v>
      </c>
      <c r="CD44">
        <v>11009</v>
      </c>
      <c r="CF44">
        <v>69010</v>
      </c>
    </row>
    <row r="45" spans="1:84" x14ac:dyDescent="0.25">
      <c r="A45" s="1" t="s">
        <v>41</v>
      </c>
      <c r="C45" t="str">
        <v>.</v>
      </c>
      <c r="D45" t="str">
        <v>.</v>
      </c>
      <c r="E45" t="str">
        <v>O</v>
      </c>
      <c r="F45" t="str">
        <v>#</v>
      </c>
      <c r="G45" t="str">
        <v>O</v>
      </c>
      <c r="H45" t="str">
        <v>#</v>
      </c>
      <c r="I45" t="str">
        <v>#</v>
      </c>
      <c r="J45" t="str">
        <v>#</v>
      </c>
      <c r="K45" t="str">
        <v>#</v>
      </c>
      <c r="L45" t="str">
        <v>#</v>
      </c>
      <c r="M45" t="str">
        <v>O</v>
      </c>
      <c r="N45" t="str">
        <v>#</v>
      </c>
      <c r="O45" t="str">
        <v>O</v>
      </c>
      <c r="P45" t="str">
        <v>#</v>
      </c>
      <c r="Q45" t="str">
        <v>.</v>
      </c>
      <c r="R45" t="str">
        <v>#</v>
      </c>
      <c r="S45" t="str">
        <v>.</v>
      </c>
      <c r="T45" t="str">
        <v>.</v>
      </c>
      <c r="U45" t="str">
        <v>.</v>
      </c>
      <c r="V45" t="str">
        <v>.</v>
      </c>
      <c r="W45" t="str">
        <v>.</v>
      </c>
      <c r="X45" t="str">
        <v>.</v>
      </c>
      <c r="Y45" t="str">
        <v>.</v>
      </c>
      <c r="Z45" t="str">
        <v>.</v>
      </c>
      <c r="AA45" t="str">
        <v>.</v>
      </c>
      <c r="AB45" t="str">
        <v>.</v>
      </c>
      <c r="AC45" t="str">
        <v>.</v>
      </c>
      <c r="AD45" t="str">
        <v>.</v>
      </c>
      <c r="AE45" t="str">
        <v>.</v>
      </c>
      <c r="AF45" t="str">
        <v>.</v>
      </c>
      <c r="AG45" t="str">
        <v>.</v>
      </c>
      <c r="AH45" t="str">
        <v>.</v>
      </c>
      <c r="AI45" t="str">
        <v>.</v>
      </c>
      <c r="AJ45" t="str">
        <v>O</v>
      </c>
      <c r="AK45" t="str">
        <v>O</v>
      </c>
      <c r="AL45" t="str">
        <v>O</v>
      </c>
      <c r="AM45" t="str">
        <v>O</v>
      </c>
      <c r="AN45" t="str">
        <v>O</v>
      </c>
      <c r="AO45" t="str">
        <v>O</v>
      </c>
      <c r="AP45" t="str">
        <v>O</v>
      </c>
      <c r="AQ45" t="str">
        <v>O</v>
      </c>
      <c r="AR45" t="str">
        <v>O</v>
      </c>
      <c r="AS45" t="str">
        <v>O</v>
      </c>
      <c r="AT45" t="str">
        <v>O</v>
      </c>
      <c r="AU45" t="str">
        <v>O</v>
      </c>
      <c r="AV45" t="str">
        <v>O</v>
      </c>
      <c r="AW45" t="str">
        <v>O</v>
      </c>
      <c r="AX45" t="str">
        <v>O</v>
      </c>
      <c r="AY45" t="str">
        <v>O</v>
      </c>
      <c r="AZ45" t="str">
        <v>O</v>
      </c>
      <c r="BA45" t="str">
        <v>O</v>
      </c>
      <c r="BB45" t="str">
        <v>#</v>
      </c>
      <c r="BC45" t="str">
        <v>O</v>
      </c>
      <c r="BD45" t="str">
        <v>#</v>
      </c>
      <c r="BE45" t="str">
        <v>O</v>
      </c>
      <c r="BF45" t="str">
        <v>O</v>
      </c>
      <c r="BG45" t="str">
        <v>#</v>
      </c>
      <c r="BH45" t="str">
        <v>#</v>
      </c>
      <c r="BI45" t="str">
        <v>#</v>
      </c>
      <c r="BJ45" t="str">
        <v>#</v>
      </c>
      <c r="BK45" t="str">
        <v>#</v>
      </c>
      <c r="BL45" t="str">
        <v>O</v>
      </c>
      <c r="BM45" t="str">
        <v>O</v>
      </c>
      <c r="BN45" t="str">
        <v>O</v>
      </c>
      <c r="BO45" t="str">
        <v>O</v>
      </c>
      <c r="BP45" t="str">
        <v>O</v>
      </c>
      <c r="BQ45" t="str">
        <v>O</v>
      </c>
      <c r="BR45" t="str">
        <v>O</v>
      </c>
      <c r="BS45" t="str">
        <v>O</v>
      </c>
      <c r="BT45" t="str">
        <v>O</v>
      </c>
      <c r="BU45" t="str">
        <v>O</v>
      </c>
      <c r="BX45">
        <v>7061</v>
      </c>
      <c r="BY45">
        <v>7</v>
      </c>
      <c r="BZ45" s="14">
        <v>222072007061</v>
      </c>
      <c r="CD45">
        <v>19039</v>
      </c>
      <c r="CF45">
        <v>69009</v>
      </c>
    </row>
    <row r="46" spans="1:84" x14ac:dyDescent="0.25">
      <c r="A46" s="1" t="s">
        <v>42</v>
      </c>
      <c r="C46" t="str">
        <v>.</v>
      </c>
      <c r="D46" t="str">
        <v>O</v>
      </c>
      <c r="E46" t="str">
        <v>O</v>
      </c>
      <c r="F46" t="str">
        <v>#</v>
      </c>
      <c r="G46" t="str">
        <v>O</v>
      </c>
      <c r="H46" t="str">
        <v>O</v>
      </c>
      <c r="I46" t="str">
        <v>O</v>
      </c>
      <c r="J46" t="str">
        <v>#</v>
      </c>
      <c r="K46" t="str">
        <v>O</v>
      </c>
      <c r="L46" t="str">
        <v>#</v>
      </c>
      <c r="M46" t="str">
        <v>O</v>
      </c>
      <c r="N46" t="str">
        <v>O</v>
      </c>
      <c r="O46" t="str">
        <v>O</v>
      </c>
      <c r="P46" t="str">
        <v>#</v>
      </c>
      <c r="Q46" t="str">
        <v>.</v>
      </c>
      <c r="R46" t="str">
        <v>.</v>
      </c>
      <c r="S46" t="str">
        <v>.</v>
      </c>
      <c r="T46" t="str">
        <v>.</v>
      </c>
      <c r="U46" t="str">
        <v>.</v>
      </c>
      <c r="V46" t="str">
        <v>.</v>
      </c>
      <c r="W46" t="str">
        <v>.</v>
      </c>
      <c r="X46" t="str">
        <v>.</v>
      </c>
      <c r="Y46" t="str">
        <v>.</v>
      </c>
      <c r="Z46" t="str">
        <v>.</v>
      </c>
      <c r="AA46" t="str">
        <v>.</v>
      </c>
      <c r="AB46" t="str">
        <v>.</v>
      </c>
      <c r="AC46" t="str">
        <v>.</v>
      </c>
      <c r="AD46" t="str">
        <v>.</v>
      </c>
      <c r="AE46" t="str">
        <v>.</v>
      </c>
      <c r="AF46" t="str">
        <v>.</v>
      </c>
      <c r="AG46" t="str">
        <v>.</v>
      </c>
      <c r="AH46" t="str">
        <v>.</v>
      </c>
      <c r="AI46" t="str">
        <v>.</v>
      </c>
      <c r="AJ46" t="str">
        <v>O</v>
      </c>
      <c r="AK46" t="str">
        <v>O</v>
      </c>
      <c r="AL46" t="str">
        <v>O</v>
      </c>
      <c r="AM46" t="str">
        <v>O</v>
      </c>
      <c r="AN46" t="str">
        <v>O</v>
      </c>
      <c r="AO46" t="str">
        <v>O</v>
      </c>
      <c r="AP46" t="str">
        <v>O</v>
      </c>
      <c r="AQ46" t="str">
        <v>O</v>
      </c>
      <c r="AR46" t="str">
        <v>O</v>
      </c>
      <c r="AS46" t="str">
        <v>O</v>
      </c>
      <c r="AT46" t="str">
        <v>O</v>
      </c>
      <c r="AU46" t="str">
        <v>O</v>
      </c>
      <c r="AV46" t="str">
        <v>O</v>
      </c>
      <c r="AW46" t="str">
        <v>O</v>
      </c>
      <c r="AX46" t="str">
        <v>O</v>
      </c>
      <c r="AY46" t="str">
        <v>O</v>
      </c>
      <c r="AZ46" t="str">
        <v>O</v>
      </c>
      <c r="BA46" t="str">
        <v>O</v>
      </c>
      <c r="BB46" t="str">
        <v>#</v>
      </c>
      <c r="BC46" t="str">
        <v>O</v>
      </c>
      <c r="BD46" t="str">
        <v>O</v>
      </c>
      <c r="BE46" t="str">
        <v>O</v>
      </c>
      <c r="BF46" t="str">
        <v>#</v>
      </c>
      <c r="BG46" t="str">
        <v>O</v>
      </c>
      <c r="BH46" t="str">
        <v>O</v>
      </c>
      <c r="BI46" t="str">
        <v>O</v>
      </c>
      <c r="BJ46" t="str">
        <v>O</v>
      </c>
      <c r="BK46" t="str">
        <v>O</v>
      </c>
      <c r="BL46" t="str">
        <v>O</v>
      </c>
      <c r="BM46" t="str">
        <v>O</v>
      </c>
      <c r="BN46" t="str">
        <v>O</v>
      </c>
      <c r="BO46" t="str">
        <v>O</v>
      </c>
      <c r="BP46" t="str">
        <v>O</v>
      </c>
      <c r="BQ46" t="str">
        <v>O</v>
      </c>
      <c r="BR46" t="str">
        <v>O</v>
      </c>
      <c r="BS46" t="str">
        <v>O</v>
      </c>
      <c r="BT46" t="str">
        <v>O</v>
      </c>
      <c r="BU46" t="str">
        <v>O</v>
      </c>
      <c r="BX46">
        <v>9059</v>
      </c>
      <c r="BY46">
        <v>9</v>
      </c>
      <c r="BZ46" s="14">
        <v>222072009059</v>
      </c>
      <c r="CD46">
        <v>5034</v>
      </c>
      <c r="CF46">
        <v>69008</v>
      </c>
    </row>
    <row r="47" spans="1:84" x14ac:dyDescent="0.25">
      <c r="A47" s="1" t="s">
        <v>43</v>
      </c>
      <c r="C47" t="str">
        <v>O</v>
      </c>
      <c r="D47" t="str">
        <v>#</v>
      </c>
      <c r="E47" t="str">
        <v>O</v>
      </c>
      <c r="F47" t="str">
        <v>O</v>
      </c>
      <c r="G47" t="str">
        <v>#</v>
      </c>
      <c r="H47" t="str">
        <v>#</v>
      </c>
      <c r="I47" t="str">
        <v>O</v>
      </c>
      <c r="J47" t="str">
        <v>#</v>
      </c>
      <c r="K47" t="str">
        <v>O</v>
      </c>
      <c r="L47" t="str">
        <v>#</v>
      </c>
      <c r="M47" t="str">
        <v>#</v>
      </c>
      <c r="N47" t="str">
        <v>#</v>
      </c>
      <c r="O47" t="str">
        <v>#</v>
      </c>
      <c r="P47" t="str">
        <v>#</v>
      </c>
      <c r="Q47" t="str">
        <v>.</v>
      </c>
      <c r="R47" t="str">
        <v>.</v>
      </c>
      <c r="S47" t="str">
        <v>.</v>
      </c>
      <c r="T47" t="str">
        <v>#</v>
      </c>
      <c r="U47" t="str">
        <v>#</v>
      </c>
      <c r="V47" t="str">
        <v>#</v>
      </c>
      <c r="W47" t="str">
        <v>.</v>
      </c>
      <c r="X47" t="str">
        <v>.</v>
      </c>
      <c r="Y47" t="str">
        <v>.</v>
      </c>
      <c r="Z47" t="str">
        <v>.</v>
      </c>
      <c r="AA47" t="str">
        <v>.</v>
      </c>
      <c r="AB47" t="str">
        <v>.</v>
      </c>
      <c r="AC47" t="str">
        <v>.</v>
      </c>
      <c r="AD47" t="str">
        <v>.</v>
      </c>
      <c r="AE47" t="str">
        <v>.</v>
      </c>
      <c r="AF47" t="str">
        <v>.</v>
      </c>
      <c r="AG47" t="str">
        <v>.</v>
      </c>
      <c r="AH47" t="str">
        <v>.</v>
      </c>
      <c r="AI47" t="str">
        <v>.</v>
      </c>
      <c r="AJ47" t="str">
        <v>O</v>
      </c>
      <c r="AK47" t="str">
        <v>O</v>
      </c>
      <c r="AL47" t="str">
        <v>O</v>
      </c>
      <c r="AM47" t="str">
        <v>O</v>
      </c>
      <c r="AN47" t="str">
        <v>O</v>
      </c>
      <c r="AO47" t="str">
        <v>O</v>
      </c>
      <c r="AP47" t="str">
        <v>O</v>
      </c>
      <c r="AQ47" t="str">
        <v>O</v>
      </c>
      <c r="AR47" t="str">
        <v>O</v>
      </c>
      <c r="AS47" t="str">
        <v>O</v>
      </c>
      <c r="AT47" t="str">
        <v>O</v>
      </c>
      <c r="AU47" t="str">
        <v>O</v>
      </c>
      <c r="AV47" t="str">
        <v>O</v>
      </c>
      <c r="AW47" t="str">
        <v>O</v>
      </c>
      <c r="AX47" t="str">
        <v>O</v>
      </c>
      <c r="AY47" t="str">
        <v>O</v>
      </c>
      <c r="AZ47" t="str">
        <v>#</v>
      </c>
      <c r="BA47" t="str">
        <v>O</v>
      </c>
      <c r="BB47" t="str">
        <v>#</v>
      </c>
      <c r="BC47" t="str">
        <v>O</v>
      </c>
      <c r="BD47" t="str">
        <v>#</v>
      </c>
      <c r="BE47" t="str">
        <v>O</v>
      </c>
      <c r="BF47" t="str">
        <v>#</v>
      </c>
      <c r="BG47" t="str">
        <v>O</v>
      </c>
      <c r="BH47" t="str">
        <v>#</v>
      </c>
      <c r="BI47" t="str">
        <v>O</v>
      </c>
      <c r="BJ47" t="str">
        <v>#</v>
      </c>
      <c r="BK47" t="str">
        <v>O</v>
      </c>
      <c r="BL47" t="str">
        <v>O</v>
      </c>
      <c r="BM47" t="str">
        <v>O</v>
      </c>
      <c r="BN47" t="str">
        <v>O</v>
      </c>
      <c r="BO47" t="str">
        <v>O</v>
      </c>
      <c r="BP47" t="str">
        <v>O</v>
      </c>
      <c r="BQ47" t="str">
        <v>O</v>
      </c>
      <c r="BR47" t="str">
        <v>O</v>
      </c>
      <c r="BS47" t="str">
        <v>O</v>
      </c>
      <c r="BT47" t="str">
        <v>#</v>
      </c>
      <c r="BU47" t="str">
        <v>O</v>
      </c>
      <c r="BX47">
        <v>10058</v>
      </c>
      <c r="BY47">
        <v>10</v>
      </c>
      <c r="BZ47" s="14">
        <v>222072010058</v>
      </c>
      <c r="CD47">
        <v>29023</v>
      </c>
      <c r="CF47">
        <v>69007</v>
      </c>
    </row>
    <row r="48" spans="1:84" x14ac:dyDescent="0.25">
      <c r="A48" s="1" t="s">
        <v>44</v>
      </c>
      <c r="C48" t="str">
        <v>O</v>
      </c>
      <c r="D48" t="str">
        <v>O</v>
      </c>
      <c r="E48" t="str">
        <v>O</v>
      </c>
      <c r="F48" t="str">
        <v>O</v>
      </c>
      <c r="G48" t="str">
        <v>O</v>
      </c>
      <c r="H48" t="str">
        <v>#</v>
      </c>
      <c r="I48" t="str">
        <v>O</v>
      </c>
      <c r="J48" t="str">
        <v>O</v>
      </c>
      <c r="K48" t="str">
        <v>O</v>
      </c>
      <c r="L48" t="str">
        <v>#</v>
      </c>
      <c r="M48" t="str">
        <v>.</v>
      </c>
      <c r="N48" t="str">
        <v>.</v>
      </c>
      <c r="O48" t="str">
        <v>.</v>
      </c>
      <c r="P48" t="str">
        <v>.</v>
      </c>
      <c r="Q48" t="str">
        <v>.</v>
      </c>
      <c r="R48" t="str">
        <v>.</v>
      </c>
      <c r="S48" t="str">
        <v>.</v>
      </c>
      <c r="T48" t="str">
        <v>.</v>
      </c>
      <c r="U48" t="str">
        <v>.</v>
      </c>
      <c r="V48" t="str">
        <v>.</v>
      </c>
      <c r="W48" t="str">
        <v>.</v>
      </c>
      <c r="X48" t="str">
        <v>.</v>
      </c>
      <c r="Y48" t="str">
        <v>.</v>
      </c>
      <c r="Z48" t="str">
        <v>#</v>
      </c>
      <c r="AA48" t="str">
        <v>.</v>
      </c>
      <c r="AB48" t="str">
        <v>.</v>
      </c>
      <c r="AC48" t="str">
        <v>.</v>
      </c>
      <c r="AD48" t="str">
        <v>.</v>
      </c>
      <c r="AE48" t="str">
        <v>.</v>
      </c>
      <c r="AF48" t="str">
        <v>O</v>
      </c>
      <c r="AG48" t="str">
        <v>O</v>
      </c>
      <c r="AH48" t="str">
        <v>O</v>
      </c>
      <c r="AI48" t="str">
        <v>O</v>
      </c>
      <c r="AJ48" t="str">
        <v>O</v>
      </c>
      <c r="AK48" t="str">
        <v>O</v>
      </c>
      <c r="AL48" t="str">
        <v>O</v>
      </c>
      <c r="AM48" t="str">
        <v>O</v>
      </c>
      <c r="AN48" t="str">
        <v>O</v>
      </c>
      <c r="AO48" t="str">
        <v>O</v>
      </c>
      <c r="AP48" t="str">
        <v>O</v>
      </c>
      <c r="AQ48" t="str">
        <v>O</v>
      </c>
      <c r="AR48" t="str">
        <v>O</v>
      </c>
      <c r="AS48" t="str">
        <v>O</v>
      </c>
      <c r="AT48" t="str">
        <v>O</v>
      </c>
      <c r="AU48" t="str">
        <v>O</v>
      </c>
      <c r="AV48" t="str">
        <v>O</v>
      </c>
      <c r="AW48" t="str">
        <v>O</v>
      </c>
      <c r="AX48" t="str">
        <v>O</v>
      </c>
      <c r="AY48" t="str">
        <v>O</v>
      </c>
      <c r="AZ48" t="str">
        <v>O</v>
      </c>
      <c r="BA48" t="str">
        <v>O</v>
      </c>
      <c r="BB48" t="str">
        <v>O</v>
      </c>
      <c r="BC48" t="str">
        <v>O</v>
      </c>
      <c r="BD48" t="str">
        <v>#</v>
      </c>
      <c r="BE48" t="str">
        <v>O</v>
      </c>
      <c r="BF48" t="str">
        <v>O</v>
      </c>
      <c r="BG48" t="str">
        <v>O</v>
      </c>
      <c r="BH48" t="str">
        <v>#</v>
      </c>
      <c r="BI48" t="str">
        <v>O</v>
      </c>
      <c r="BJ48" t="str">
        <v>#</v>
      </c>
      <c r="BK48" t="str">
        <v>O</v>
      </c>
      <c r="BL48" t="str">
        <v>O</v>
      </c>
      <c r="BM48" t="str">
        <v>O</v>
      </c>
      <c r="BN48" t="str">
        <v>O</v>
      </c>
      <c r="BO48" t="str">
        <v>O</v>
      </c>
      <c r="BP48" t="str">
        <v>O</v>
      </c>
      <c r="BQ48" t="str">
        <v>O</v>
      </c>
      <c r="BR48" t="str">
        <v>O</v>
      </c>
      <c r="BS48" t="str">
        <v>O</v>
      </c>
      <c r="BT48" t="str">
        <v>O</v>
      </c>
      <c r="BU48" t="str">
        <v>O</v>
      </c>
      <c r="BX48">
        <v>47021</v>
      </c>
      <c r="BY48">
        <v>47</v>
      </c>
      <c r="BZ48" s="14">
        <v>222072047021</v>
      </c>
      <c r="CD48">
        <v>49014</v>
      </c>
      <c r="CF48">
        <v>69006</v>
      </c>
    </row>
    <row r="49" spans="1:84" x14ac:dyDescent="0.25">
      <c r="A49" s="1" t="s">
        <v>45</v>
      </c>
      <c r="C49" t="str">
        <v>O</v>
      </c>
      <c r="D49" t="str">
        <v>O</v>
      </c>
      <c r="E49" t="str">
        <v>O</v>
      </c>
      <c r="F49" t="str">
        <v>#</v>
      </c>
      <c r="G49" t="str">
        <v>O</v>
      </c>
      <c r="H49" t="str">
        <v>#</v>
      </c>
      <c r="I49" t="str">
        <v>#</v>
      </c>
      <c r="J49" t="str">
        <v>#</v>
      </c>
      <c r="K49" t="str">
        <v>O</v>
      </c>
      <c r="L49" t="str">
        <v>#</v>
      </c>
      <c r="M49" t="str">
        <v>O</v>
      </c>
      <c r="N49" t="str">
        <v>O</v>
      </c>
      <c r="O49" t="str">
        <v>#</v>
      </c>
      <c r="P49" t="str">
        <v>#</v>
      </c>
      <c r="Q49" t="str">
        <v>#</v>
      </c>
      <c r="R49" t="str">
        <v>#</v>
      </c>
      <c r="S49" t="str">
        <v>O</v>
      </c>
      <c r="T49" t="str">
        <v>O</v>
      </c>
      <c r="U49" t="str">
        <v>O</v>
      </c>
      <c r="V49" t="str">
        <v>O</v>
      </c>
      <c r="W49" t="str">
        <v>O</v>
      </c>
      <c r="X49" t="str">
        <v>O</v>
      </c>
      <c r="Y49" t="str">
        <v>O</v>
      </c>
      <c r="Z49" t="str">
        <v>O</v>
      </c>
      <c r="AA49" t="str">
        <v>O</v>
      </c>
      <c r="AB49" t="str">
        <v>O</v>
      </c>
      <c r="AC49" t="str">
        <v>O</v>
      </c>
      <c r="AD49" t="str">
        <v>O</v>
      </c>
      <c r="AE49" t="str">
        <v>O</v>
      </c>
      <c r="AF49" t="str">
        <v>O</v>
      </c>
      <c r="AG49" t="str">
        <v>O</v>
      </c>
      <c r="AH49" t="str">
        <v>O</v>
      </c>
      <c r="AI49" t="str">
        <v>O</v>
      </c>
      <c r="AJ49" t="str">
        <v>O</v>
      </c>
      <c r="AK49" t="str">
        <v>O</v>
      </c>
      <c r="AL49" t="str">
        <v>O</v>
      </c>
      <c r="AM49" t="str">
        <v>O</v>
      </c>
      <c r="AN49" t="str">
        <v>O</v>
      </c>
      <c r="AO49" t="str">
        <v>O</v>
      </c>
      <c r="AP49" t="str">
        <v>O</v>
      </c>
      <c r="AQ49" t="str">
        <v>O</v>
      </c>
      <c r="AR49" t="str">
        <v>O</v>
      </c>
      <c r="AS49" t="str">
        <v>O</v>
      </c>
      <c r="AT49" t="str">
        <v>O</v>
      </c>
      <c r="AU49" t="str">
        <v>O</v>
      </c>
      <c r="AV49" t="str">
        <v>O</v>
      </c>
      <c r="AW49" t="str">
        <v>O</v>
      </c>
      <c r="AX49" t="str">
        <v>O</v>
      </c>
      <c r="AY49" t="str">
        <v>O</v>
      </c>
      <c r="AZ49" t="str">
        <v>#</v>
      </c>
      <c r="BA49" t="str">
        <v>#</v>
      </c>
      <c r="BB49" t="str">
        <v>#</v>
      </c>
      <c r="BC49" t="str">
        <v>O</v>
      </c>
      <c r="BD49" t="str">
        <v>O</v>
      </c>
      <c r="BE49" t="str">
        <v>O</v>
      </c>
      <c r="BF49" t="str">
        <v>#</v>
      </c>
      <c r="BG49" t="str">
        <v>#</v>
      </c>
      <c r="BH49" t="str">
        <v>O</v>
      </c>
      <c r="BI49" t="str">
        <v>O</v>
      </c>
      <c r="BJ49" t="str">
        <v>#</v>
      </c>
      <c r="BK49" t="str">
        <v>O</v>
      </c>
      <c r="BL49" t="str">
        <v>O</v>
      </c>
      <c r="BM49" t="str">
        <v>O</v>
      </c>
      <c r="BN49" t="str">
        <v>O</v>
      </c>
      <c r="BO49" t="str">
        <v>O</v>
      </c>
      <c r="BP49" t="str">
        <v>O</v>
      </c>
      <c r="BQ49" t="str">
        <v>O</v>
      </c>
      <c r="BR49" t="str">
        <v>#</v>
      </c>
      <c r="BS49" t="str">
        <v>O</v>
      </c>
      <c r="BT49" t="str">
        <v>O</v>
      </c>
      <c r="BU49" t="str">
        <v>#</v>
      </c>
      <c r="BX49">
        <v>48020</v>
      </c>
      <c r="BY49">
        <v>48</v>
      </c>
      <c r="BZ49" s="14">
        <v>222072048020</v>
      </c>
      <c r="CD49">
        <v>61057</v>
      </c>
      <c r="CF49">
        <v>69005</v>
      </c>
    </row>
    <row r="50" spans="1:84" x14ac:dyDescent="0.25">
      <c r="A50" s="1" t="s">
        <v>46</v>
      </c>
      <c r="C50" t="str">
        <v>O</v>
      </c>
      <c r="D50" t="str">
        <v>O</v>
      </c>
      <c r="E50" t="str">
        <v>O</v>
      </c>
      <c r="F50" t="str">
        <v>#</v>
      </c>
      <c r="G50" t="str">
        <v>O</v>
      </c>
      <c r="H50" t="str">
        <v>#</v>
      </c>
      <c r="I50" t="str">
        <v>O</v>
      </c>
      <c r="J50" t="str">
        <v>O</v>
      </c>
      <c r="K50" t="str">
        <v>O</v>
      </c>
      <c r="L50" t="str">
        <v>#</v>
      </c>
      <c r="M50" t="str">
        <v>O</v>
      </c>
      <c r="N50" t="str">
        <v>O</v>
      </c>
      <c r="O50" t="str">
        <v>O</v>
      </c>
      <c r="P50" t="str">
        <v>O</v>
      </c>
      <c r="Q50" t="str">
        <v>O</v>
      </c>
      <c r="R50" t="str">
        <v>O</v>
      </c>
      <c r="S50" t="str">
        <v>O</v>
      </c>
      <c r="T50" t="str">
        <v>O</v>
      </c>
      <c r="U50" t="str">
        <v>O</v>
      </c>
      <c r="V50" t="str">
        <v>O</v>
      </c>
      <c r="W50" t="str">
        <v>O</v>
      </c>
      <c r="X50" t="str">
        <v>O</v>
      </c>
      <c r="Y50" t="str">
        <v>O</v>
      </c>
      <c r="Z50" t="str">
        <v>O</v>
      </c>
      <c r="AA50" t="str">
        <v>O</v>
      </c>
      <c r="AB50" t="str">
        <v>O</v>
      </c>
      <c r="AC50" t="str">
        <v>O</v>
      </c>
      <c r="AD50" t="str">
        <v>O</v>
      </c>
      <c r="AE50" t="str">
        <v>O</v>
      </c>
      <c r="AF50" t="str">
        <v>O</v>
      </c>
      <c r="AG50" t="str">
        <v>O</v>
      </c>
      <c r="AH50" t="str">
        <v>O</v>
      </c>
      <c r="AI50" t="str">
        <v>O</v>
      </c>
      <c r="AJ50" t="str">
        <v>O</v>
      </c>
      <c r="AK50" t="str">
        <v>O</v>
      </c>
      <c r="AL50" t="str">
        <v>O</v>
      </c>
      <c r="AM50" t="str">
        <v>O</v>
      </c>
      <c r="AN50" t="str">
        <v>O</v>
      </c>
      <c r="AO50" t="str">
        <v>O</v>
      </c>
      <c r="AP50" t="str">
        <v>O</v>
      </c>
      <c r="AQ50" t="str">
        <v>O</v>
      </c>
      <c r="AR50" t="str">
        <v>O</v>
      </c>
      <c r="AS50" t="str">
        <v>O</v>
      </c>
      <c r="AT50" t="str">
        <v>O</v>
      </c>
      <c r="AU50" t="str">
        <v>O</v>
      </c>
      <c r="AV50" t="str">
        <v>O</v>
      </c>
      <c r="AW50" t="str">
        <v>O</v>
      </c>
      <c r="AX50" t="str">
        <v>#</v>
      </c>
      <c r="AY50" t="str">
        <v>O</v>
      </c>
      <c r="AZ50" t="str">
        <v>O</v>
      </c>
      <c r="BA50" t="str">
        <v>O</v>
      </c>
      <c r="BB50" t="str">
        <v>O</v>
      </c>
      <c r="BC50" t="str">
        <v>O</v>
      </c>
      <c r="BD50" t="str">
        <v>O</v>
      </c>
      <c r="BE50" t="str">
        <v>O</v>
      </c>
      <c r="BF50" t="str">
        <v>#</v>
      </c>
      <c r="BG50" t="str">
        <v>O</v>
      </c>
      <c r="BH50" t="str">
        <v>#</v>
      </c>
      <c r="BI50" t="str">
        <v>O</v>
      </c>
      <c r="BJ50" t="str">
        <v>#</v>
      </c>
      <c r="BK50" t="str">
        <v>O</v>
      </c>
      <c r="BL50" t="str">
        <v>O</v>
      </c>
      <c r="BM50" t="str">
        <v>O</v>
      </c>
      <c r="BN50" t="str">
        <v>O</v>
      </c>
      <c r="BO50" t="str">
        <v>O</v>
      </c>
      <c r="BP50" t="str">
        <v>O</v>
      </c>
      <c r="BQ50" t="str">
        <v>O</v>
      </c>
      <c r="BR50" t="str">
        <v>O</v>
      </c>
      <c r="BS50" t="str">
        <v>O</v>
      </c>
      <c r="BT50" t="str">
        <v>O</v>
      </c>
      <c r="BU50" t="str">
        <v>O</v>
      </c>
      <c r="BX50">
        <v>7060</v>
      </c>
      <c r="BY50">
        <v>7</v>
      </c>
      <c r="BZ50" s="14">
        <v>222073007060</v>
      </c>
      <c r="CD50">
        <v>15032</v>
      </c>
      <c r="CF50">
        <v>69004</v>
      </c>
    </row>
    <row r="51" spans="1:84" x14ac:dyDescent="0.25">
      <c r="A51" s="1" t="s">
        <v>47</v>
      </c>
      <c r="C51" t="str">
        <v>O</v>
      </c>
      <c r="D51" t="str">
        <v>O</v>
      </c>
      <c r="E51" t="str">
        <v>O</v>
      </c>
      <c r="F51" t="str">
        <v>O</v>
      </c>
      <c r="G51" t="str">
        <v>O</v>
      </c>
      <c r="H51" t="str">
        <v>#</v>
      </c>
      <c r="I51" t="str">
        <v>O</v>
      </c>
      <c r="J51" t="str">
        <v>#</v>
      </c>
      <c r="K51" t="str">
        <v>#</v>
      </c>
      <c r="L51" t="str">
        <v>O</v>
      </c>
      <c r="M51" t="str">
        <v>O</v>
      </c>
      <c r="N51" t="str">
        <v>O</v>
      </c>
      <c r="O51" t="str">
        <v>#</v>
      </c>
      <c r="P51" t="str">
        <v>O</v>
      </c>
      <c r="Q51" t="str">
        <v>#</v>
      </c>
      <c r="R51" t="str">
        <v>#</v>
      </c>
      <c r="S51" t="str">
        <v>O</v>
      </c>
      <c r="T51" t="str">
        <v>O</v>
      </c>
      <c r="U51" t="str">
        <v>O</v>
      </c>
      <c r="V51" t="str">
        <v>O</v>
      </c>
      <c r="W51" t="str">
        <v>O</v>
      </c>
      <c r="X51" t="str">
        <v>O</v>
      </c>
      <c r="Y51" t="str">
        <v>O</v>
      </c>
      <c r="Z51" t="str">
        <v>O</v>
      </c>
      <c r="AA51" t="str">
        <v>O</v>
      </c>
      <c r="AB51" t="str">
        <v>O</v>
      </c>
      <c r="AC51" t="str">
        <v>O</v>
      </c>
      <c r="AD51" t="str">
        <v>O</v>
      </c>
      <c r="AE51" t="str">
        <v>O</v>
      </c>
      <c r="AF51" t="str">
        <v>O</v>
      </c>
      <c r="AG51" t="str">
        <v>O</v>
      </c>
      <c r="AH51" t="str">
        <v>O</v>
      </c>
      <c r="AI51" t="str">
        <v>O</v>
      </c>
      <c r="AJ51" t="str">
        <v>O</v>
      </c>
      <c r="AK51" t="str">
        <v>O</v>
      </c>
      <c r="AL51" t="str">
        <v>O</v>
      </c>
      <c r="AM51" t="str">
        <v>O</v>
      </c>
      <c r="AN51" t="str">
        <v>O</v>
      </c>
      <c r="AO51" t="str">
        <v>O</v>
      </c>
      <c r="AP51" t="str">
        <v>O</v>
      </c>
      <c r="AQ51" t="str">
        <v>O</v>
      </c>
      <c r="AR51" t="str">
        <v>O</v>
      </c>
      <c r="AS51" t="str">
        <v>O</v>
      </c>
      <c r="AT51" t="str">
        <v>O</v>
      </c>
      <c r="AU51" t="str">
        <v>O</v>
      </c>
      <c r="AV51" t="str">
        <v>#</v>
      </c>
      <c r="AW51" t="str">
        <v>O</v>
      </c>
      <c r="AX51" t="str">
        <v>#</v>
      </c>
      <c r="AY51" t="str">
        <v>#</v>
      </c>
      <c r="AZ51" t="str">
        <v>O</v>
      </c>
      <c r="BA51" t="str">
        <v>O</v>
      </c>
      <c r="BB51" t="str">
        <v>#</v>
      </c>
      <c r="BC51" t="str">
        <v>O</v>
      </c>
      <c r="BD51" t="str">
        <v>O</v>
      </c>
      <c r="BE51" t="str">
        <v>O</v>
      </c>
      <c r="BF51" t="str">
        <v>#</v>
      </c>
      <c r="BG51" t="str">
        <v>O</v>
      </c>
      <c r="BH51" t="str">
        <v>#</v>
      </c>
      <c r="BI51" t="str">
        <v>O</v>
      </c>
      <c r="BJ51" t="str">
        <v>#</v>
      </c>
      <c r="BK51" t="str">
        <v>O</v>
      </c>
      <c r="BL51" t="str">
        <v>O</v>
      </c>
      <c r="BM51" t="str">
        <v>#</v>
      </c>
      <c r="BN51" t="str">
        <v>O</v>
      </c>
      <c r="BO51" t="str">
        <v>O</v>
      </c>
      <c r="BP51" t="str">
        <v>#</v>
      </c>
      <c r="BQ51" t="str">
        <v>O</v>
      </c>
      <c r="BR51" t="str">
        <v>O</v>
      </c>
      <c r="BS51" t="str">
        <v>O</v>
      </c>
      <c r="BT51" t="str">
        <v>#</v>
      </c>
      <c r="BU51" t="str">
        <v>O</v>
      </c>
      <c r="BX51">
        <v>9058</v>
      </c>
      <c r="BY51">
        <v>9</v>
      </c>
      <c r="BZ51" s="14">
        <v>222073009058</v>
      </c>
      <c r="CD51">
        <v>34003</v>
      </c>
      <c r="CF51">
        <v>69003</v>
      </c>
    </row>
    <row r="52" spans="1:84" x14ac:dyDescent="0.25">
      <c r="A52" s="1" t="s">
        <v>48</v>
      </c>
      <c r="C52" t="str">
        <v>O</v>
      </c>
      <c r="D52" t="str">
        <v>O</v>
      </c>
      <c r="E52" t="str">
        <v>O</v>
      </c>
      <c r="F52" t="str">
        <v>O</v>
      </c>
      <c r="G52" t="str">
        <v>O</v>
      </c>
      <c r="H52" t="str">
        <v>#</v>
      </c>
      <c r="I52" t="str">
        <v>O</v>
      </c>
      <c r="J52" t="str">
        <v>#</v>
      </c>
      <c r="K52" t="str">
        <v>O</v>
      </c>
      <c r="L52" t="str">
        <v>O</v>
      </c>
      <c r="M52" t="str">
        <v>O</v>
      </c>
      <c r="N52" t="str">
        <v>O</v>
      </c>
      <c r="O52" t="str">
        <v>O</v>
      </c>
      <c r="P52" t="str">
        <v>#</v>
      </c>
      <c r="Q52" t="str">
        <v>O</v>
      </c>
      <c r="R52" t="str">
        <v>O</v>
      </c>
      <c r="S52" t="str">
        <v>O</v>
      </c>
      <c r="T52" t="str">
        <v>O</v>
      </c>
      <c r="U52" t="str">
        <v>O</v>
      </c>
      <c r="V52" t="str">
        <v>O</v>
      </c>
      <c r="W52" t="str">
        <v>O</v>
      </c>
      <c r="X52" t="str">
        <v>O</v>
      </c>
      <c r="Y52" t="str">
        <v>O</v>
      </c>
      <c r="Z52" t="str">
        <v>O</v>
      </c>
      <c r="AA52" t="str">
        <v>O</v>
      </c>
      <c r="AB52" t="str">
        <v>O</v>
      </c>
      <c r="AC52" t="str">
        <v>O</v>
      </c>
      <c r="AD52" t="str">
        <v>O</v>
      </c>
      <c r="AE52" t="str">
        <v>O</v>
      </c>
      <c r="AF52" t="str">
        <v>O</v>
      </c>
      <c r="AG52" t="str">
        <v>O</v>
      </c>
      <c r="AH52" t="str">
        <v>O</v>
      </c>
      <c r="AI52" t="str">
        <v>O</v>
      </c>
      <c r="AJ52" t="str">
        <v>O</v>
      </c>
      <c r="AK52" t="str">
        <v>O</v>
      </c>
      <c r="AL52" t="str">
        <v>O</v>
      </c>
      <c r="AM52" t="str">
        <v>O</v>
      </c>
      <c r="AN52" t="str">
        <v>O</v>
      </c>
      <c r="AO52" t="str">
        <v>O</v>
      </c>
      <c r="AP52" t="str">
        <v>O</v>
      </c>
      <c r="AQ52" t="str">
        <v>O</v>
      </c>
      <c r="AR52" t="str">
        <v>O</v>
      </c>
      <c r="AS52" t="str">
        <v>O</v>
      </c>
      <c r="AT52" t="str">
        <v>O</v>
      </c>
      <c r="AU52" t="str">
        <v>O</v>
      </c>
      <c r="AV52" t="str">
        <v>O</v>
      </c>
      <c r="AW52" t="str">
        <v>O</v>
      </c>
      <c r="AX52" t="str">
        <v>O</v>
      </c>
      <c r="AY52" t="str">
        <v>O</v>
      </c>
      <c r="AZ52" t="str">
        <v>O</v>
      </c>
      <c r="BA52" t="str">
        <v>O</v>
      </c>
      <c r="BB52" t="str">
        <v>O</v>
      </c>
      <c r="BC52" t="str">
        <v>O</v>
      </c>
      <c r="BD52" t="str">
        <v>O</v>
      </c>
      <c r="BE52" t="str">
        <v>O</v>
      </c>
      <c r="BF52" t="str">
        <v>#</v>
      </c>
      <c r="BG52" t="str">
        <v>O</v>
      </c>
      <c r="BH52" t="str">
        <v>O</v>
      </c>
      <c r="BI52" t="str">
        <v>O</v>
      </c>
      <c r="BJ52" t="str">
        <v>#</v>
      </c>
      <c r="BK52" t="str">
        <v>O</v>
      </c>
      <c r="BL52" t="str">
        <v>O</v>
      </c>
      <c r="BM52" t="str">
        <v>O</v>
      </c>
      <c r="BN52" t="str">
        <v>O</v>
      </c>
      <c r="BO52" t="str">
        <v>O</v>
      </c>
      <c r="BP52" t="str">
        <v>O</v>
      </c>
      <c r="BQ52" t="str">
        <v>O</v>
      </c>
      <c r="BR52" t="str">
        <v>#</v>
      </c>
      <c r="BS52" t="str">
        <v>O</v>
      </c>
      <c r="BT52" t="str">
        <v>O</v>
      </c>
      <c r="BU52" t="str">
        <v>O</v>
      </c>
      <c r="BX52">
        <v>10057</v>
      </c>
      <c r="BY52">
        <v>10</v>
      </c>
      <c r="BZ52" s="14">
        <v>222073010057</v>
      </c>
      <c r="CD52">
        <v>49005</v>
      </c>
      <c r="CF52">
        <v>69002</v>
      </c>
    </row>
    <row r="53" spans="1:84" x14ac:dyDescent="0.25">
      <c r="A53" s="1" t="s">
        <v>49</v>
      </c>
      <c r="C53" t="str">
        <v>O</v>
      </c>
      <c r="D53" t="str">
        <v>O</v>
      </c>
      <c r="E53" t="str">
        <v>O</v>
      </c>
      <c r="F53" t="str">
        <v>O</v>
      </c>
      <c r="G53" t="str">
        <v>O</v>
      </c>
      <c r="H53" t="str">
        <v>#</v>
      </c>
      <c r="I53" t="str">
        <v>O</v>
      </c>
      <c r="J53" t="str">
        <v>#</v>
      </c>
      <c r="K53" t="str">
        <v>O</v>
      </c>
      <c r="L53" t="str">
        <v>#</v>
      </c>
      <c r="M53" t="str">
        <v>#</v>
      </c>
      <c r="N53" t="str">
        <v>O</v>
      </c>
      <c r="O53" t="str">
        <v>O</v>
      </c>
      <c r="P53" t="str">
        <v>O</v>
      </c>
      <c r="Q53" t="str">
        <v>#</v>
      </c>
      <c r="R53" t="str">
        <v>O</v>
      </c>
      <c r="S53" t="str">
        <v>O</v>
      </c>
      <c r="T53" t="str">
        <v>O</v>
      </c>
      <c r="U53" t="str">
        <v>O</v>
      </c>
      <c r="V53" t="str">
        <v>O</v>
      </c>
      <c r="W53" t="str">
        <v>O</v>
      </c>
      <c r="X53" t="str">
        <v>O</v>
      </c>
      <c r="Y53" t="str">
        <v>O</v>
      </c>
      <c r="Z53" t="str">
        <v>O</v>
      </c>
      <c r="AA53" t="str">
        <v>O</v>
      </c>
      <c r="AB53" t="str">
        <v>O</v>
      </c>
      <c r="AC53" t="str">
        <v>O</v>
      </c>
      <c r="AD53" t="str">
        <v>O</v>
      </c>
      <c r="AE53" t="str">
        <v>O</v>
      </c>
      <c r="AF53" t="str">
        <v>O</v>
      </c>
      <c r="AG53" t="str">
        <v>O</v>
      </c>
      <c r="AH53" t="str">
        <v>O</v>
      </c>
      <c r="AI53" t="str">
        <v>O</v>
      </c>
      <c r="AJ53" t="str">
        <v>O</v>
      </c>
      <c r="AK53" t="str">
        <v>O</v>
      </c>
      <c r="AL53" t="str">
        <v>O</v>
      </c>
      <c r="AM53" t="str">
        <v>O</v>
      </c>
      <c r="AN53" t="str">
        <v>O</v>
      </c>
      <c r="AO53" t="str">
        <v>O</v>
      </c>
      <c r="AP53" t="str">
        <v>O</v>
      </c>
      <c r="AQ53" t="str">
        <v>O</v>
      </c>
      <c r="AR53" t="str">
        <v>O</v>
      </c>
      <c r="AS53" t="str">
        <v>O</v>
      </c>
      <c r="AT53" t="str">
        <v>#</v>
      </c>
      <c r="AU53" t="str">
        <v>O</v>
      </c>
      <c r="AV53" t="str">
        <v>O</v>
      </c>
      <c r="AW53" t="str">
        <v>#</v>
      </c>
      <c r="AX53" t="str">
        <v>#</v>
      </c>
      <c r="AY53" t="str">
        <v>#</v>
      </c>
      <c r="AZ53" t="str">
        <v>O</v>
      </c>
      <c r="BA53" t="str">
        <v>O</v>
      </c>
      <c r="BB53" t="str">
        <v>#</v>
      </c>
      <c r="BC53" t="str">
        <v>O</v>
      </c>
      <c r="BD53" t="str">
        <v>#</v>
      </c>
      <c r="BE53" t="str">
        <v>O</v>
      </c>
      <c r="BF53" t="str">
        <v>#</v>
      </c>
      <c r="BG53" t="str">
        <v>O</v>
      </c>
      <c r="BH53" t="str">
        <v>#</v>
      </c>
      <c r="BI53" t="str">
        <v>#</v>
      </c>
      <c r="BJ53" t="str">
        <v>#</v>
      </c>
      <c r="BK53" t="str">
        <v>#</v>
      </c>
      <c r="BL53" t="str">
        <v>#</v>
      </c>
      <c r="BM53" t="str">
        <v>O</v>
      </c>
      <c r="BN53" t="str">
        <v>O</v>
      </c>
      <c r="BO53" t="str">
        <v>O</v>
      </c>
      <c r="BP53" t="str">
        <v>O</v>
      </c>
      <c r="BQ53" t="str">
        <v>#</v>
      </c>
      <c r="BR53" t="str">
        <v>#</v>
      </c>
      <c r="BS53" t="str">
        <v>O</v>
      </c>
      <c r="BT53" t="str">
        <v>#</v>
      </c>
      <c r="BU53" t="str">
        <v>#</v>
      </c>
      <c r="BX53">
        <v>32035</v>
      </c>
      <c r="BY53">
        <v>32</v>
      </c>
      <c r="BZ53" s="14">
        <v>222073032035</v>
      </c>
      <c r="CD53">
        <v>43059</v>
      </c>
      <c r="CF53">
        <v>69041</v>
      </c>
    </row>
    <row r="54" spans="1:84" x14ac:dyDescent="0.25">
      <c r="A54" s="1" t="s">
        <v>50</v>
      </c>
      <c r="C54" t="str">
        <v>O</v>
      </c>
      <c r="D54" t="str">
        <v>O</v>
      </c>
      <c r="E54" t="str">
        <v>O</v>
      </c>
      <c r="F54" t="str">
        <v>O</v>
      </c>
      <c r="G54" t="str">
        <v>O</v>
      </c>
      <c r="H54" t="str">
        <v>O</v>
      </c>
      <c r="I54" t="str">
        <v>O</v>
      </c>
      <c r="J54" t="str">
        <v>#</v>
      </c>
      <c r="K54" t="str">
        <v>O</v>
      </c>
      <c r="L54" t="str">
        <v>O</v>
      </c>
      <c r="M54" t="str">
        <v>O</v>
      </c>
      <c r="N54" t="str">
        <v>O</v>
      </c>
      <c r="O54" t="str">
        <v>O</v>
      </c>
      <c r="P54" t="str">
        <v>O</v>
      </c>
      <c r="Q54" t="str">
        <v>O</v>
      </c>
      <c r="R54" t="str">
        <v>O</v>
      </c>
      <c r="S54" t="str">
        <v>O</v>
      </c>
      <c r="T54" t="str">
        <v>O</v>
      </c>
      <c r="U54" t="str">
        <v>O</v>
      </c>
      <c r="V54" t="str">
        <v>O</v>
      </c>
      <c r="W54" t="str">
        <v>O</v>
      </c>
      <c r="X54" t="str">
        <v>O</v>
      </c>
      <c r="Y54" t="str">
        <v>O</v>
      </c>
      <c r="Z54" t="str">
        <v>O</v>
      </c>
      <c r="AA54" t="str">
        <v>O</v>
      </c>
      <c r="AB54" t="str">
        <v>O</v>
      </c>
      <c r="AC54" t="str">
        <v>O</v>
      </c>
      <c r="AD54" t="str">
        <v>O</v>
      </c>
      <c r="AE54" t="str">
        <v>O</v>
      </c>
      <c r="AF54" t="str">
        <v>O</v>
      </c>
      <c r="AG54" t="str">
        <v>O</v>
      </c>
      <c r="AH54" t="str">
        <v>O</v>
      </c>
      <c r="AI54" t="str">
        <v>O</v>
      </c>
      <c r="AJ54" t="str">
        <v>O</v>
      </c>
      <c r="AK54" t="str">
        <v>O</v>
      </c>
      <c r="AL54" t="str">
        <v>O</v>
      </c>
      <c r="AM54" t="str">
        <v>O</v>
      </c>
      <c r="AN54" t="str">
        <v>O</v>
      </c>
      <c r="AO54" t="str">
        <v>O</v>
      </c>
      <c r="AP54" t="str">
        <v>O</v>
      </c>
      <c r="AQ54" t="str">
        <v>O</v>
      </c>
      <c r="AR54" t="str">
        <v>O</v>
      </c>
      <c r="AS54" t="str">
        <v>O</v>
      </c>
      <c r="AT54" t="str">
        <v>O</v>
      </c>
      <c r="AU54" t="str">
        <v>O</v>
      </c>
      <c r="AV54" t="str">
        <v>O</v>
      </c>
      <c r="AW54" t="str">
        <v>O</v>
      </c>
      <c r="AX54" t="str">
        <v>#</v>
      </c>
      <c r="AY54" t="str">
        <v>.</v>
      </c>
      <c r="AZ54" t="str">
        <v>#</v>
      </c>
      <c r="BA54" t="str">
        <v>O</v>
      </c>
      <c r="BB54" t="str">
        <v>#</v>
      </c>
      <c r="BC54" t="str">
        <v>O</v>
      </c>
      <c r="BD54" t="str">
        <v>#</v>
      </c>
      <c r="BE54" t="str">
        <v>O</v>
      </c>
      <c r="BF54" t="str">
        <v>#</v>
      </c>
      <c r="BG54" t="str">
        <v>O</v>
      </c>
      <c r="BH54" t="str">
        <v>#</v>
      </c>
      <c r="BI54" t="str">
        <v>O</v>
      </c>
      <c r="BJ54" t="str">
        <v>O</v>
      </c>
      <c r="BK54" t="str">
        <v>O</v>
      </c>
      <c r="BL54" t="str">
        <v>O</v>
      </c>
      <c r="BM54" t="str">
        <v>O</v>
      </c>
      <c r="BN54" t="str">
        <v>#</v>
      </c>
      <c r="BO54" t="str">
        <v>O</v>
      </c>
      <c r="BP54" t="str">
        <v>O</v>
      </c>
      <c r="BQ54" t="str">
        <v>O</v>
      </c>
      <c r="BR54" t="str">
        <v>O</v>
      </c>
      <c r="BS54" t="str">
        <v>O</v>
      </c>
      <c r="BT54" t="str">
        <v>#</v>
      </c>
      <c r="BU54" t="str">
        <v>.</v>
      </c>
      <c r="BX54">
        <v>47020</v>
      </c>
      <c r="BY54">
        <v>47</v>
      </c>
      <c r="BZ54" s="14">
        <v>222073047020</v>
      </c>
      <c r="CD54">
        <v>17031</v>
      </c>
      <c r="CF54">
        <v>69039</v>
      </c>
    </row>
    <row r="55" spans="1:84" x14ac:dyDescent="0.25">
      <c r="A55" s="1" t="s">
        <v>51</v>
      </c>
      <c r="C55" t="str">
        <v>O</v>
      </c>
      <c r="D55" t="str">
        <v>O</v>
      </c>
      <c r="E55" t="str">
        <v>O</v>
      </c>
      <c r="F55" t="str">
        <v>#</v>
      </c>
      <c r="G55" t="str">
        <v>#</v>
      </c>
      <c r="H55" t="str">
        <v>#</v>
      </c>
      <c r="I55" t="str">
        <v>#</v>
      </c>
      <c r="J55" t="str">
        <v>O</v>
      </c>
      <c r="K55" t="str">
        <v>O</v>
      </c>
      <c r="L55" t="str">
        <v>#</v>
      </c>
      <c r="M55" t="str">
        <v>O</v>
      </c>
      <c r="N55" t="str">
        <v>O</v>
      </c>
      <c r="O55" t="str">
        <v>O</v>
      </c>
      <c r="P55" t="str">
        <v>O</v>
      </c>
      <c r="Q55" t="str">
        <v>O</v>
      </c>
      <c r="R55" t="str">
        <v>O</v>
      </c>
      <c r="S55" t="str">
        <v>O</v>
      </c>
      <c r="T55" t="str">
        <v>O</v>
      </c>
      <c r="U55" t="str">
        <v>O</v>
      </c>
      <c r="V55" t="str">
        <v>O</v>
      </c>
      <c r="W55" t="str">
        <v>O</v>
      </c>
      <c r="X55" t="str">
        <v>O</v>
      </c>
      <c r="Y55" t="str">
        <v>O</v>
      </c>
      <c r="Z55" t="str">
        <v>O</v>
      </c>
      <c r="AA55" t="str">
        <v>O</v>
      </c>
      <c r="AB55" t="str">
        <v>O</v>
      </c>
      <c r="AC55" t="str">
        <v>O</v>
      </c>
      <c r="AD55" t="str">
        <v>O</v>
      </c>
      <c r="AE55" t="str">
        <v>O</v>
      </c>
      <c r="AF55" t="str">
        <v>O</v>
      </c>
      <c r="AG55" t="str">
        <v>O</v>
      </c>
      <c r="AH55" t="str">
        <v>O</v>
      </c>
      <c r="AI55" t="str">
        <v>O</v>
      </c>
      <c r="AJ55" t="str">
        <v>O</v>
      </c>
      <c r="AK55" t="str">
        <v>O</v>
      </c>
      <c r="AL55" t="str">
        <v>O</v>
      </c>
      <c r="AM55" t="str">
        <v>O</v>
      </c>
      <c r="AN55" t="str">
        <v>O</v>
      </c>
      <c r="AO55" t="str">
        <v>O</v>
      </c>
      <c r="AP55" t="str">
        <v>#</v>
      </c>
      <c r="AQ55" t="str">
        <v>#</v>
      </c>
      <c r="AR55" t="str">
        <v>O</v>
      </c>
      <c r="AS55" t="str">
        <v>O</v>
      </c>
      <c r="AT55" t="str">
        <v>O</v>
      </c>
      <c r="AU55" t="str">
        <v>O</v>
      </c>
      <c r="AV55" t="str">
        <v>#</v>
      </c>
      <c r="AW55" t="str">
        <v>O</v>
      </c>
      <c r="AX55" t="str">
        <v>#</v>
      </c>
      <c r="AY55" t="str">
        <v>.</v>
      </c>
      <c r="AZ55" t="str">
        <v>#</v>
      </c>
      <c r="BA55" t="str">
        <v>O</v>
      </c>
      <c r="BB55" t="str">
        <v>#</v>
      </c>
      <c r="BC55" t="str">
        <v>O</v>
      </c>
      <c r="BD55" t="str">
        <v>O</v>
      </c>
      <c r="BE55" t="str">
        <v>O</v>
      </c>
      <c r="BF55" t="str">
        <v>#</v>
      </c>
      <c r="BG55" t="str">
        <v>O</v>
      </c>
      <c r="BH55" t="str">
        <v>#</v>
      </c>
      <c r="BI55" t="str">
        <v>O</v>
      </c>
      <c r="BJ55" t="str">
        <v>#</v>
      </c>
      <c r="BK55" t="str">
        <v>#</v>
      </c>
      <c r="BL55" t="str">
        <v>#</v>
      </c>
      <c r="BM55" t="str">
        <v>O</v>
      </c>
      <c r="BN55" t="str">
        <v>O</v>
      </c>
      <c r="BO55" t="str">
        <v>O</v>
      </c>
      <c r="BP55" t="str">
        <v>O</v>
      </c>
      <c r="BQ55" t="str">
        <v>#</v>
      </c>
      <c r="BR55" t="str">
        <v>O</v>
      </c>
      <c r="BS55" t="str">
        <v>O</v>
      </c>
      <c r="BT55" t="str">
        <v>#</v>
      </c>
      <c r="BU55" t="str">
        <v>.</v>
      </c>
      <c r="BX55">
        <v>48019</v>
      </c>
      <c r="BY55">
        <v>48</v>
      </c>
      <c r="BZ55" s="14">
        <v>222073048019</v>
      </c>
      <c r="CD55">
        <v>36003</v>
      </c>
      <c r="CF55">
        <v>69038</v>
      </c>
    </row>
    <row r="56" spans="1:84" x14ac:dyDescent="0.25">
      <c r="A56" s="1" t="s">
        <v>52</v>
      </c>
      <c r="C56" t="str">
        <v>O</v>
      </c>
      <c r="D56" t="str">
        <v>O</v>
      </c>
      <c r="E56" t="str">
        <v>O</v>
      </c>
      <c r="F56" t="str">
        <v>#</v>
      </c>
      <c r="G56" t="str">
        <v>O</v>
      </c>
      <c r="H56" t="str">
        <v>#</v>
      </c>
      <c r="I56" t="str">
        <v>O</v>
      </c>
      <c r="J56" t="str">
        <v>O</v>
      </c>
      <c r="K56" t="str">
        <v>O</v>
      </c>
      <c r="L56" t="str">
        <v>#</v>
      </c>
      <c r="M56" t="str">
        <v>O</v>
      </c>
      <c r="N56" t="str">
        <v>O</v>
      </c>
      <c r="O56" t="str">
        <v>O</v>
      </c>
      <c r="P56" t="str">
        <v>O</v>
      </c>
      <c r="Q56" t="str">
        <v>O</v>
      </c>
      <c r="R56" t="str">
        <v>O</v>
      </c>
      <c r="S56" t="str">
        <v>O</v>
      </c>
      <c r="T56" t="str">
        <v>O</v>
      </c>
      <c r="U56" t="str">
        <v>O</v>
      </c>
      <c r="V56" t="str">
        <v>O</v>
      </c>
      <c r="W56" t="str">
        <v>O</v>
      </c>
      <c r="X56" t="str">
        <v>O</v>
      </c>
      <c r="Y56" t="str">
        <v>O</v>
      </c>
      <c r="Z56" t="str">
        <v>O</v>
      </c>
      <c r="AA56" t="str">
        <v>O</v>
      </c>
      <c r="AB56" t="str">
        <v>O</v>
      </c>
      <c r="AC56" t="str">
        <v>O</v>
      </c>
      <c r="AD56" t="str">
        <v>O</v>
      </c>
      <c r="AE56" t="str">
        <v>O</v>
      </c>
      <c r="AF56" t="str">
        <v>O</v>
      </c>
      <c r="AG56" t="str">
        <v>O</v>
      </c>
      <c r="AH56" t="str">
        <v>O</v>
      </c>
      <c r="AI56" t="str">
        <v>O</v>
      </c>
      <c r="AJ56" t="str">
        <v>O</v>
      </c>
      <c r="AK56" t="str">
        <v>O</v>
      </c>
      <c r="AL56" t="str">
        <v>O</v>
      </c>
      <c r="AM56" t="str">
        <v>O</v>
      </c>
      <c r="AN56" t="str">
        <v>O</v>
      </c>
      <c r="AO56" t="str">
        <v>O</v>
      </c>
      <c r="AP56" t="str">
        <v>O</v>
      </c>
      <c r="AQ56" t="str">
        <v>O</v>
      </c>
      <c r="AR56" t="str">
        <v>O</v>
      </c>
      <c r="AS56" t="str">
        <v>O</v>
      </c>
      <c r="AT56" t="str">
        <v>O</v>
      </c>
      <c r="AU56" t="str">
        <v>O</v>
      </c>
      <c r="AV56" t="str">
        <v>#</v>
      </c>
      <c r="AW56" t="str">
        <v>O</v>
      </c>
      <c r="AX56" t="str">
        <v>#</v>
      </c>
      <c r="AY56" t="str">
        <v>.</v>
      </c>
      <c r="AZ56" t="str">
        <v>#</v>
      </c>
      <c r="BA56" t="str">
        <v>O</v>
      </c>
      <c r="BB56" t="str">
        <v>O</v>
      </c>
      <c r="BC56" t="str">
        <v>O</v>
      </c>
      <c r="BD56" t="str">
        <v>O</v>
      </c>
      <c r="BE56" t="str">
        <v>O</v>
      </c>
      <c r="BF56" t="str">
        <v>#</v>
      </c>
      <c r="BG56" t="str">
        <v>O</v>
      </c>
      <c r="BH56" t="str">
        <v>#</v>
      </c>
      <c r="BI56" t="str">
        <v>O</v>
      </c>
      <c r="BJ56" t="str">
        <v>O</v>
      </c>
      <c r="BK56" t="str">
        <v>O</v>
      </c>
      <c r="BL56" t="str">
        <v>O</v>
      </c>
      <c r="BM56" t="str">
        <v>O</v>
      </c>
      <c r="BN56" t="str">
        <v>O</v>
      </c>
      <c r="BO56" t="str">
        <v>O</v>
      </c>
      <c r="BP56" t="str">
        <v>O</v>
      </c>
      <c r="BQ56" t="str">
        <v>O</v>
      </c>
      <c r="BR56" t="str">
        <v>O</v>
      </c>
      <c r="BS56" t="str">
        <v>O</v>
      </c>
      <c r="BT56" t="str">
        <v>#</v>
      </c>
      <c r="BU56" t="str">
        <v>.</v>
      </c>
      <c r="BX56">
        <v>7059</v>
      </c>
      <c r="BY56">
        <v>7</v>
      </c>
      <c r="BZ56" s="14">
        <v>222074007059</v>
      </c>
      <c r="CD56">
        <v>9014</v>
      </c>
      <c r="CF56">
        <v>69037</v>
      </c>
    </row>
    <row r="57" spans="1:84" x14ac:dyDescent="0.25">
      <c r="A57" s="1" t="s">
        <v>53</v>
      </c>
      <c r="C57" t="str">
        <v>O</v>
      </c>
      <c r="D57" t="str">
        <v>O</v>
      </c>
      <c r="E57" t="str">
        <v>O</v>
      </c>
      <c r="F57" t="str">
        <v>O</v>
      </c>
      <c r="G57" t="str">
        <v>O</v>
      </c>
      <c r="H57" t="str">
        <v>#</v>
      </c>
      <c r="I57" t="str">
        <v>O</v>
      </c>
      <c r="J57" t="str">
        <v>O</v>
      </c>
      <c r="K57" t="str">
        <v>O</v>
      </c>
      <c r="L57" t="str">
        <v>#</v>
      </c>
      <c r="M57" t="str">
        <v>O</v>
      </c>
      <c r="N57" t="str">
        <v>O</v>
      </c>
      <c r="O57" t="str">
        <v>O</v>
      </c>
      <c r="P57" t="str">
        <v>O</v>
      </c>
      <c r="Q57" t="str">
        <v>O</v>
      </c>
      <c r="R57" t="str">
        <v>O</v>
      </c>
      <c r="S57" t="str">
        <v>O</v>
      </c>
      <c r="T57" t="str">
        <v>O</v>
      </c>
      <c r="U57" t="str">
        <v>O</v>
      </c>
      <c r="V57" t="str">
        <v>O</v>
      </c>
      <c r="W57" t="str">
        <v>O</v>
      </c>
      <c r="X57" t="str">
        <v>O</v>
      </c>
      <c r="Y57" t="str">
        <v>O</v>
      </c>
      <c r="Z57" t="str">
        <v>O</v>
      </c>
      <c r="AA57" t="str">
        <v>O</v>
      </c>
      <c r="AB57" t="str">
        <v>O</v>
      </c>
      <c r="AC57" t="str">
        <v>O</v>
      </c>
      <c r="AD57" t="str">
        <v>O</v>
      </c>
      <c r="AE57" t="str">
        <v>O</v>
      </c>
      <c r="AF57" t="str">
        <v>O</v>
      </c>
      <c r="AG57" t="str">
        <v>O</v>
      </c>
      <c r="AH57" t="str">
        <v>O</v>
      </c>
      <c r="AI57" t="str">
        <v>O</v>
      </c>
      <c r="AJ57" t="str">
        <v>O</v>
      </c>
      <c r="AK57" t="str">
        <v>O</v>
      </c>
      <c r="AL57" t="str">
        <v>O</v>
      </c>
      <c r="AM57" t="str">
        <v>O</v>
      </c>
      <c r="AN57" t="str">
        <v>O</v>
      </c>
      <c r="AO57" t="str">
        <v>O</v>
      </c>
      <c r="AP57" t="str">
        <v>O</v>
      </c>
      <c r="AQ57" t="str">
        <v>O</v>
      </c>
      <c r="AR57" t="str">
        <v>#</v>
      </c>
      <c r="AS57" t="str">
        <v>#</v>
      </c>
      <c r="AT57" t="str">
        <v>O</v>
      </c>
      <c r="AU57" t="str">
        <v>#</v>
      </c>
      <c r="AV57" t="str">
        <v>#</v>
      </c>
      <c r="AW57" t="str">
        <v>O</v>
      </c>
      <c r="AX57" t="str">
        <v>#</v>
      </c>
      <c r="AY57" t="str">
        <v>.</v>
      </c>
      <c r="AZ57" t="str">
        <v>#</v>
      </c>
      <c r="BA57" t="str">
        <v>#</v>
      </c>
      <c r="BB57" t="str">
        <v>#</v>
      </c>
      <c r="BC57" t="str">
        <v>#</v>
      </c>
      <c r="BD57" t="str">
        <v>#</v>
      </c>
      <c r="BE57" t="str">
        <v>#</v>
      </c>
      <c r="BF57" t="str">
        <v>O</v>
      </c>
      <c r="BG57" t="str">
        <v>O</v>
      </c>
      <c r="BH57" t="str">
        <v>#</v>
      </c>
      <c r="BI57" t="str">
        <v>#</v>
      </c>
      <c r="BJ57" t="str">
        <v>#</v>
      </c>
      <c r="BK57" t="str">
        <v>O</v>
      </c>
      <c r="BL57" t="str">
        <v>O</v>
      </c>
      <c r="BM57" t="str">
        <v>#</v>
      </c>
      <c r="BN57" t="str">
        <v>#</v>
      </c>
      <c r="BO57" t="str">
        <v>O</v>
      </c>
      <c r="BP57" t="str">
        <v>#</v>
      </c>
      <c r="BQ57" t="str">
        <v>#</v>
      </c>
      <c r="BR57" t="str">
        <v>#</v>
      </c>
      <c r="BS57" t="str">
        <v>#</v>
      </c>
      <c r="BT57" t="str">
        <v>#</v>
      </c>
      <c r="BU57" t="str">
        <v>.</v>
      </c>
      <c r="BX57">
        <v>9057</v>
      </c>
      <c r="BY57">
        <v>9</v>
      </c>
      <c r="BZ57" s="14">
        <v>222074009057</v>
      </c>
      <c r="CD57">
        <v>9032</v>
      </c>
      <c r="CF57">
        <v>69036</v>
      </c>
    </row>
    <row r="58" spans="1:84" x14ac:dyDescent="0.25">
      <c r="A58" s="1" t="s">
        <v>54</v>
      </c>
      <c r="C58" t="str">
        <v>O</v>
      </c>
      <c r="D58" t="str">
        <v>O</v>
      </c>
      <c r="E58" t="str">
        <v>O</v>
      </c>
      <c r="F58" t="str">
        <v>O</v>
      </c>
      <c r="G58" t="str">
        <v>O</v>
      </c>
      <c r="H58" t="str">
        <v>O</v>
      </c>
      <c r="I58" t="str">
        <v>O</v>
      </c>
      <c r="J58" t="str">
        <v>O</v>
      </c>
      <c r="K58" t="str">
        <v>O</v>
      </c>
      <c r="L58" t="str">
        <v>O</v>
      </c>
      <c r="M58" t="str">
        <v>O</v>
      </c>
      <c r="N58" t="str">
        <v>O</v>
      </c>
      <c r="O58" t="str">
        <v>O</v>
      </c>
      <c r="P58" t="str">
        <v>#</v>
      </c>
      <c r="Q58" t="str">
        <v>O</v>
      </c>
      <c r="R58" t="str">
        <v>O</v>
      </c>
      <c r="S58" t="str">
        <v>O</v>
      </c>
      <c r="T58" t="str">
        <v>O</v>
      </c>
      <c r="U58" t="str">
        <v>O</v>
      </c>
      <c r="V58" t="str">
        <v>O</v>
      </c>
      <c r="W58" t="str">
        <v>O</v>
      </c>
      <c r="X58" t="str">
        <v>O</v>
      </c>
      <c r="Y58" t="str">
        <v>O</v>
      </c>
      <c r="Z58" t="str">
        <v>O</v>
      </c>
      <c r="AA58" t="str">
        <v>O</v>
      </c>
      <c r="AB58" t="str">
        <v>O</v>
      </c>
      <c r="AC58" t="str">
        <v>O</v>
      </c>
      <c r="AD58" t="str">
        <v>O</v>
      </c>
      <c r="AE58" t="str">
        <v>O</v>
      </c>
      <c r="AF58" t="str">
        <v>O</v>
      </c>
      <c r="AG58" t="str">
        <v>O</v>
      </c>
      <c r="AH58" t="str">
        <v>O</v>
      </c>
      <c r="AI58" t="str">
        <v>O</v>
      </c>
      <c r="AJ58" t="str">
        <v>O</v>
      </c>
      <c r="AK58" t="str">
        <v>O</v>
      </c>
      <c r="AL58" t="str">
        <v>O</v>
      </c>
      <c r="AM58" t="str">
        <v>O</v>
      </c>
      <c r="AN58" t="str">
        <v>O</v>
      </c>
      <c r="AO58" t="str">
        <v>O</v>
      </c>
      <c r="AP58" t="str">
        <v>#</v>
      </c>
      <c r="AQ58" t="str">
        <v>O</v>
      </c>
      <c r="AR58" t="str">
        <v>O</v>
      </c>
      <c r="AS58" t="str">
        <v>O</v>
      </c>
      <c r="AT58" t="str">
        <v>#</v>
      </c>
      <c r="AU58" t="str">
        <v>O</v>
      </c>
      <c r="AV58" t="str">
        <v>O</v>
      </c>
      <c r="AW58" t="str">
        <v>O</v>
      </c>
      <c r="AX58" t="str">
        <v>#</v>
      </c>
      <c r="AY58" t="str">
        <v>.</v>
      </c>
      <c r="AZ58" t="str">
        <v>.</v>
      </c>
      <c r="BA58" t="str">
        <v>.</v>
      </c>
      <c r="BB58" t="str">
        <v>.</v>
      </c>
      <c r="BC58" t="str">
        <v>.</v>
      </c>
      <c r="BD58" t="str">
        <v>.</v>
      </c>
      <c r="BE58" t="str">
        <v>.</v>
      </c>
      <c r="BF58" t="str">
        <v>#</v>
      </c>
      <c r="BG58" t="str">
        <v>O</v>
      </c>
      <c r="BH58" t="str">
        <v>O</v>
      </c>
      <c r="BI58" t="str">
        <v>O</v>
      </c>
      <c r="BJ58" t="str">
        <v>#</v>
      </c>
      <c r="BK58" t="str">
        <v>O</v>
      </c>
      <c r="BL58" t="str">
        <v>O</v>
      </c>
      <c r="BM58" t="str">
        <v>O</v>
      </c>
      <c r="BN58" t="str">
        <v>O</v>
      </c>
      <c r="BO58" t="str">
        <v>O</v>
      </c>
      <c r="BP58" t="str">
        <v>#</v>
      </c>
      <c r="BQ58" t="str">
        <v>.</v>
      </c>
      <c r="BR58" t="str">
        <v>.</v>
      </c>
      <c r="BS58" t="str">
        <v>.</v>
      </c>
      <c r="BT58" t="str">
        <v>.</v>
      </c>
      <c r="BU58" t="str">
        <v>.</v>
      </c>
      <c r="BX58">
        <v>10056</v>
      </c>
      <c r="BY58">
        <v>10</v>
      </c>
      <c r="BZ58" s="14">
        <v>222074010056</v>
      </c>
      <c r="CD58">
        <v>54055</v>
      </c>
      <c r="CF58">
        <v>69035</v>
      </c>
    </row>
    <row r="59" spans="1:84" x14ac:dyDescent="0.25">
      <c r="A59" s="1" t="s">
        <v>55</v>
      </c>
      <c r="C59" t="str">
        <v>O</v>
      </c>
      <c r="D59" t="str">
        <v>O</v>
      </c>
      <c r="E59" t="str">
        <v>O</v>
      </c>
      <c r="F59" t="str">
        <v>O</v>
      </c>
      <c r="G59" t="str">
        <v>#</v>
      </c>
      <c r="H59" t="str">
        <v>#</v>
      </c>
      <c r="I59" t="str">
        <v>O</v>
      </c>
      <c r="J59" t="str">
        <v>O</v>
      </c>
      <c r="K59" t="str">
        <v>O</v>
      </c>
      <c r="L59" t="str">
        <v>O</v>
      </c>
      <c r="M59" t="str">
        <v>O</v>
      </c>
      <c r="N59" t="str">
        <v>O</v>
      </c>
      <c r="O59" t="str">
        <v>O</v>
      </c>
      <c r="P59" t="str">
        <v>O</v>
      </c>
      <c r="Q59" t="str">
        <v>O</v>
      </c>
      <c r="R59" t="str">
        <v>O</v>
      </c>
      <c r="S59" t="str">
        <v>O</v>
      </c>
      <c r="T59" t="str">
        <v>O</v>
      </c>
      <c r="U59" t="str">
        <v>O</v>
      </c>
      <c r="V59" t="str">
        <v>O</v>
      </c>
      <c r="W59" t="str">
        <v>O</v>
      </c>
      <c r="X59" t="str">
        <v>O</v>
      </c>
      <c r="Y59" t="str">
        <v>O</v>
      </c>
      <c r="Z59" t="str">
        <v>O</v>
      </c>
      <c r="AA59" t="str">
        <v>O</v>
      </c>
      <c r="AB59" t="str">
        <v>O</v>
      </c>
      <c r="AC59" t="str">
        <v>O</v>
      </c>
      <c r="AD59" t="str">
        <v>O</v>
      </c>
      <c r="AE59" t="str">
        <v>O</v>
      </c>
      <c r="AF59" t="str">
        <v>O</v>
      </c>
      <c r="AG59" t="str">
        <v>O</v>
      </c>
      <c r="AH59" t="str">
        <v>O</v>
      </c>
      <c r="AI59" t="str">
        <v>O</v>
      </c>
      <c r="AJ59" t="str">
        <v>O</v>
      </c>
      <c r="AK59" t="str">
        <v>O</v>
      </c>
      <c r="AL59" t="str">
        <v>O</v>
      </c>
      <c r="AM59" t="str">
        <v>O</v>
      </c>
      <c r="AN59" t="str">
        <v>O</v>
      </c>
      <c r="AO59" t="str">
        <v>O</v>
      </c>
      <c r="AP59" t="str">
        <v>O</v>
      </c>
      <c r="AQ59" t="str">
        <v>O</v>
      </c>
      <c r="AR59" t="str">
        <v>#</v>
      </c>
      <c r="AS59" t="str">
        <v>O</v>
      </c>
      <c r="AT59" t="str">
        <v>#</v>
      </c>
      <c r="AU59" t="str">
        <v>O</v>
      </c>
      <c r="AV59" t="str">
        <v>#</v>
      </c>
      <c r="AW59" t="str">
        <v>#</v>
      </c>
      <c r="AX59" t="str">
        <v>#</v>
      </c>
      <c r="AY59" t="str">
        <v>.</v>
      </c>
      <c r="AZ59" t="str">
        <v>#</v>
      </c>
      <c r="BA59" t="str">
        <v>.</v>
      </c>
      <c r="BB59" t="str">
        <v>#</v>
      </c>
      <c r="BC59" t="str">
        <v>#</v>
      </c>
      <c r="BD59" t="str">
        <v>.</v>
      </c>
      <c r="BE59" t="str">
        <v>.</v>
      </c>
      <c r="BF59" t="str">
        <v>.</v>
      </c>
      <c r="BG59" t="str">
        <v>#</v>
      </c>
      <c r="BH59" t="str">
        <v>#</v>
      </c>
      <c r="BI59" t="str">
        <v>O</v>
      </c>
      <c r="BJ59" t="str">
        <v>#</v>
      </c>
      <c r="BK59" t="str">
        <v>#</v>
      </c>
      <c r="BL59" t="str">
        <v>#</v>
      </c>
      <c r="BM59" t="str">
        <v>#</v>
      </c>
      <c r="BN59" t="str">
        <v>#</v>
      </c>
      <c r="BO59" t="str">
        <v>#</v>
      </c>
      <c r="BP59" t="str">
        <v>.</v>
      </c>
      <c r="BQ59" t="str">
        <v>#</v>
      </c>
      <c r="BR59" t="str">
        <v>#</v>
      </c>
      <c r="BS59" t="str">
        <v>.</v>
      </c>
      <c r="BT59" t="str">
        <v>#</v>
      </c>
      <c r="BU59" t="str">
        <v>.</v>
      </c>
      <c r="BX59">
        <v>32034</v>
      </c>
      <c r="BY59">
        <v>32</v>
      </c>
      <c r="BZ59" s="14">
        <v>222074032034</v>
      </c>
      <c r="CD59">
        <v>69058</v>
      </c>
      <c r="CF59">
        <v>69034</v>
      </c>
    </row>
    <row r="60" spans="1:84" x14ac:dyDescent="0.25">
      <c r="A60" s="1" t="s">
        <v>56</v>
      </c>
      <c r="C60" t="str">
        <v>O</v>
      </c>
      <c r="D60" t="str">
        <v>O</v>
      </c>
      <c r="E60" t="str">
        <v>O</v>
      </c>
      <c r="F60" t="str">
        <v>O</v>
      </c>
      <c r="G60" t="str">
        <v>O</v>
      </c>
      <c r="H60" t="str">
        <v>O</v>
      </c>
      <c r="I60" t="str">
        <v>O</v>
      </c>
      <c r="J60" t="str">
        <v>O</v>
      </c>
      <c r="K60" t="str">
        <v>O</v>
      </c>
      <c r="L60" t="str">
        <v>O</v>
      </c>
      <c r="M60" t="str">
        <v>O</v>
      </c>
      <c r="N60" t="str">
        <v>O</v>
      </c>
      <c r="O60" t="str">
        <v>O</v>
      </c>
      <c r="P60" t="str">
        <v>O</v>
      </c>
      <c r="Q60" t="str">
        <v>O</v>
      </c>
      <c r="R60" t="str">
        <v>O</v>
      </c>
      <c r="S60" t="str">
        <v>O</v>
      </c>
      <c r="T60" t="str">
        <v>O</v>
      </c>
      <c r="U60" t="str">
        <v>O</v>
      </c>
      <c r="V60" t="str">
        <v>O</v>
      </c>
      <c r="W60" t="str">
        <v>O</v>
      </c>
      <c r="X60" t="str">
        <v>O</v>
      </c>
      <c r="Y60" t="str">
        <v>O</v>
      </c>
      <c r="Z60" t="str">
        <v>O</v>
      </c>
      <c r="AA60" t="str">
        <v>O</v>
      </c>
      <c r="AB60" t="str">
        <v>O</v>
      </c>
      <c r="AC60" t="str">
        <v>O</v>
      </c>
      <c r="AD60" t="str">
        <v>O</v>
      </c>
      <c r="AE60" t="str">
        <v>O</v>
      </c>
      <c r="AF60" t="str">
        <v>O</v>
      </c>
      <c r="AG60" t="str">
        <v>O</v>
      </c>
      <c r="AH60" t="str">
        <v>O</v>
      </c>
      <c r="AI60" t="str">
        <v>O</v>
      </c>
      <c r="AJ60" t="str">
        <v>O</v>
      </c>
      <c r="AK60" t="str">
        <v>O</v>
      </c>
      <c r="AL60" t="str">
        <v>O</v>
      </c>
      <c r="AM60" t="str">
        <v>O</v>
      </c>
      <c r="AN60" t="str">
        <v>O</v>
      </c>
      <c r="AO60" t="str">
        <v>O</v>
      </c>
      <c r="AP60" t="str">
        <v>O</v>
      </c>
      <c r="AQ60" t="str">
        <v>O</v>
      </c>
      <c r="AR60" t="str">
        <v>#</v>
      </c>
      <c r="AS60" t="str">
        <v>O</v>
      </c>
      <c r="AT60" t="str">
        <v>#</v>
      </c>
      <c r="AU60" t="str">
        <v>O</v>
      </c>
      <c r="AV60" t="str">
        <v>#</v>
      </c>
      <c r="AW60" t="str">
        <v>.</v>
      </c>
      <c r="AX60" t="str">
        <v>.</v>
      </c>
      <c r="AY60" t="str">
        <v>.</v>
      </c>
      <c r="AZ60" t="str">
        <v>#</v>
      </c>
      <c r="BA60" t="str">
        <v>.</v>
      </c>
      <c r="BB60" t="str">
        <v>.</v>
      </c>
      <c r="BC60" t="str">
        <v>.</v>
      </c>
      <c r="BD60" t="str">
        <v>#</v>
      </c>
      <c r="BE60" t="str">
        <v>.</v>
      </c>
      <c r="BF60" t="str">
        <v>#</v>
      </c>
      <c r="BG60" t="str">
        <v>O</v>
      </c>
      <c r="BH60" t="str">
        <v>O</v>
      </c>
      <c r="BI60" t="str">
        <v>O</v>
      </c>
      <c r="BJ60" t="str">
        <v>#</v>
      </c>
      <c r="BK60" t="str">
        <v>.</v>
      </c>
      <c r="BL60" t="str">
        <v>.</v>
      </c>
      <c r="BM60" t="str">
        <v>.</v>
      </c>
      <c r="BN60" t="str">
        <v>.</v>
      </c>
      <c r="BO60" t="str">
        <v>.</v>
      </c>
      <c r="BP60" t="str">
        <v>.</v>
      </c>
      <c r="BQ60" t="str">
        <v>.</v>
      </c>
      <c r="BR60" t="str">
        <v>#</v>
      </c>
      <c r="BS60" t="str">
        <v>.</v>
      </c>
      <c r="BT60" t="str">
        <v>#</v>
      </c>
      <c r="BU60" t="str">
        <v>.</v>
      </c>
      <c r="BX60">
        <v>47019</v>
      </c>
      <c r="BY60">
        <v>47</v>
      </c>
      <c r="BZ60" s="14">
        <v>222074047019</v>
      </c>
      <c r="CD60">
        <v>19028</v>
      </c>
      <c r="CF60">
        <v>69033</v>
      </c>
    </row>
    <row r="61" spans="1:84" x14ac:dyDescent="0.25">
      <c r="A61" s="1" t="s">
        <v>57</v>
      </c>
      <c r="C61" t="str">
        <v>O</v>
      </c>
      <c r="D61" t="str">
        <v>O</v>
      </c>
      <c r="E61" t="str">
        <v>O</v>
      </c>
      <c r="F61" t="str">
        <v>O</v>
      </c>
      <c r="G61" t="str">
        <v>O</v>
      </c>
      <c r="H61" t="str">
        <v>O</v>
      </c>
      <c r="I61" t="str">
        <v>O</v>
      </c>
      <c r="J61" t="str">
        <v>O</v>
      </c>
      <c r="K61" t="str">
        <v>O</v>
      </c>
      <c r="L61" t="str">
        <v>O</v>
      </c>
      <c r="M61" t="str">
        <v>O</v>
      </c>
      <c r="N61" t="str">
        <v>O</v>
      </c>
      <c r="O61" t="str">
        <v>O</v>
      </c>
      <c r="P61" t="str">
        <v>O</v>
      </c>
      <c r="Q61" t="str">
        <v>O</v>
      </c>
      <c r="R61" t="str">
        <v>O</v>
      </c>
      <c r="S61" t="str">
        <v>O</v>
      </c>
      <c r="T61" t="str">
        <v>O</v>
      </c>
      <c r="U61" t="str">
        <v>O</v>
      </c>
      <c r="V61" t="str">
        <v>O</v>
      </c>
      <c r="W61" t="str">
        <v>O</v>
      </c>
      <c r="X61" t="str">
        <v>O</v>
      </c>
      <c r="Y61" t="str">
        <v>O</v>
      </c>
      <c r="Z61" t="str">
        <v>O</v>
      </c>
      <c r="AA61" t="str">
        <v>O</v>
      </c>
      <c r="AB61" t="str">
        <v>O</v>
      </c>
      <c r="AC61" t="str">
        <v>O</v>
      </c>
      <c r="AD61" t="str">
        <v>O</v>
      </c>
      <c r="AE61" t="str">
        <v>O</v>
      </c>
      <c r="AF61" t="str">
        <v>O</v>
      </c>
      <c r="AG61" t="str">
        <v>O</v>
      </c>
      <c r="AH61" t="str">
        <v>O</v>
      </c>
      <c r="AI61" t="str">
        <v>O</v>
      </c>
      <c r="AJ61" t="str">
        <v>O</v>
      </c>
      <c r="AK61" t="str">
        <v>O</v>
      </c>
      <c r="AL61" t="str">
        <v>O</v>
      </c>
      <c r="AM61" t="str">
        <v>O</v>
      </c>
      <c r="AN61" t="str">
        <v>O</v>
      </c>
      <c r="AO61" t="str">
        <v>O</v>
      </c>
      <c r="AP61" t="str">
        <v>O</v>
      </c>
      <c r="AQ61" t="str">
        <v>#</v>
      </c>
      <c r="AR61" t="str">
        <v>O</v>
      </c>
      <c r="AS61" t="str">
        <v>O</v>
      </c>
      <c r="AT61" t="str">
        <v>#</v>
      </c>
      <c r="AU61" t="str">
        <v>O</v>
      </c>
      <c r="AV61" t="str">
        <v>#</v>
      </c>
      <c r="AW61" t="str">
        <v>O</v>
      </c>
      <c r="AX61" t="str">
        <v>#</v>
      </c>
      <c r="AY61" t="str">
        <v>#</v>
      </c>
      <c r="AZ61" t="str">
        <v>#</v>
      </c>
      <c r="BA61" t="str">
        <v>#</v>
      </c>
      <c r="BB61" t="str">
        <v>#</v>
      </c>
      <c r="BC61" t="str">
        <v>.</v>
      </c>
      <c r="BD61" t="str">
        <v>#</v>
      </c>
      <c r="BE61" t="str">
        <v>#</v>
      </c>
      <c r="BF61" t="str">
        <v>#</v>
      </c>
      <c r="BG61" t="str">
        <v>.</v>
      </c>
      <c r="BH61" t="str">
        <v>#</v>
      </c>
      <c r="BI61" t="str">
        <v>#</v>
      </c>
      <c r="BJ61" t="str">
        <v>#</v>
      </c>
      <c r="BK61" t="str">
        <v>#</v>
      </c>
      <c r="BL61" t="str">
        <v>#</v>
      </c>
      <c r="BM61" t="str">
        <v>.</v>
      </c>
      <c r="BN61" t="str">
        <v>#</v>
      </c>
      <c r="BO61" t="str">
        <v>#</v>
      </c>
      <c r="BP61" t="str">
        <v>#</v>
      </c>
      <c r="BQ61" t="str">
        <v>.</v>
      </c>
      <c r="BR61" t="str">
        <v>#</v>
      </c>
      <c r="BS61" t="str">
        <v>.</v>
      </c>
      <c r="BT61" t="str">
        <v>#</v>
      </c>
      <c r="BU61" t="str">
        <v>.</v>
      </c>
      <c r="BX61">
        <v>48018</v>
      </c>
      <c r="BY61">
        <v>48</v>
      </c>
      <c r="BZ61" s="14">
        <v>222074048018</v>
      </c>
      <c r="CD61">
        <v>19014</v>
      </c>
      <c r="CF61">
        <v>69032</v>
      </c>
    </row>
    <row r="62" spans="1:84" x14ac:dyDescent="0.25">
      <c r="A62" s="1" t="s">
        <v>58</v>
      </c>
      <c r="C62" t="str">
        <v>O</v>
      </c>
      <c r="D62" t="str">
        <v>O</v>
      </c>
      <c r="E62" t="str">
        <v>O</v>
      </c>
      <c r="F62" t="str">
        <v>O</v>
      </c>
      <c r="G62" t="str">
        <v>O</v>
      </c>
      <c r="H62" t="str">
        <v>O</v>
      </c>
      <c r="I62" t="str">
        <v>O</v>
      </c>
      <c r="J62" t="str">
        <v>O</v>
      </c>
      <c r="K62" t="str">
        <v>O</v>
      </c>
      <c r="L62" t="str">
        <v>O</v>
      </c>
      <c r="M62" t="str">
        <v>O</v>
      </c>
      <c r="N62" t="str">
        <v>O</v>
      </c>
      <c r="O62" t="str">
        <v>O</v>
      </c>
      <c r="P62" t="str">
        <v>O</v>
      </c>
      <c r="Q62" t="str">
        <v>O</v>
      </c>
      <c r="R62" t="str">
        <v>O</v>
      </c>
      <c r="S62" t="str">
        <v>O</v>
      </c>
      <c r="T62" t="str">
        <v>O</v>
      </c>
      <c r="U62" t="str">
        <v>O</v>
      </c>
      <c r="V62" t="str">
        <v>O</v>
      </c>
      <c r="W62" t="str">
        <v>O</v>
      </c>
      <c r="X62" t="str">
        <v>O</v>
      </c>
      <c r="Y62" t="str">
        <v>O</v>
      </c>
      <c r="Z62" t="str">
        <v>O</v>
      </c>
      <c r="AA62" t="str">
        <v>O</v>
      </c>
      <c r="AB62" t="str">
        <v>O</v>
      </c>
      <c r="AC62" t="str">
        <v>O</v>
      </c>
      <c r="AD62" t="str">
        <v>O</v>
      </c>
      <c r="AE62" t="str">
        <v>O</v>
      </c>
      <c r="AF62" t="str">
        <v>O</v>
      </c>
      <c r="AG62" t="str">
        <v>O</v>
      </c>
      <c r="AH62" t="str">
        <v>O</v>
      </c>
      <c r="AI62" t="str">
        <v>O</v>
      </c>
      <c r="AJ62" t="str">
        <v>O</v>
      </c>
      <c r="AK62" t="str">
        <v>O</v>
      </c>
      <c r="AL62" t="str">
        <v>O</v>
      </c>
      <c r="AM62" t="str">
        <v>O</v>
      </c>
      <c r="AN62" t="str">
        <v>O</v>
      </c>
      <c r="AO62" t="str">
        <v>O</v>
      </c>
      <c r="AP62" t="str">
        <v>#</v>
      </c>
      <c r="AQ62" t="str">
        <v>O</v>
      </c>
      <c r="AR62" t="str">
        <v>O</v>
      </c>
      <c r="AS62" t="str">
        <v>O</v>
      </c>
      <c r="AT62" t="str">
        <v>#</v>
      </c>
      <c r="AU62" t="str">
        <v>O</v>
      </c>
      <c r="AV62" t="str">
        <v>#</v>
      </c>
      <c r="AW62" t="str">
        <v>O</v>
      </c>
      <c r="AX62" t="str">
        <v>#</v>
      </c>
      <c r="AY62" t="str">
        <v>O</v>
      </c>
      <c r="AZ62" t="str">
        <v>O</v>
      </c>
      <c r="BA62" t="str">
        <v>O</v>
      </c>
      <c r="BB62" t="str">
        <v>#</v>
      </c>
      <c r="BC62" t="str">
        <v>.</v>
      </c>
      <c r="BD62" t="str">
        <v>.</v>
      </c>
      <c r="BE62" t="str">
        <v>.</v>
      </c>
      <c r="BF62" t="str">
        <v>#</v>
      </c>
      <c r="BG62" t="str">
        <v>.</v>
      </c>
      <c r="BH62" t="str">
        <v>#</v>
      </c>
      <c r="BI62" t="str">
        <v>.</v>
      </c>
      <c r="BJ62" t="str">
        <v>.</v>
      </c>
      <c r="BK62" t="str">
        <v>.</v>
      </c>
      <c r="BL62" t="str">
        <v>.</v>
      </c>
      <c r="BM62" t="str">
        <v>.</v>
      </c>
      <c r="BN62" t="str">
        <v>#</v>
      </c>
      <c r="BO62" t="str">
        <v>.</v>
      </c>
      <c r="BP62" t="str">
        <v>.</v>
      </c>
      <c r="BQ62" t="str">
        <v>.</v>
      </c>
      <c r="BR62" t="str">
        <v>#</v>
      </c>
      <c r="BS62" t="str">
        <v>.</v>
      </c>
      <c r="BT62" t="str">
        <v>#</v>
      </c>
      <c r="BU62" t="str">
        <v>.</v>
      </c>
      <c r="BX62">
        <v>7058</v>
      </c>
      <c r="BY62">
        <v>7</v>
      </c>
      <c r="BZ62" s="14">
        <v>222075007058</v>
      </c>
      <c r="CD62">
        <v>48003</v>
      </c>
      <c r="CF62">
        <v>69031</v>
      </c>
    </row>
    <row r="63" spans="1:84" x14ac:dyDescent="0.25">
      <c r="A63" s="1" t="s">
        <v>59</v>
      </c>
      <c r="C63" t="str">
        <v>O</v>
      </c>
      <c r="D63" t="str">
        <v>O</v>
      </c>
      <c r="E63" t="str">
        <v>O</v>
      </c>
      <c r="F63" t="str">
        <v>O</v>
      </c>
      <c r="G63" t="str">
        <v>O</v>
      </c>
      <c r="H63" t="str">
        <v>O</v>
      </c>
      <c r="I63" t="str">
        <v>O</v>
      </c>
      <c r="J63" t="str">
        <v>O</v>
      </c>
      <c r="K63" t="str">
        <v>O</v>
      </c>
      <c r="L63" t="str">
        <v>O</v>
      </c>
      <c r="M63" t="str">
        <v>O</v>
      </c>
      <c r="N63" t="str">
        <v>O</v>
      </c>
      <c r="O63" t="str">
        <v>O</v>
      </c>
      <c r="P63" t="str">
        <v>O</v>
      </c>
      <c r="Q63" t="str">
        <v>O</v>
      </c>
      <c r="R63" t="str">
        <v>O</v>
      </c>
      <c r="S63" t="str">
        <v>O</v>
      </c>
      <c r="T63" t="str">
        <v>O</v>
      </c>
      <c r="U63" t="str">
        <v>O</v>
      </c>
      <c r="V63" t="str">
        <v>O</v>
      </c>
      <c r="W63" t="str">
        <v>O</v>
      </c>
      <c r="X63" t="str">
        <v>O</v>
      </c>
      <c r="Y63" t="str">
        <v>O</v>
      </c>
      <c r="Z63" t="str">
        <v>O</v>
      </c>
      <c r="AA63" t="str">
        <v>O</v>
      </c>
      <c r="AB63" t="str">
        <v>O</v>
      </c>
      <c r="AC63" t="str">
        <v>O</v>
      </c>
      <c r="AD63" t="str">
        <v>O</v>
      </c>
      <c r="AE63" t="str">
        <v>O</v>
      </c>
      <c r="AF63" t="str">
        <v>O</v>
      </c>
      <c r="AG63" t="str">
        <v>O</v>
      </c>
      <c r="AH63" t="str">
        <v>O</v>
      </c>
      <c r="AI63" t="str">
        <v>O</v>
      </c>
      <c r="AJ63" t="str">
        <v>O</v>
      </c>
      <c r="AK63" t="str">
        <v>O</v>
      </c>
      <c r="AL63" t="str">
        <v>#</v>
      </c>
      <c r="AM63" t="str">
        <v>#</v>
      </c>
      <c r="AN63" t="str">
        <v>O</v>
      </c>
      <c r="AO63" t="str">
        <v>#</v>
      </c>
      <c r="AP63" t="str">
        <v>O</v>
      </c>
      <c r="AQ63" t="str">
        <v>O</v>
      </c>
      <c r="AR63" t="str">
        <v>O</v>
      </c>
      <c r="AS63" t="str">
        <v>#</v>
      </c>
      <c r="AT63" t="str">
        <v>#</v>
      </c>
      <c r="AU63" t="str">
        <v>O</v>
      </c>
      <c r="AV63" t="str">
        <v>#</v>
      </c>
      <c r="AW63" t="str">
        <v>O</v>
      </c>
      <c r="AX63" t="str">
        <v>O</v>
      </c>
      <c r="AY63" t="str">
        <v>#</v>
      </c>
      <c r="AZ63" t="str">
        <v>O</v>
      </c>
      <c r="BA63" t="str">
        <v>O</v>
      </c>
      <c r="BB63" t="str">
        <v>#</v>
      </c>
      <c r="BC63" t="str">
        <v>#</v>
      </c>
      <c r="BD63" t="str">
        <v>#</v>
      </c>
      <c r="BE63" t="str">
        <v>.</v>
      </c>
      <c r="BF63" t="str">
        <v>#</v>
      </c>
      <c r="BG63" t="str">
        <v>.</v>
      </c>
      <c r="BH63" t="str">
        <v>#</v>
      </c>
      <c r="BI63" t="str">
        <v>.</v>
      </c>
      <c r="BJ63" t="str">
        <v>#</v>
      </c>
      <c r="BK63" t="str">
        <v>#</v>
      </c>
      <c r="BL63" t="str">
        <v>#</v>
      </c>
      <c r="BM63" t="str">
        <v>#</v>
      </c>
      <c r="BN63" t="str">
        <v>#</v>
      </c>
      <c r="BO63" t="str">
        <v>.</v>
      </c>
      <c r="BP63" t="str">
        <v>#</v>
      </c>
      <c r="BQ63" t="str">
        <v>#</v>
      </c>
      <c r="BR63" t="str">
        <v>#</v>
      </c>
      <c r="BS63" t="str">
        <v>.</v>
      </c>
      <c r="BT63" t="str">
        <v>#</v>
      </c>
      <c r="BU63" t="str">
        <v>.</v>
      </c>
      <c r="BX63">
        <v>9056</v>
      </c>
      <c r="BY63">
        <v>9</v>
      </c>
      <c r="BZ63" s="14">
        <v>222075009056</v>
      </c>
      <c r="CD63">
        <v>36025</v>
      </c>
      <c r="CF63">
        <v>69030</v>
      </c>
    </row>
    <row r="64" spans="1:84" x14ac:dyDescent="0.25">
      <c r="A64" s="1" t="s">
        <v>60</v>
      </c>
      <c r="C64" t="str">
        <v>O</v>
      </c>
      <c r="D64" t="str">
        <v>O</v>
      </c>
      <c r="E64" t="str">
        <v>O</v>
      </c>
      <c r="F64" t="str">
        <v>O</v>
      </c>
      <c r="G64" t="str">
        <v>O</v>
      </c>
      <c r="H64" t="str">
        <v>O</v>
      </c>
      <c r="I64" t="str">
        <v>O</v>
      </c>
      <c r="J64" t="str">
        <v>O</v>
      </c>
      <c r="K64" t="str">
        <v>O</v>
      </c>
      <c r="L64" t="str">
        <v>O</v>
      </c>
      <c r="M64" t="str">
        <v>O</v>
      </c>
      <c r="N64" t="str">
        <v>O</v>
      </c>
      <c r="O64" t="str">
        <v>O</v>
      </c>
      <c r="P64" t="str">
        <v>O</v>
      </c>
      <c r="Q64" t="str">
        <v>O</v>
      </c>
      <c r="R64" t="str">
        <v>O</v>
      </c>
      <c r="S64" t="str">
        <v>O</v>
      </c>
      <c r="T64" t="str">
        <v>O</v>
      </c>
      <c r="U64" t="str">
        <v>O</v>
      </c>
      <c r="V64" t="str">
        <v>O</v>
      </c>
      <c r="W64" t="str">
        <v>O</v>
      </c>
      <c r="X64" t="str">
        <v>O</v>
      </c>
      <c r="Y64" t="str">
        <v>O</v>
      </c>
      <c r="Z64" t="str">
        <v>O</v>
      </c>
      <c r="AA64" t="str">
        <v>O</v>
      </c>
      <c r="AB64" t="str">
        <v>O</v>
      </c>
      <c r="AC64" t="str">
        <v>O</v>
      </c>
      <c r="AD64" t="str">
        <v>O</v>
      </c>
      <c r="AE64" t="str">
        <v>O</v>
      </c>
      <c r="AF64" t="str">
        <v>O</v>
      </c>
      <c r="AG64" t="str">
        <v>O</v>
      </c>
      <c r="AH64" t="str">
        <v>O</v>
      </c>
      <c r="AI64" t="str">
        <v>O</v>
      </c>
      <c r="AJ64" t="str">
        <v>O</v>
      </c>
      <c r="AK64" t="str">
        <v>O</v>
      </c>
      <c r="AL64" t="str">
        <v>O</v>
      </c>
      <c r="AM64" t="str">
        <v>O</v>
      </c>
      <c r="AN64" t="str">
        <v>O</v>
      </c>
      <c r="AO64" t="str">
        <v>O</v>
      </c>
      <c r="AP64" t="str">
        <v>O</v>
      </c>
      <c r="AQ64" t="str">
        <v>O</v>
      </c>
      <c r="AR64" t="str">
        <v>#</v>
      </c>
      <c r="AS64" t="str">
        <v>O</v>
      </c>
      <c r="AT64" t="str">
        <v>O</v>
      </c>
      <c r="AU64" t="str">
        <v>O</v>
      </c>
      <c r="AV64" t="str">
        <v>#</v>
      </c>
      <c r="AW64" t="str">
        <v>O</v>
      </c>
      <c r="AX64" t="str">
        <v>#</v>
      </c>
      <c r="AY64" t="str">
        <v>O</v>
      </c>
      <c r="AZ64" t="str">
        <v>O</v>
      </c>
      <c r="BA64" t="str">
        <v>O</v>
      </c>
      <c r="BB64" t="str">
        <v>O</v>
      </c>
      <c r="BC64" t="str">
        <v>O</v>
      </c>
      <c r="BD64" t="str">
        <v>#</v>
      </c>
      <c r="BE64" t="str">
        <v>.</v>
      </c>
      <c r="BF64" t="str">
        <v>#</v>
      </c>
      <c r="BG64" t="str">
        <v>.</v>
      </c>
      <c r="BH64" t="str">
        <v>#</v>
      </c>
      <c r="BI64" t="str">
        <v>.</v>
      </c>
      <c r="BJ64" t="str">
        <v>.</v>
      </c>
      <c r="BK64" t="str">
        <v>.</v>
      </c>
      <c r="BL64" t="str">
        <v>.</v>
      </c>
      <c r="BM64" t="str">
        <v>.</v>
      </c>
      <c r="BN64" t="str">
        <v>#</v>
      </c>
      <c r="BO64" t="str">
        <v>.</v>
      </c>
      <c r="BP64" t="str">
        <v>#</v>
      </c>
      <c r="BQ64" t="str">
        <v>.</v>
      </c>
      <c r="BR64" t="str">
        <v>.</v>
      </c>
      <c r="BS64" t="str">
        <v>.</v>
      </c>
      <c r="BT64" t="str">
        <v>#</v>
      </c>
      <c r="BU64" t="str">
        <v>.</v>
      </c>
      <c r="BX64">
        <v>10055</v>
      </c>
      <c r="BY64">
        <v>10</v>
      </c>
      <c r="BZ64" s="14">
        <v>222075010055</v>
      </c>
      <c r="CD64">
        <v>5025</v>
      </c>
      <c r="CF64">
        <v>69029</v>
      </c>
    </row>
    <row r="65" spans="1:84" x14ac:dyDescent="0.25">
      <c r="A65" s="1" t="s">
        <v>61</v>
      </c>
      <c r="C65" t="str">
        <v>O</v>
      </c>
      <c r="D65" t="str">
        <v>O</v>
      </c>
      <c r="E65" t="str">
        <v>O</v>
      </c>
      <c r="F65" t="str">
        <v>O</v>
      </c>
      <c r="G65" t="str">
        <v>O</v>
      </c>
      <c r="H65" t="str">
        <v>O</v>
      </c>
      <c r="I65" t="str">
        <v>O</v>
      </c>
      <c r="J65" t="str">
        <v>O</v>
      </c>
      <c r="K65" t="str">
        <v>O</v>
      </c>
      <c r="L65" t="str">
        <v>O</v>
      </c>
      <c r="M65" t="str">
        <v>O</v>
      </c>
      <c r="N65" t="str">
        <v>O</v>
      </c>
      <c r="O65" t="str">
        <v>O</v>
      </c>
      <c r="P65" t="str">
        <v>O</v>
      </c>
      <c r="Q65" t="str">
        <v>O</v>
      </c>
      <c r="R65" t="str">
        <v>O</v>
      </c>
      <c r="S65" t="str">
        <v>O</v>
      </c>
      <c r="T65" t="str">
        <v>O</v>
      </c>
      <c r="U65" t="str">
        <v>O</v>
      </c>
      <c r="V65" t="str">
        <v>O</v>
      </c>
      <c r="W65" t="str">
        <v>O</v>
      </c>
      <c r="X65" t="str">
        <v>O</v>
      </c>
      <c r="Y65" t="str">
        <v>O</v>
      </c>
      <c r="Z65" t="str">
        <v>O</v>
      </c>
      <c r="AA65" t="str">
        <v>O</v>
      </c>
      <c r="AB65" t="str">
        <v>O</v>
      </c>
      <c r="AC65" t="str">
        <v>O</v>
      </c>
      <c r="AD65" t="str">
        <v>O</v>
      </c>
      <c r="AE65" t="str">
        <v>O</v>
      </c>
      <c r="AF65" t="str">
        <v>O</v>
      </c>
      <c r="AG65" t="str">
        <v>O</v>
      </c>
      <c r="AH65" t="str">
        <v>O</v>
      </c>
      <c r="AI65" t="str">
        <v>O</v>
      </c>
      <c r="AJ65" t="str">
        <v>O</v>
      </c>
      <c r="AK65" t="str">
        <v>O</v>
      </c>
      <c r="AL65" t="str">
        <v>O</v>
      </c>
      <c r="AM65" t="str">
        <v>O</v>
      </c>
      <c r="AN65" t="str">
        <v>#</v>
      </c>
      <c r="AO65" t="str">
        <v>O</v>
      </c>
      <c r="AP65" t="str">
        <v>#</v>
      </c>
      <c r="AQ65" t="str">
        <v>O</v>
      </c>
      <c r="AR65" t="str">
        <v>#</v>
      </c>
      <c r="AS65" t="str">
        <v>O</v>
      </c>
      <c r="AT65" t="str">
        <v>#</v>
      </c>
      <c r="AU65" t="str">
        <v>#</v>
      </c>
      <c r="AV65" t="str">
        <v>#</v>
      </c>
      <c r="AW65" t="str">
        <v>O</v>
      </c>
      <c r="AX65" t="str">
        <v>#</v>
      </c>
      <c r="AY65" t="str">
        <v>O</v>
      </c>
      <c r="AZ65" t="str">
        <v>#</v>
      </c>
      <c r="BA65" t="str">
        <v>O</v>
      </c>
      <c r="BB65" t="str">
        <v>O</v>
      </c>
      <c r="BC65" t="str">
        <v>#</v>
      </c>
      <c r="BD65" t="str">
        <v>#</v>
      </c>
      <c r="BE65" t="str">
        <v>.</v>
      </c>
      <c r="BF65" t="str">
        <v>#</v>
      </c>
      <c r="BG65" t="str">
        <v>.</v>
      </c>
      <c r="BH65" t="str">
        <v>#</v>
      </c>
      <c r="BI65" t="str">
        <v>#</v>
      </c>
      <c r="BJ65" t="str">
        <v>#</v>
      </c>
      <c r="BK65" t="str">
        <v>.</v>
      </c>
      <c r="BL65" t="str">
        <v>#</v>
      </c>
      <c r="BM65" t="str">
        <v>.</v>
      </c>
      <c r="BN65" t="str">
        <v>#</v>
      </c>
      <c r="BO65" t="str">
        <v>.</v>
      </c>
      <c r="BP65" t="str">
        <v>#</v>
      </c>
      <c r="BQ65" t="str">
        <v>#</v>
      </c>
      <c r="BR65" t="str">
        <v>#</v>
      </c>
      <c r="BS65" t="str">
        <v>.</v>
      </c>
      <c r="BT65" t="str">
        <v>#</v>
      </c>
      <c r="BU65" t="str">
        <v>.</v>
      </c>
      <c r="BX65">
        <v>47018</v>
      </c>
      <c r="BY65">
        <v>47</v>
      </c>
      <c r="BZ65" s="14">
        <v>222075047018</v>
      </c>
      <c r="CD65">
        <v>37059</v>
      </c>
      <c r="CF65">
        <v>69028</v>
      </c>
    </row>
    <row r="66" spans="1:84" x14ac:dyDescent="0.25">
      <c r="A66" s="1" t="s">
        <v>62</v>
      </c>
      <c r="C66" t="str">
        <v>O</v>
      </c>
      <c r="D66" t="str">
        <v>O</v>
      </c>
      <c r="E66" t="str">
        <v>O</v>
      </c>
      <c r="F66" t="str">
        <v>O</v>
      </c>
      <c r="G66" t="str">
        <v>O</v>
      </c>
      <c r="H66" t="str">
        <v>O</v>
      </c>
      <c r="I66" t="str">
        <v>O</v>
      </c>
      <c r="J66" t="str">
        <v>O</v>
      </c>
      <c r="K66" t="str">
        <v>O</v>
      </c>
      <c r="L66" t="str">
        <v>O</v>
      </c>
      <c r="M66" t="str">
        <v>O</v>
      </c>
      <c r="N66" t="str">
        <v>O</v>
      </c>
      <c r="O66" t="str">
        <v>O</v>
      </c>
      <c r="P66" t="str">
        <v>O</v>
      </c>
      <c r="Q66" t="str">
        <v>O</v>
      </c>
      <c r="R66" t="str">
        <v>O</v>
      </c>
      <c r="S66" t="str">
        <v>O</v>
      </c>
      <c r="T66" t="str">
        <v>O</v>
      </c>
      <c r="U66" t="str">
        <v>O</v>
      </c>
      <c r="V66" t="str">
        <v>O</v>
      </c>
      <c r="W66" t="str">
        <v>O</v>
      </c>
      <c r="X66" t="str">
        <v>O</v>
      </c>
      <c r="Y66" t="str">
        <v>O</v>
      </c>
      <c r="Z66" t="str">
        <v>O</v>
      </c>
      <c r="AA66" t="str">
        <v>O</v>
      </c>
      <c r="AB66" t="str">
        <v>O</v>
      </c>
      <c r="AC66" t="str">
        <v>O</v>
      </c>
      <c r="AD66" t="str">
        <v>O</v>
      </c>
      <c r="AE66" t="str">
        <v>O</v>
      </c>
      <c r="AF66" t="str">
        <v>O</v>
      </c>
      <c r="AG66" t="str">
        <v>O</v>
      </c>
      <c r="AH66" t="str">
        <v>#</v>
      </c>
      <c r="AI66" t="str">
        <v>O</v>
      </c>
      <c r="AJ66" t="str">
        <v>O</v>
      </c>
      <c r="AK66" t="str">
        <v>O</v>
      </c>
      <c r="AL66" t="str">
        <v>O</v>
      </c>
      <c r="AM66" t="str">
        <v>O</v>
      </c>
      <c r="AN66" t="str">
        <v>O</v>
      </c>
      <c r="AO66" t="str">
        <v>O</v>
      </c>
      <c r="AP66" t="str">
        <v>#</v>
      </c>
      <c r="AQ66" t="str">
        <v>O</v>
      </c>
      <c r="AR66" t="str">
        <v>#</v>
      </c>
      <c r="AS66" t="str">
        <v>O</v>
      </c>
      <c r="AT66" t="str">
        <v>#</v>
      </c>
      <c r="AU66" t="str">
        <v>O</v>
      </c>
      <c r="AV66" t="str">
        <v>O</v>
      </c>
      <c r="AW66" t="str">
        <v>O</v>
      </c>
      <c r="AX66" t="str">
        <v>O</v>
      </c>
      <c r="AY66" t="str">
        <v>O</v>
      </c>
      <c r="AZ66" t="str">
        <v>O</v>
      </c>
      <c r="BA66" t="str">
        <v>O</v>
      </c>
      <c r="BB66" t="str">
        <v>O</v>
      </c>
      <c r="BC66" t="str">
        <v>O</v>
      </c>
      <c r="BD66" t="str">
        <v>#</v>
      </c>
      <c r="BE66" t="str">
        <v>.</v>
      </c>
      <c r="BF66" t="str">
        <v>#</v>
      </c>
      <c r="BG66" t="str">
        <v>.</v>
      </c>
      <c r="BH66" t="str">
        <v>.</v>
      </c>
      <c r="BI66" t="str">
        <v>.</v>
      </c>
      <c r="BJ66" t="str">
        <v>#</v>
      </c>
      <c r="BK66" t="str">
        <v>.</v>
      </c>
      <c r="BL66" t="str">
        <v>#</v>
      </c>
      <c r="BM66" t="str">
        <v>.</v>
      </c>
      <c r="BN66" t="str">
        <v>#</v>
      </c>
      <c r="BO66" t="str">
        <v>.</v>
      </c>
      <c r="BP66" t="str">
        <v>.</v>
      </c>
      <c r="BQ66" t="str">
        <v>.</v>
      </c>
      <c r="BR66" t="str">
        <v>.</v>
      </c>
      <c r="BS66" t="str">
        <v>.</v>
      </c>
      <c r="BT66" t="str">
        <v>#</v>
      </c>
      <c r="BU66" t="str">
        <v>.</v>
      </c>
      <c r="BX66">
        <v>48017</v>
      </c>
      <c r="BY66">
        <v>48</v>
      </c>
      <c r="BZ66" s="14">
        <v>222075048017</v>
      </c>
      <c r="CD66">
        <v>11010</v>
      </c>
      <c r="CF66">
        <v>69027</v>
      </c>
    </row>
    <row r="67" spans="1:84" x14ac:dyDescent="0.25">
      <c r="A67" s="1" t="s">
        <v>63</v>
      </c>
      <c r="C67" t="str">
        <v>O</v>
      </c>
      <c r="D67" t="str">
        <v>O</v>
      </c>
      <c r="E67" t="str">
        <v>O</v>
      </c>
      <c r="F67" t="str">
        <v>O</v>
      </c>
      <c r="G67" t="str">
        <v>O</v>
      </c>
      <c r="H67" t="str">
        <v>O</v>
      </c>
      <c r="I67" t="str">
        <v>O</v>
      </c>
      <c r="J67" t="str">
        <v>O</v>
      </c>
      <c r="K67" t="str">
        <v>O</v>
      </c>
      <c r="L67" t="str">
        <v>O</v>
      </c>
      <c r="M67" t="str">
        <v>O</v>
      </c>
      <c r="N67" t="str">
        <v>O</v>
      </c>
      <c r="O67" t="str">
        <v>O</v>
      </c>
      <c r="P67" t="str">
        <v>O</v>
      </c>
      <c r="Q67" t="str">
        <v>O</v>
      </c>
      <c r="R67" t="str">
        <v>O</v>
      </c>
      <c r="S67" t="str">
        <v>O</v>
      </c>
      <c r="T67" t="str">
        <v>O</v>
      </c>
      <c r="U67" t="str">
        <v>O</v>
      </c>
      <c r="V67" t="str">
        <v>O</v>
      </c>
      <c r="W67" t="str">
        <v>O</v>
      </c>
      <c r="X67" t="str">
        <v>O</v>
      </c>
      <c r="Y67" t="str">
        <v>O</v>
      </c>
      <c r="Z67" t="str">
        <v>O</v>
      </c>
      <c r="AA67" t="str">
        <v>O</v>
      </c>
      <c r="AB67" t="str">
        <v>O</v>
      </c>
      <c r="AC67" t="str">
        <v>O</v>
      </c>
      <c r="AD67" t="str">
        <v>O</v>
      </c>
      <c r="AE67" t="str">
        <v>O</v>
      </c>
      <c r="AF67" t="str">
        <v>O</v>
      </c>
      <c r="AG67" t="str">
        <v>O</v>
      </c>
      <c r="AH67" t="str">
        <v>O</v>
      </c>
      <c r="AI67" t="str">
        <v>O</v>
      </c>
      <c r="AJ67" t="str">
        <v>O</v>
      </c>
      <c r="AK67" t="str">
        <v>O</v>
      </c>
      <c r="AL67" t="str">
        <v>#</v>
      </c>
      <c r="AM67" t="str">
        <v>O</v>
      </c>
      <c r="AN67" t="str">
        <v>O</v>
      </c>
      <c r="AO67" t="str">
        <v>O</v>
      </c>
      <c r="AP67" t="str">
        <v>O</v>
      </c>
      <c r="AQ67" t="str">
        <v>O</v>
      </c>
      <c r="AR67" t="str">
        <v>O</v>
      </c>
      <c r="AS67" t="str">
        <v>O</v>
      </c>
      <c r="AT67" t="str">
        <v>#</v>
      </c>
      <c r="AU67" t="str">
        <v>O</v>
      </c>
      <c r="AV67" t="str">
        <v>#</v>
      </c>
      <c r="AW67" t="str">
        <v>#</v>
      </c>
      <c r="AX67" t="str">
        <v>O</v>
      </c>
      <c r="AY67" t="str">
        <v>O</v>
      </c>
      <c r="AZ67" t="str">
        <v>O</v>
      </c>
      <c r="BA67" t="str">
        <v>O</v>
      </c>
      <c r="BB67" t="str">
        <v>#</v>
      </c>
      <c r="BC67" t="str">
        <v>O</v>
      </c>
      <c r="BD67" t="str">
        <v>#</v>
      </c>
      <c r="BE67" t="str">
        <v>.</v>
      </c>
      <c r="BF67" t="str">
        <v>#</v>
      </c>
      <c r="BG67" t="str">
        <v>#</v>
      </c>
      <c r="BH67" t="str">
        <v>#</v>
      </c>
      <c r="BI67" t="str">
        <v>.</v>
      </c>
      <c r="BJ67" t="str">
        <v>#</v>
      </c>
      <c r="BK67" t="str">
        <v>.</v>
      </c>
      <c r="BL67" t="str">
        <v>#</v>
      </c>
      <c r="BM67" t="str">
        <v>.</v>
      </c>
      <c r="BN67" t="str">
        <v>#</v>
      </c>
      <c r="BO67" t="str">
        <v>#</v>
      </c>
      <c r="BP67" t="str">
        <v>.</v>
      </c>
      <c r="BQ67" t="str">
        <v>#</v>
      </c>
      <c r="BR67" t="str">
        <v>#</v>
      </c>
      <c r="BS67" t="str">
        <v>#</v>
      </c>
      <c r="BT67" t="str">
        <v>#</v>
      </c>
      <c r="BU67" t="str">
        <v>.</v>
      </c>
      <c r="BX67">
        <v>7057</v>
      </c>
      <c r="BY67">
        <v>7</v>
      </c>
      <c r="BZ67" s="14">
        <v>222076007057</v>
      </c>
      <c r="CD67">
        <v>28035</v>
      </c>
      <c r="CF67">
        <v>69026</v>
      </c>
    </row>
    <row r="68" spans="1:84" x14ac:dyDescent="0.25">
      <c r="A68" s="1" t="s">
        <v>64</v>
      </c>
      <c r="C68" t="str">
        <v>O</v>
      </c>
      <c r="D68" t="str">
        <v>O</v>
      </c>
      <c r="E68" t="str">
        <v>O</v>
      </c>
      <c r="F68" t="str">
        <v>O</v>
      </c>
      <c r="G68" t="str">
        <v>O</v>
      </c>
      <c r="H68" t="str">
        <v>O</v>
      </c>
      <c r="I68" t="str">
        <v>O</v>
      </c>
      <c r="J68" t="str">
        <v>O</v>
      </c>
      <c r="K68" t="str">
        <v>O</v>
      </c>
      <c r="L68" t="str">
        <v>O</v>
      </c>
      <c r="M68" t="str">
        <v>O</v>
      </c>
      <c r="N68" t="str">
        <v>O</v>
      </c>
      <c r="O68" t="str">
        <v>O</v>
      </c>
      <c r="P68" t="str">
        <v>O</v>
      </c>
      <c r="Q68" t="str">
        <v>O</v>
      </c>
      <c r="R68" t="str">
        <v>O</v>
      </c>
      <c r="S68" t="str">
        <v>O</v>
      </c>
      <c r="T68" t="str">
        <v>O</v>
      </c>
      <c r="U68" t="str">
        <v>O</v>
      </c>
      <c r="V68" t="str">
        <v>O</v>
      </c>
      <c r="W68" t="str">
        <v>O</v>
      </c>
      <c r="X68" t="str">
        <v>O</v>
      </c>
      <c r="Y68" t="str">
        <v>O</v>
      </c>
      <c r="Z68" t="str">
        <v>O</v>
      </c>
      <c r="AA68" t="str">
        <v>O</v>
      </c>
      <c r="AB68" t="str">
        <v>O</v>
      </c>
      <c r="AC68" t="str">
        <v>O</v>
      </c>
      <c r="AD68" t="str">
        <v>O</v>
      </c>
      <c r="AE68" t="str">
        <v>O</v>
      </c>
      <c r="AF68" t="str">
        <v>O</v>
      </c>
      <c r="AG68" t="str">
        <v>O</v>
      </c>
      <c r="AH68" t="str">
        <v>O</v>
      </c>
      <c r="AI68" t="str">
        <v>O</v>
      </c>
      <c r="AJ68" t="str">
        <v>O</v>
      </c>
      <c r="AK68" t="str">
        <v>O</v>
      </c>
      <c r="AL68" t="str">
        <v>O</v>
      </c>
      <c r="AM68" t="str">
        <v>O</v>
      </c>
      <c r="AN68" t="str">
        <v>O</v>
      </c>
      <c r="AO68" t="str">
        <v>O</v>
      </c>
      <c r="AP68" t="str">
        <v>O</v>
      </c>
      <c r="AQ68" t="str">
        <v>O</v>
      </c>
      <c r="AR68" t="str">
        <v>#</v>
      </c>
      <c r="AS68" t="str">
        <v>O</v>
      </c>
      <c r="AT68" t="str">
        <v>#</v>
      </c>
      <c r="AU68" t="str">
        <v>O</v>
      </c>
      <c r="AV68" t="str">
        <v>O</v>
      </c>
      <c r="AW68" t="str">
        <v>O</v>
      </c>
      <c r="AX68" t="str">
        <v>O</v>
      </c>
      <c r="AY68" t="str">
        <v>O</v>
      </c>
      <c r="AZ68" t="str">
        <v>O</v>
      </c>
      <c r="BA68" t="str">
        <v>O</v>
      </c>
      <c r="BB68" t="str">
        <v>#</v>
      </c>
      <c r="BC68" t="str">
        <v>O</v>
      </c>
      <c r="BD68" t="str">
        <v>#</v>
      </c>
      <c r="BE68" t="str">
        <v>.</v>
      </c>
      <c r="BF68" t="str">
        <v>#</v>
      </c>
      <c r="BG68" t="str">
        <v>.</v>
      </c>
      <c r="BH68" t="str">
        <v>.</v>
      </c>
      <c r="BI68" t="str">
        <v>.</v>
      </c>
      <c r="BJ68" t="str">
        <v>#</v>
      </c>
      <c r="BK68" t="str">
        <v>.</v>
      </c>
      <c r="BL68" t="str">
        <v>#</v>
      </c>
      <c r="BM68" t="str">
        <v>.</v>
      </c>
      <c r="BN68" t="str">
        <v>.</v>
      </c>
      <c r="BO68" t="str">
        <v>.</v>
      </c>
      <c r="BP68" t="str">
        <v>#</v>
      </c>
      <c r="BQ68" t="str">
        <v>.</v>
      </c>
      <c r="BR68" t="str">
        <v>#</v>
      </c>
      <c r="BS68" t="str">
        <v>.</v>
      </c>
      <c r="BT68" t="str">
        <v>.</v>
      </c>
      <c r="BU68" t="str">
        <v>.</v>
      </c>
      <c r="BX68">
        <v>9055</v>
      </c>
      <c r="BY68">
        <v>9</v>
      </c>
      <c r="BZ68" s="14">
        <v>222076009055</v>
      </c>
      <c r="CD68">
        <v>51059</v>
      </c>
      <c r="CF68">
        <v>69025</v>
      </c>
    </row>
    <row r="69" spans="1:84" x14ac:dyDescent="0.25">
      <c r="A69" s="1" t="s">
        <v>65</v>
      </c>
      <c r="C69" t="str">
        <v>O</v>
      </c>
      <c r="D69" t="str">
        <v>O</v>
      </c>
      <c r="E69" t="str">
        <v>O</v>
      </c>
      <c r="F69" t="str">
        <v>O</v>
      </c>
      <c r="G69" t="str">
        <v>O</v>
      </c>
      <c r="H69" t="str">
        <v>O</v>
      </c>
      <c r="I69" t="str">
        <v>O</v>
      </c>
      <c r="J69" t="str">
        <v>O</v>
      </c>
      <c r="K69" t="str">
        <v>O</v>
      </c>
      <c r="L69" t="str">
        <v>O</v>
      </c>
      <c r="M69" t="str">
        <v>O</v>
      </c>
      <c r="N69" t="str">
        <v>O</v>
      </c>
      <c r="O69" t="str">
        <v>O</v>
      </c>
      <c r="P69" t="str">
        <v>O</v>
      </c>
      <c r="Q69" t="str">
        <v>O</v>
      </c>
      <c r="R69" t="str">
        <v>O</v>
      </c>
      <c r="S69" t="str">
        <v>O</v>
      </c>
      <c r="T69" t="str">
        <v>O</v>
      </c>
      <c r="U69" t="str">
        <v>O</v>
      </c>
      <c r="V69" t="str">
        <v>O</v>
      </c>
      <c r="W69" t="str">
        <v>O</v>
      </c>
      <c r="X69" t="str">
        <v>O</v>
      </c>
      <c r="Y69" t="str">
        <v>O</v>
      </c>
      <c r="Z69" t="str">
        <v>O</v>
      </c>
      <c r="AA69" t="str">
        <v>O</v>
      </c>
      <c r="AB69" t="str">
        <v>O</v>
      </c>
      <c r="AC69" t="str">
        <v>O</v>
      </c>
      <c r="AD69" t="str">
        <v>O</v>
      </c>
      <c r="AE69" t="str">
        <v>O</v>
      </c>
      <c r="AF69" t="str">
        <v>O</v>
      </c>
      <c r="AG69" t="str">
        <v>O</v>
      </c>
      <c r="AH69" t="str">
        <v>O</v>
      </c>
      <c r="AI69" t="str">
        <v>O</v>
      </c>
      <c r="AJ69" t="str">
        <v>O</v>
      </c>
      <c r="AK69" t="str">
        <v>O</v>
      </c>
      <c r="AL69" t="str">
        <v>O</v>
      </c>
      <c r="AM69" t="str">
        <v>O</v>
      </c>
      <c r="AN69" t="str">
        <v>#</v>
      </c>
      <c r="AO69" t="str">
        <v>#</v>
      </c>
      <c r="AP69" t="str">
        <v>#</v>
      </c>
      <c r="AQ69" t="str">
        <v>#</v>
      </c>
      <c r="AR69" t="str">
        <v>#</v>
      </c>
      <c r="AS69" t="str">
        <v>O</v>
      </c>
      <c r="AT69" t="str">
        <v>#</v>
      </c>
      <c r="AU69" t="str">
        <v>O</v>
      </c>
      <c r="AV69" t="str">
        <v>O</v>
      </c>
      <c r="AW69" t="str">
        <v>O</v>
      </c>
      <c r="AX69" t="str">
        <v>O</v>
      </c>
      <c r="AY69" t="str">
        <v>O</v>
      </c>
      <c r="AZ69" t="str">
        <v>#</v>
      </c>
      <c r="BA69" t="str">
        <v>O</v>
      </c>
      <c r="BB69" t="str">
        <v>#</v>
      </c>
      <c r="BC69" t="str">
        <v>O</v>
      </c>
      <c r="BD69" t="str">
        <v>#</v>
      </c>
      <c r="BE69" t="str">
        <v>.</v>
      </c>
      <c r="BF69" t="str">
        <v>#</v>
      </c>
      <c r="BG69" t="str">
        <v>.</v>
      </c>
      <c r="BH69" t="str">
        <v>#</v>
      </c>
      <c r="BI69" t="str">
        <v>#</v>
      </c>
      <c r="BJ69" t="str">
        <v>#</v>
      </c>
      <c r="BK69" t="str">
        <v>.</v>
      </c>
      <c r="BL69" t="str">
        <v>#</v>
      </c>
      <c r="BM69" t="str">
        <v>.</v>
      </c>
      <c r="BN69" t="str">
        <v>#</v>
      </c>
      <c r="BO69" t="str">
        <v>.</v>
      </c>
      <c r="BP69" t="str">
        <v>#</v>
      </c>
      <c r="BQ69" t="str">
        <v>.</v>
      </c>
      <c r="BR69" t="str">
        <v>#</v>
      </c>
      <c r="BS69" t="str">
        <v>.</v>
      </c>
      <c r="BT69" t="str">
        <v>#</v>
      </c>
      <c r="BU69" t="str">
        <v>#</v>
      </c>
      <c r="BX69">
        <v>10054</v>
      </c>
      <c r="BY69">
        <v>10</v>
      </c>
      <c r="BZ69" s="14">
        <v>222076010054</v>
      </c>
      <c r="CD69">
        <v>47049</v>
      </c>
      <c r="CF69">
        <v>69024</v>
      </c>
    </row>
    <row r="70" spans="1:84" x14ac:dyDescent="0.25">
      <c r="A70" s="1" t="s">
        <v>66</v>
      </c>
      <c r="C70" t="str">
        <v>O</v>
      </c>
      <c r="D70" t="str">
        <v>O</v>
      </c>
      <c r="E70" t="str">
        <v>O</v>
      </c>
      <c r="F70" t="str">
        <v>O</v>
      </c>
      <c r="G70" t="str">
        <v>O</v>
      </c>
      <c r="H70" t="str">
        <v>O</v>
      </c>
      <c r="I70" t="str">
        <v>O</v>
      </c>
      <c r="J70" t="str">
        <v>O</v>
      </c>
      <c r="K70" t="str">
        <v>O</v>
      </c>
      <c r="L70" t="str">
        <v>O</v>
      </c>
      <c r="M70" t="str">
        <v>O</v>
      </c>
      <c r="N70" t="str">
        <v>O</v>
      </c>
      <c r="O70" t="str">
        <v>O</v>
      </c>
      <c r="P70" t="str">
        <v>O</v>
      </c>
      <c r="Q70" t="str">
        <v>O</v>
      </c>
      <c r="R70" t="str">
        <v>O</v>
      </c>
      <c r="S70" t="str">
        <v>O</v>
      </c>
      <c r="T70" t="str">
        <v>O</v>
      </c>
      <c r="U70" t="str">
        <v>O</v>
      </c>
      <c r="V70" t="str">
        <v>O</v>
      </c>
      <c r="W70" t="str">
        <v>O</v>
      </c>
      <c r="X70" t="str">
        <v>O</v>
      </c>
      <c r="Y70" t="str">
        <v>O</v>
      </c>
      <c r="Z70" t="str">
        <v>O</v>
      </c>
      <c r="AA70" t="str">
        <v>O</v>
      </c>
      <c r="AB70" t="str">
        <v>O</v>
      </c>
      <c r="AC70" t="str">
        <v>O</v>
      </c>
      <c r="AD70" t="str">
        <v>O</v>
      </c>
      <c r="AE70" t="str">
        <v>O</v>
      </c>
      <c r="AF70" t="str">
        <v>O</v>
      </c>
      <c r="AG70" t="str">
        <v>O</v>
      </c>
      <c r="AH70" t="str">
        <v>O</v>
      </c>
      <c r="AI70" t="str">
        <v>O</v>
      </c>
      <c r="AJ70" t="str">
        <v>O</v>
      </c>
      <c r="AK70" t="str">
        <v>O</v>
      </c>
      <c r="AL70" t="str">
        <v>O</v>
      </c>
      <c r="AM70" t="str">
        <v>O</v>
      </c>
      <c r="AN70" t="str">
        <v>O</v>
      </c>
      <c r="AO70" t="str">
        <v>O</v>
      </c>
      <c r="AP70" t="str">
        <v>O</v>
      </c>
      <c r="AQ70" t="str">
        <v>O</v>
      </c>
      <c r="AR70" t="str">
        <v>#</v>
      </c>
      <c r="AS70" t="str">
        <v>O</v>
      </c>
      <c r="AT70" t="str">
        <v>#</v>
      </c>
      <c r="AU70" t="str">
        <v>O</v>
      </c>
      <c r="AV70" t="str">
        <v>O</v>
      </c>
      <c r="AW70" t="str">
        <v>O</v>
      </c>
      <c r="AX70" t="str">
        <v>O</v>
      </c>
      <c r="AY70" t="str">
        <v>O</v>
      </c>
      <c r="AZ70" t="str">
        <v>O</v>
      </c>
      <c r="BA70" t="str">
        <v>O</v>
      </c>
      <c r="BB70" t="str">
        <v>O</v>
      </c>
      <c r="BC70" t="str">
        <v>O</v>
      </c>
      <c r="BD70" t="str">
        <v>#</v>
      </c>
      <c r="BE70" t="str">
        <v>.</v>
      </c>
      <c r="BF70" t="str">
        <v>#</v>
      </c>
      <c r="BG70" t="str">
        <v>.</v>
      </c>
      <c r="BH70" t="str">
        <v>#</v>
      </c>
      <c r="BI70" t="str">
        <v>.</v>
      </c>
      <c r="BJ70" t="str">
        <v>.</v>
      </c>
      <c r="BK70" t="str">
        <v>.</v>
      </c>
      <c r="BL70" t="str">
        <v>.</v>
      </c>
      <c r="BM70" t="str">
        <v>.</v>
      </c>
      <c r="BN70" t="str">
        <v>#</v>
      </c>
      <c r="BO70" t="str">
        <v>.</v>
      </c>
      <c r="BP70" t="str">
        <v>#</v>
      </c>
      <c r="BQ70" t="str">
        <v>.</v>
      </c>
      <c r="BR70" t="str">
        <v>.</v>
      </c>
      <c r="BS70" t="str">
        <v>.</v>
      </c>
      <c r="BT70" t="str">
        <v>#</v>
      </c>
      <c r="BU70" t="str">
        <v>.</v>
      </c>
      <c r="BX70">
        <v>29035</v>
      </c>
      <c r="BY70">
        <v>29</v>
      </c>
      <c r="BZ70" s="14">
        <v>222076029035</v>
      </c>
      <c r="CD70">
        <v>27005</v>
      </c>
      <c r="CF70">
        <v>69023</v>
      </c>
    </row>
    <row r="71" spans="1:84" x14ac:dyDescent="0.25">
      <c r="A71" s="1" t="s">
        <v>67</v>
      </c>
      <c r="C71" t="str">
        <v>O</v>
      </c>
      <c r="D71" t="str">
        <v>O</v>
      </c>
      <c r="E71" t="str">
        <v>O</v>
      </c>
      <c r="F71" t="str">
        <v>O</v>
      </c>
      <c r="G71" t="str">
        <v>O</v>
      </c>
      <c r="H71" t="str">
        <v>O</v>
      </c>
      <c r="I71" t="str">
        <v>O</v>
      </c>
      <c r="J71" t="str">
        <v>O</v>
      </c>
      <c r="K71" t="str">
        <v>O</v>
      </c>
      <c r="L71" t="str">
        <v>O</v>
      </c>
      <c r="M71" t="str">
        <v>O</v>
      </c>
      <c r="N71" t="str">
        <v>O</v>
      </c>
      <c r="O71" t="str">
        <v>O</v>
      </c>
      <c r="P71" t="str">
        <v>O</v>
      </c>
      <c r="Q71" t="str">
        <v>O</v>
      </c>
      <c r="R71" t="str">
        <v>O</v>
      </c>
      <c r="S71" t="str">
        <v>O</v>
      </c>
      <c r="T71" t="str">
        <v>O</v>
      </c>
      <c r="U71" t="str">
        <v>O</v>
      </c>
      <c r="V71" t="str">
        <v>O</v>
      </c>
      <c r="W71" t="str">
        <v>O</v>
      </c>
      <c r="X71" t="str">
        <v>O</v>
      </c>
      <c r="Y71" t="str">
        <v>O</v>
      </c>
      <c r="Z71" t="str">
        <v>O</v>
      </c>
      <c r="AA71" t="str">
        <v>O</v>
      </c>
      <c r="AB71" t="str">
        <v>O</v>
      </c>
      <c r="AC71" t="str">
        <v>O</v>
      </c>
      <c r="AD71" t="str">
        <v>O</v>
      </c>
      <c r="AE71" t="str">
        <v>O</v>
      </c>
      <c r="AF71" t="str">
        <v>O</v>
      </c>
      <c r="AG71" t="str">
        <v>O</v>
      </c>
      <c r="AH71" t="str">
        <v>O</v>
      </c>
      <c r="AI71" t="str">
        <v>O</v>
      </c>
      <c r="AJ71" t="str">
        <v>O</v>
      </c>
      <c r="AK71" t="str">
        <v>O</v>
      </c>
      <c r="AL71" t="str">
        <v>O</v>
      </c>
      <c r="AM71" t="str">
        <v>O</v>
      </c>
      <c r="AN71" t="str">
        <v>O</v>
      </c>
      <c r="AO71" t="str">
        <v>O</v>
      </c>
      <c r="AP71" t="str">
        <v>O</v>
      </c>
      <c r="AQ71" t="str">
        <v>O</v>
      </c>
      <c r="AR71" t="str">
        <v>O</v>
      </c>
      <c r="AS71" t="str">
        <v>O</v>
      </c>
      <c r="AT71" t="str">
        <v>O</v>
      </c>
      <c r="AU71" t="str">
        <v>O</v>
      </c>
      <c r="AV71" t="str">
        <v>O</v>
      </c>
      <c r="AW71" t="str">
        <v>O</v>
      </c>
      <c r="AX71" t="str">
        <v>O</v>
      </c>
      <c r="AY71" t="str">
        <v>O</v>
      </c>
      <c r="AZ71" t="str">
        <v>O</v>
      </c>
      <c r="BA71" t="str">
        <v>O</v>
      </c>
      <c r="BB71" t="str">
        <v>O</v>
      </c>
      <c r="BC71" t="str">
        <v>O</v>
      </c>
      <c r="BD71" t="str">
        <v>#</v>
      </c>
      <c r="BE71" t="str">
        <v>.</v>
      </c>
      <c r="BF71" t="str">
        <v>#</v>
      </c>
      <c r="BG71" t="str">
        <v>.</v>
      </c>
      <c r="BH71" t="str">
        <v>#</v>
      </c>
      <c r="BI71" t="str">
        <v>#</v>
      </c>
      <c r="BJ71" t="str">
        <v>#</v>
      </c>
      <c r="BK71" t="str">
        <v>#</v>
      </c>
      <c r="BL71" t="str">
        <v>#</v>
      </c>
      <c r="BM71" t="str">
        <v>#</v>
      </c>
      <c r="BN71" t="str">
        <v>#</v>
      </c>
      <c r="BO71" t="str">
        <v>.</v>
      </c>
      <c r="BP71" t="str">
        <v>#</v>
      </c>
      <c r="BQ71" t="str">
        <v>.</v>
      </c>
      <c r="BR71" t="str">
        <v>#</v>
      </c>
      <c r="BS71" t="str">
        <v>#</v>
      </c>
      <c r="BT71" t="str">
        <v>.</v>
      </c>
      <c r="BU71" t="str">
        <v>.</v>
      </c>
      <c r="BX71">
        <v>47017</v>
      </c>
      <c r="BY71">
        <v>47</v>
      </c>
      <c r="BZ71" s="14">
        <v>222076047017</v>
      </c>
      <c r="CD71">
        <v>55053</v>
      </c>
      <c r="CF71">
        <v>69022</v>
      </c>
    </row>
    <row r="72" spans="1:84" x14ac:dyDescent="0.25">
      <c r="A72" s="1" t="s">
        <v>68</v>
      </c>
      <c r="C72" t="str">
        <v>O</v>
      </c>
      <c r="D72" t="str">
        <v>O</v>
      </c>
      <c r="E72" t="str">
        <v>O</v>
      </c>
      <c r="F72" t="str">
        <v>O</v>
      </c>
      <c r="G72" t="str">
        <v>O</v>
      </c>
      <c r="H72" t="str">
        <v>O</v>
      </c>
      <c r="I72" t="str">
        <v>O</v>
      </c>
      <c r="J72" t="str">
        <v>O</v>
      </c>
      <c r="K72" t="str">
        <v>O</v>
      </c>
      <c r="L72" t="str">
        <v>O</v>
      </c>
      <c r="M72" t="str">
        <v>O</v>
      </c>
      <c r="N72" t="str">
        <v>O</v>
      </c>
      <c r="O72" t="str">
        <v>O</v>
      </c>
      <c r="P72" t="str">
        <v>O</v>
      </c>
      <c r="Q72" t="str">
        <v>O</v>
      </c>
      <c r="R72" t="str">
        <v>O</v>
      </c>
      <c r="S72" t="str">
        <v>O</v>
      </c>
      <c r="T72" t="str">
        <v>O</v>
      </c>
      <c r="U72" t="str">
        <v>O</v>
      </c>
      <c r="V72" t="str">
        <v>O</v>
      </c>
      <c r="W72" t="str">
        <v>O</v>
      </c>
      <c r="X72" t="str">
        <v>O</v>
      </c>
      <c r="Y72" t="str">
        <v>O</v>
      </c>
      <c r="Z72" t="str">
        <v>O</v>
      </c>
      <c r="AA72" t="str">
        <v>O</v>
      </c>
      <c r="AB72" t="str">
        <v>O</v>
      </c>
      <c r="AC72" t="str">
        <v>O</v>
      </c>
      <c r="AD72" t="str">
        <v>O</v>
      </c>
      <c r="AE72" t="str">
        <v>O</v>
      </c>
      <c r="AF72" t="str">
        <v>O</v>
      </c>
      <c r="AG72" t="str">
        <v>O</v>
      </c>
      <c r="AH72" t="str">
        <v>O</v>
      </c>
      <c r="AI72" t="str">
        <v>O</v>
      </c>
      <c r="AJ72" t="str">
        <v>O</v>
      </c>
      <c r="AK72" t="str">
        <v>O</v>
      </c>
      <c r="AL72" t="str">
        <v>O</v>
      </c>
      <c r="AM72" t="str">
        <v>O</v>
      </c>
      <c r="AN72" t="str">
        <v>O</v>
      </c>
      <c r="AO72" t="str">
        <v>O</v>
      </c>
      <c r="AP72" t="str">
        <v>O</v>
      </c>
      <c r="AQ72" t="str">
        <v>O</v>
      </c>
      <c r="AR72" t="str">
        <v>O</v>
      </c>
      <c r="AS72" t="str">
        <v>O</v>
      </c>
      <c r="AT72" t="str">
        <v>O</v>
      </c>
      <c r="AU72" t="str">
        <v>O</v>
      </c>
      <c r="AV72" t="str">
        <v>O</v>
      </c>
      <c r="AW72" t="str">
        <v>O</v>
      </c>
      <c r="AX72" t="str">
        <v>O</v>
      </c>
      <c r="AY72" t="str">
        <v>O</v>
      </c>
      <c r="AZ72" t="str">
        <v>O</v>
      </c>
      <c r="BA72" t="str">
        <v>O</v>
      </c>
      <c r="BB72" t="str">
        <v>O</v>
      </c>
      <c r="BC72" t="str">
        <v>O</v>
      </c>
      <c r="BD72" t="str">
        <v>#</v>
      </c>
      <c r="BE72" t="str">
        <v>.</v>
      </c>
      <c r="BF72" t="str">
        <v>.</v>
      </c>
      <c r="BG72" t="str">
        <v>.</v>
      </c>
      <c r="BH72" t="str">
        <v>.</v>
      </c>
      <c r="BI72" t="str">
        <v>.</v>
      </c>
      <c r="BJ72" t="str">
        <v>.</v>
      </c>
      <c r="BK72" t="str">
        <v>.</v>
      </c>
      <c r="BL72" t="str">
        <v>.</v>
      </c>
      <c r="BM72" t="str">
        <v>.</v>
      </c>
      <c r="BN72" t="str">
        <v>.</v>
      </c>
      <c r="BO72" t="str">
        <v>.</v>
      </c>
      <c r="BP72" t="str">
        <v>#</v>
      </c>
      <c r="BQ72" t="str">
        <v>.</v>
      </c>
      <c r="BR72" t="str">
        <v>.</v>
      </c>
      <c r="BS72" t="str">
        <v>.</v>
      </c>
      <c r="BT72" t="str">
        <v>.</v>
      </c>
      <c r="BU72" t="str">
        <v>.</v>
      </c>
      <c r="BX72">
        <v>48016</v>
      </c>
      <c r="BY72">
        <v>48</v>
      </c>
      <c r="BZ72" s="14">
        <v>222076048016</v>
      </c>
      <c r="CD72">
        <v>67057</v>
      </c>
      <c r="CF72">
        <v>69021</v>
      </c>
    </row>
    <row r="73" spans="1:84" x14ac:dyDescent="0.25">
      <c r="A73" s="1" t="s">
        <v>69</v>
      </c>
      <c r="BX73">
        <v>7056</v>
      </c>
      <c r="BY73">
        <v>7</v>
      </c>
      <c r="BZ73" s="14">
        <v>222077007056</v>
      </c>
      <c r="CD73">
        <v>60057</v>
      </c>
      <c r="CF73">
        <v>69020</v>
      </c>
    </row>
    <row r="74" spans="1:84" x14ac:dyDescent="0.25">
      <c r="A74" s="1" t="s">
        <v>70</v>
      </c>
      <c r="BX74">
        <v>9054</v>
      </c>
      <c r="BY74">
        <v>9</v>
      </c>
      <c r="BZ74" s="14">
        <v>222077009054</v>
      </c>
      <c r="CD74">
        <v>15006</v>
      </c>
      <c r="CF74">
        <v>69019</v>
      </c>
    </row>
    <row r="75" spans="1:84" x14ac:dyDescent="0.25">
      <c r="A75" s="1" t="s">
        <v>71</v>
      </c>
      <c r="BX75">
        <v>10053</v>
      </c>
      <c r="BY75">
        <v>10</v>
      </c>
      <c r="BZ75" s="14">
        <v>222077010053</v>
      </c>
      <c r="CD75">
        <v>59053</v>
      </c>
      <c r="CF75">
        <v>69018</v>
      </c>
    </row>
    <row r="76" spans="1:84" x14ac:dyDescent="0.25">
      <c r="A76" s="1" t="s">
        <v>72</v>
      </c>
      <c r="BX76">
        <v>29034</v>
      </c>
      <c r="BY76">
        <v>29</v>
      </c>
      <c r="BZ76" s="14">
        <v>222077029034</v>
      </c>
      <c r="CD76">
        <v>60069</v>
      </c>
      <c r="CF76">
        <v>69017</v>
      </c>
    </row>
    <row r="77" spans="1:84" x14ac:dyDescent="0.25">
      <c r="A77" s="1" t="s">
        <v>73</v>
      </c>
      <c r="BX77">
        <v>47016</v>
      </c>
      <c r="BY77">
        <v>47</v>
      </c>
      <c r="BZ77" s="14">
        <v>222077047016</v>
      </c>
      <c r="CD77">
        <v>31029</v>
      </c>
      <c r="CF77">
        <v>69016</v>
      </c>
    </row>
    <row r="78" spans="1:84" x14ac:dyDescent="0.25">
      <c r="A78" s="1" t="s">
        <v>74</v>
      </c>
      <c r="BX78">
        <v>48015</v>
      </c>
      <c r="BY78">
        <v>48</v>
      </c>
      <c r="BZ78" s="14">
        <v>222077048015</v>
      </c>
      <c r="CD78">
        <v>61042</v>
      </c>
      <c r="CF78">
        <v>69015</v>
      </c>
    </row>
    <row r="79" spans="1:84" x14ac:dyDescent="0.25">
      <c r="A79" s="1" t="s">
        <v>75</v>
      </c>
      <c r="BX79">
        <v>7055</v>
      </c>
      <c r="BY79">
        <v>7</v>
      </c>
      <c r="BZ79" s="14">
        <v>222078007055</v>
      </c>
      <c r="CD79">
        <v>58041</v>
      </c>
      <c r="CF79">
        <v>69014</v>
      </c>
    </row>
    <row r="80" spans="1:84" x14ac:dyDescent="0.25">
      <c r="A80" s="1" t="s">
        <v>76</v>
      </c>
      <c r="BX80">
        <v>9053</v>
      </c>
      <c r="BY80">
        <v>9</v>
      </c>
      <c r="BZ80" s="14">
        <v>222078009053</v>
      </c>
      <c r="CD80">
        <v>19027</v>
      </c>
      <c r="CF80">
        <v>69013</v>
      </c>
    </row>
    <row r="81" spans="1:84" x14ac:dyDescent="0.25">
      <c r="A81" s="1" t="s">
        <v>77</v>
      </c>
      <c r="BX81">
        <v>10052</v>
      </c>
      <c r="BY81">
        <v>10</v>
      </c>
      <c r="BZ81" s="14">
        <v>222078010052</v>
      </c>
      <c r="CD81">
        <v>49012</v>
      </c>
      <c r="CF81">
        <v>69012</v>
      </c>
    </row>
    <row r="82" spans="1:84" x14ac:dyDescent="0.25">
      <c r="A82" s="1" t="s">
        <v>78</v>
      </c>
      <c r="BX82">
        <v>7054</v>
      </c>
      <c r="BY82">
        <v>7</v>
      </c>
      <c r="BZ82" s="14">
        <v>222079007054</v>
      </c>
      <c r="CD82">
        <v>7038</v>
      </c>
      <c r="CF82">
        <v>69011</v>
      </c>
    </row>
    <row r="83" spans="1:84" x14ac:dyDescent="0.25">
      <c r="A83" s="1" t="s">
        <v>79</v>
      </c>
      <c r="BX83">
        <v>9052</v>
      </c>
      <c r="BY83">
        <v>9</v>
      </c>
      <c r="BZ83" s="14">
        <v>222079009052</v>
      </c>
      <c r="CD83">
        <v>45017</v>
      </c>
      <c r="CF83">
        <v>69010</v>
      </c>
    </row>
    <row r="84" spans="1:84" x14ac:dyDescent="0.25">
      <c r="A84" s="1" t="s">
        <v>80</v>
      </c>
      <c r="BX84">
        <v>10051</v>
      </c>
      <c r="BY84">
        <v>10</v>
      </c>
      <c r="BZ84" s="14">
        <v>222079010051</v>
      </c>
      <c r="CD84">
        <v>3001</v>
      </c>
      <c r="CF84">
        <v>69009</v>
      </c>
    </row>
    <row r="85" spans="1:84" x14ac:dyDescent="0.25">
      <c r="A85" s="1" t="s">
        <v>81</v>
      </c>
      <c r="BX85">
        <v>26035</v>
      </c>
      <c r="BY85">
        <v>26</v>
      </c>
      <c r="BZ85" s="14">
        <v>222079026035</v>
      </c>
      <c r="CD85">
        <v>11003</v>
      </c>
      <c r="CF85">
        <v>69008</v>
      </c>
    </row>
    <row r="86" spans="1:84" x14ac:dyDescent="0.25">
      <c r="A86" s="1" t="s">
        <v>82</v>
      </c>
      <c r="BX86">
        <v>7053</v>
      </c>
      <c r="BY86">
        <v>7</v>
      </c>
      <c r="BZ86" s="14">
        <v>222080007053</v>
      </c>
      <c r="CD86">
        <v>42001</v>
      </c>
      <c r="CF86">
        <v>69007</v>
      </c>
    </row>
    <row r="87" spans="1:84" x14ac:dyDescent="0.25">
      <c r="A87" s="1" t="s">
        <v>83</v>
      </c>
      <c r="BX87">
        <v>10050</v>
      </c>
      <c r="BY87">
        <v>10</v>
      </c>
      <c r="BZ87" s="14">
        <v>222080010050</v>
      </c>
      <c r="CD87">
        <v>69060</v>
      </c>
      <c r="CF87">
        <v>69006</v>
      </c>
    </row>
    <row r="88" spans="1:84" x14ac:dyDescent="0.25">
      <c r="A88" s="1" t="s">
        <v>84</v>
      </c>
      <c r="BX88">
        <v>26034</v>
      </c>
      <c r="BY88">
        <v>26</v>
      </c>
      <c r="BZ88" s="14">
        <v>222080026034</v>
      </c>
      <c r="CD88">
        <v>14003</v>
      </c>
      <c r="CF88">
        <v>69005</v>
      </c>
    </row>
    <row r="89" spans="1:84" x14ac:dyDescent="0.25">
      <c r="A89" s="1" t="s">
        <v>85</v>
      </c>
      <c r="BX89">
        <v>7052</v>
      </c>
      <c r="BY89">
        <v>7</v>
      </c>
      <c r="BZ89" s="14">
        <v>222081007052</v>
      </c>
      <c r="CD89">
        <v>41059</v>
      </c>
      <c r="CF89">
        <v>69004</v>
      </c>
    </row>
    <row r="90" spans="1:84" x14ac:dyDescent="0.25">
      <c r="A90" s="1" t="s">
        <v>86</v>
      </c>
      <c r="BX90">
        <v>9050</v>
      </c>
      <c r="BY90">
        <v>9</v>
      </c>
      <c r="BZ90" s="14">
        <v>222081009050</v>
      </c>
      <c r="CD90">
        <v>15021</v>
      </c>
      <c r="CF90">
        <v>69003</v>
      </c>
    </row>
    <row r="91" spans="1:84" x14ac:dyDescent="0.25">
      <c r="A91" s="1" t="s">
        <v>87</v>
      </c>
      <c r="BX91">
        <v>10049</v>
      </c>
      <c r="BY91">
        <v>10</v>
      </c>
      <c r="BZ91" s="14">
        <v>222081010049</v>
      </c>
      <c r="CD91">
        <v>57051</v>
      </c>
      <c r="CF91">
        <v>69002</v>
      </c>
    </row>
    <row r="92" spans="1:84" x14ac:dyDescent="0.25">
      <c r="A92" s="1" t="s">
        <v>88</v>
      </c>
      <c r="BX92">
        <v>48011</v>
      </c>
      <c r="BY92">
        <v>48</v>
      </c>
      <c r="BZ92" s="14">
        <v>222081048011</v>
      </c>
      <c r="CD92">
        <v>66067</v>
      </c>
      <c r="CF92">
        <v>69001</v>
      </c>
    </row>
    <row r="93" spans="1:84" x14ac:dyDescent="0.25">
      <c r="A93" s="1" t="s">
        <v>89</v>
      </c>
      <c r="BX93">
        <v>7051</v>
      </c>
      <c r="BY93">
        <v>7</v>
      </c>
      <c r="BZ93" s="14">
        <v>222082007051</v>
      </c>
      <c r="CD93">
        <v>68065</v>
      </c>
      <c r="CF93">
        <v>69001</v>
      </c>
    </row>
    <row r="94" spans="1:84" x14ac:dyDescent="0.25">
      <c r="A94" s="1" t="s">
        <v>90</v>
      </c>
      <c r="BX94">
        <v>9049</v>
      </c>
      <c r="BY94">
        <v>9</v>
      </c>
      <c r="BZ94" s="14">
        <v>222082009049</v>
      </c>
      <c r="CD94">
        <v>21027</v>
      </c>
      <c r="CF94">
        <v>69000</v>
      </c>
    </row>
    <row r="95" spans="1:84" x14ac:dyDescent="0.25">
      <c r="A95" s="1" t="s">
        <v>91</v>
      </c>
      <c r="BX95">
        <v>10048</v>
      </c>
      <c r="BY95">
        <v>10</v>
      </c>
      <c r="BZ95" s="14">
        <v>222082010048</v>
      </c>
      <c r="CD95">
        <v>27017</v>
      </c>
      <c r="CF95">
        <v>69000</v>
      </c>
    </row>
    <row r="96" spans="1:84" x14ac:dyDescent="0.25">
      <c r="A96" s="1" t="s">
        <v>92</v>
      </c>
      <c r="BX96">
        <v>47011</v>
      </c>
      <c r="BY96">
        <v>47</v>
      </c>
      <c r="BZ96" s="14">
        <v>222082047011</v>
      </c>
      <c r="CD96">
        <v>5028</v>
      </c>
    </row>
    <row r="97" spans="1:82" x14ac:dyDescent="0.25">
      <c r="A97" s="1" t="s">
        <v>93</v>
      </c>
      <c r="BX97">
        <v>48010</v>
      </c>
      <c r="BY97">
        <v>48</v>
      </c>
      <c r="BZ97" s="14">
        <v>222082048010</v>
      </c>
      <c r="CD97">
        <v>2007</v>
      </c>
    </row>
    <row r="98" spans="1:82" x14ac:dyDescent="0.25">
      <c r="A98" s="1" t="s">
        <v>94</v>
      </c>
      <c r="BX98">
        <v>7050</v>
      </c>
      <c r="BY98">
        <v>7</v>
      </c>
      <c r="BZ98" s="14">
        <v>222083007050</v>
      </c>
      <c r="CD98">
        <v>2039</v>
      </c>
    </row>
    <row r="99" spans="1:82" x14ac:dyDescent="0.25">
      <c r="A99" s="1" t="s">
        <v>95</v>
      </c>
      <c r="BX99">
        <v>9048</v>
      </c>
      <c r="BY99">
        <v>9</v>
      </c>
      <c r="BZ99" s="14">
        <v>222083009048</v>
      </c>
      <c r="CD99">
        <v>54005</v>
      </c>
    </row>
    <row r="100" spans="1:82" x14ac:dyDescent="0.25">
      <c r="A100" s="1" t="s">
        <v>96</v>
      </c>
      <c r="BX100">
        <v>47010</v>
      </c>
      <c r="BY100">
        <v>47</v>
      </c>
      <c r="BZ100" s="14">
        <v>222083047010</v>
      </c>
      <c r="CD100">
        <v>25021</v>
      </c>
    </row>
    <row r="101" spans="1:82" x14ac:dyDescent="0.25">
      <c r="A101" s="1" t="s">
        <v>97</v>
      </c>
      <c r="BX101">
        <v>7049</v>
      </c>
      <c r="BY101">
        <v>7</v>
      </c>
      <c r="BZ101" s="14">
        <v>222084007049</v>
      </c>
      <c r="CD101">
        <v>23033</v>
      </c>
    </row>
    <row r="102" spans="1:82" x14ac:dyDescent="0.25">
      <c r="A102" s="1" t="s">
        <v>98</v>
      </c>
      <c r="BX102">
        <v>7048</v>
      </c>
      <c r="BY102">
        <v>7</v>
      </c>
      <c r="BZ102" s="14">
        <v>222085007048</v>
      </c>
      <c r="CD102">
        <v>17034</v>
      </c>
    </row>
    <row r="103" spans="1:82" x14ac:dyDescent="0.25">
      <c r="A103" s="1" t="s">
        <v>99</v>
      </c>
      <c r="BX103">
        <v>7047</v>
      </c>
      <c r="BY103">
        <v>7</v>
      </c>
      <c r="BZ103" s="14">
        <v>222086007047</v>
      </c>
      <c r="CD103">
        <v>25020</v>
      </c>
    </row>
    <row r="104" spans="1:82" x14ac:dyDescent="0.25">
      <c r="A104" s="1" t="s">
        <v>100</v>
      </c>
      <c r="BX104">
        <v>8046</v>
      </c>
      <c r="BY104">
        <v>8</v>
      </c>
      <c r="BZ104" s="14">
        <v>222086008046</v>
      </c>
      <c r="CD104">
        <v>1026</v>
      </c>
    </row>
    <row r="105" spans="1:82" x14ac:dyDescent="0.25">
      <c r="A105" s="1" t="s">
        <v>101</v>
      </c>
      <c r="BX105">
        <v>14040</v>
      </c>
      <c r="BY105">
        <v>14</v>
      </c>
      <c r="BZ105" s="14">
        <v>222086014040</v>
      </c>
      <c r="CD105">
        <v>2023</v>
      </c>
    </row>
    <row r="106" spans="1:82" x14ac:dyDescent="0.25">
      <c r="A106" s="1" t="s">
        <v>102</v>
      </c>
      <c r="BX106">
        <v>7046</v>
      </c>
      <c r="BY106">
        <v>7</v>
      </c>
      <c r="BZ106" s="14">
        <v>222087007046</v>
      </c>
      <c r="CD106">
        <v>19034</v>
      </c>
    </row>
    <row r="107" spans="1:82" x14ac:dyDescent="0.25">
      <c r="A107" s="1" t="s">
        <v>103</v>
      </c>
      <c r="BX107">
        <v>13040</v>
      </c>
      <c r="BY107">
        <v>13</v>
      </c>
      <c r="BZ107" s="14">
        <v>222087013040</v>
      </c>
      <c r="CD107">
        <v>63037</v>
      </c>
    </row>
    <row r="108" spans="1:82" x14ac:dyDescent="0.25">
      <c r="A108" s="1" t="s">
        <v>104</v>
      </c>
      <c r="BX108">
        <v>11041</v>
      </c>
      <c r="BY108">
        <v>11</v>
      </c>
      <c r="BZ108" s="14">
        <v>222088011041</v>
      </c>
      <c r="CD108">
        <v>39002</v>
      </c>
    </row>
    <row r="109" spans="1:82" x14ac:dyDescent="0.25">
      <c r="A109" s="1" t="s">
        <v>105</v>
      </c>
      <c r="BX109">
        <v>12040</v>
      </c>
      <c r="BY109">
        <v>12</v>
      </c>
      <c r="BZ109" s="14">
        <v>222088012040</v>
      </c>
      <c r="CD109">
        <v>17009</v>
      </c>
    </row>
    <row r="110" spans="1:82" x14ac:dyDescent="0.25">
      <c r="A110" s="1" t="s">
        <v>106</v>
      </c>
      <c r="BX110">
        <v>7044</v>
      </c>
      <c r="BY110">
        <v>7</v>
      </c>
      <c r="BZ110" s="14">
        <v>222089007044</v>
      </c>
      <c r="CD110">
        <v>51069</v>
      </c>
    </row>
    <row r="111" spans="1:82" x14ac:dyDescent="0.25">
      <c r="A111" s="1" t="s">
        <v>107</v>
      </c>
      <c r="BX111">
        <v>13038</v>
      </c>
      <c r="BY111">
        <v>13</v>
      </c>
      <c r="BZ111" s="14">
        <v>222089013038</v>
      </c>
      <c r="CD111">
        <v>33026</v>
      </c>
    </row>
    <row r="112" spans="1:82" x14ac:dyDescent="0.25">
      <c r="A112" s="1" t="s">
        <v>108</v>
      </c>
      <c r="BX112">
        <v>14037</v>
      </c>
      <c r="BY112">
        <v>14</v>
      </c>
      <c r="BZ112" s="14">
        <v>222089014037</v>
      </c>
      <c r="CD112">
        <v>62065</v>
      </c>
    </row>
    <row r="113" spans="1:82" x14ac:dyDescent="0.25">
      <c r="A113" s="1" t="s">
        <v>109</v>
      </c>
      <c r="BX113">
        <v>10038</v>
      </c>
      <c r="BY113">
        <v>10</v>
      </c>
      <c r="BZ113" s="14">
        <v>222092010038</v>
      </c>
      <c r="CD113">
        <v>69053</v>
      </c>
    </row>
    <row r="114" spans="1:82" x14ac:dyDescent="0.25">
      <c r="A114" s="1" t="s">
        <v>110</v>
      </c>
      <c r="BX114">
        <v>16030</v>
      </c>
      <c r="BY114">
        <v>16</v>
      </c>
      <c r="BZ114" s="14">
        <v>222094016030</v>
      </c>
      <c r="CD114">
        <v>27021</v>
      </c>
    </row>
    <row r="115" spans="1:82" x14ac:dyDescent="0.25">
      <c r="A115" s="1" t="s">
        <v>111</v>
      </c>
      <c r="BX115">
        <v>46000</v>
      </c>
      <c r="BY115">
        <v>46</v>
      </c>
      <c r="BZ115" s="14">
        <v>222094046000</v>
      </c>
      <c r="CD115">
        <v>7045</v>
      </c>
    </row>
    <row r="116" spans="1:82" x14ac:dyDescent="0.25">
      <c r="A116" s="1" t="s">
        <v>112</v>
      </c>
      <c r="BX116">
        <v>43002</v>
      </c>
      <c r="BY116">
        <v>43</v>
      </c>
      <c r="BZ116" s="14">
        <v>222095043002</v>
      </c>
      <c r="CD116">
        <v>20021</v>
      </c>
    </row>
    <row r="117" spans="1:82" x14ac:dyDescent="0.25">
      <c r="A117" s="1" t="s">
        <v>113</v>
      </c>
      <c r="BX117">
        <v>44001</v>
      </c>
      <c r="BY117">
        <v>44</v>
      </c>
      <c r="BZ117" s="14">
        <v>222095044001</v>
      </c>
      <c r="CD117">
        <v>43058</v>
      </c>
    </row>
    <row r="118" spans="1:82" x14ac:dyDescent="0.25">
      <c r="A118" s="1" t="s">
        <v>114</v>
      </c>
      <c r="BX118">
        <v>45000</v>
      </c>
      <c r="BY118">
        <v>45</v>
      </c>
      <c r="BZ118" s="14">
        <v>222095045000</v>
      </c>
      <c r="CD118">
        <v>15026</v>
      </c>
    </row>
    <row r="119" spans="1:82" x14ac:dyDescent="0.25">
      <c r="A119" s="1" t="s">
        <v>115</v>
      </c>
      <c r="BX119">
        <v>4040</v>
      </c>
      <c r="BY119">
        <v>4</v>
      </c>
      <c r="BZ119" s="14">
        <v>222096004040</v>
      </c>
      <c r="CD119">
        <v>64041</v>
      </c>
    </row>
    <row r="120" spans="1:82" x14ac:dyDescent="0.25">
      <c r="A120" s="1" t="s">
        <v>116</v>
      </c>
      <c r="BX120">
        <v>4036</v>
      </c>
      <c r="BY120">
        <v>4</v>
      </c>
      <c r="BZ120" s="14">
        <v>222100004036</v>
      </c>
      <c r="CD120">
        <v>53045</v>
      </c>
    </row>
    <row r="121" spans="1:82" x14ac:dyDescent="0.25">
      <c r="A121" s="1" t="s">
        <v>117</v>
      </c>
      <c r="BX121">
        <v>6030</v>
      </c>
      <c r="BY121">
        <v>6</v>
      </c>
      <c r="BZ121" s="14">
        <v>222104006030</v>
      </c>
      <c r="CD121">
        <v>25005</v>
      </c>
    </row>
    <row r="122" spans="1:82" x14ac:dyDescent="0.25">
      <c r="A122" s="1" t="s">
        <v>118</v>
      </c>
      <c r="BX122">
        <v>4028</v>
      </c>
      <c r="BY122">
        <v>4</v>
      </c>
      <c r="BZ122" s="14">
        <v>222108004028</v>
      </c>
      <c r="CD122">
        <v>52063</v>
      </c>
    </row>
    <row r="123" spans="1:82" x14ac:dyDescent="0.25">
      <c r="A123" s="1" t="s">
        <v>119</v>
      </c>
      <c r="BX123">
        <v>18</v>
      </c>
      <c r="BY123">
        <v>0</v>
      </c>
      <c r="BZ123" s="14">
        <v>222122000018</v>
      </c>
      <c r="CD123">
        <v>13027</v>
      </c>
    </row>
    <row r="124" spans="1:82" x14ac:dyDescent="0.25">
      <c r="A124" s="1" t="s">
        <v>120</v>
      </c>
      <c r="BX124">
        <v>58056</v>
      </c>
      <c r="BY124">
        <v>58</v>
      </c>
      <c r="BZ124" s="14">
        <v>224026058056</v>
      </c>
      <c r="CD124">
        <v>11001</v>
      </c>
    </row>
    <row r="125" spans="1:82" x14ac:dyDescent="0.25">
      <c r="A125" s="1" t="s">
        <v>121</v>
      </c>
      <c r="BX125">
        <v>60050</v>
      </c>
      <c r="BY125">
        <v>60</v>
      </c>
      <c r="BZ125" s="14">
        <v>224030060050</v>
      </c>
      <c r="CD125">
        <v>11044</v>
      </c>
    </row>
    <row r="126" spans="1:82" x14ac:dyDescent="0.25">
      <c r="A126" s="1" t="s">
        <v>122</v>
      </c>
      <c r="BX126">
        <v>60049</v>
      </c>
      <c r="BY126">
        <v>60</v>
      </c>
      <c r="BZ126" s="14">
        <v>224031060049</v>
      </c>
      <c r="CD126">
        <v>45053</v>
      </c>
    </row>
    <row r="127" spans="1:82" x14ac:dyDescent="0.25">
      <c r="A127" s="1" t="s">
        <v>123</v>
      </c>
      <c r="BX127">
        <v>60048</v>
      </c>
      <c r="BY127">
        <v>60</v>
      </c>
      <c r="BZ127" s="14">
        <v>224032060048</v>
      </c>
      <c r="CD127">
        <v>3015</v>
      </c>
    </row>
    <row r="128" spans="1:82" x14ac:dyDescent="0.25">
      <c r="A128" s="1" t="s">
        <v>124</v>
      </c>
      <c r="BX128">
        <v>60046</v>
      </c>
      <c r="BY128">
        <v>60</v>
      </c>
      <c r="BZ128" s="14">
        <v>224034060046</v>
      </c>
      <c r="CD128">
        <v>49045</v>
      </c>
    </row>
    <row r="129" spans="1:82" x14ac:dyDescent="0.25">
      <c r="A129" s="1" t="s">
        <v>125</v>
      </c>
      <c r="BX129">
        <v>59046</v>
      </c>
      <c r="BY129">
        <v>59</v>
      </c>
      <c r="BZ129" s="14">
        <v>224035059046</v>
      </c>
      <c r="CD129">
        <v>26015</v>
      </c>
    </row>
    <row r="130" spans="1:82" x14ac:dyDescent="0.25">
      <c r="A130" s="1" t="s">
        <v>126</v>
      </c>
      <c r="BX130">
        <v>48056</v>
      </c>
      <c r="BY130">
        <v>48</v>
      </c>
      <c r="BZ130" s="14">
        <v>224036048056</v>
      </c>
      <c r="CD130">
        <v>19037</v>
      </c>
    </row>
    <row r="131" spans="1:82" x14ac:dyDescent="0.25">
      <c r="A131" s="1" t="s">
        <v>127</v>
      </c>
      <c r="BX131">
        <v>47034</v>
      </c>
      <c r="BY131">
        <v>47</v>
      </c>
      <c r="BZ131" s="14">
        <v>224059047034</v>
      </c>
      <c r="CD131">
        <v>61035</v>
      </c>
    </row>
    <row r="132" spans="1:82" x14ac:dyDescent="0.25">
      <c r="A132" s="1" t="s">
        <v>128</v>
      </c>
      <c r="BX132">
        <v>46034</v>
      </c>
      <c r="BY132">
        <v>46</v>
      </c>
      <c r="BZ132" s="14">
        <v>224060046034</v>
      </c>
      <c r="CD132">
        <v>13036</v>
      </c>
    </row>
    <row r="133" spans="1:82" x14ac:dyDescent="0.25">
      <c r="A133" s="1" t="s">
        <v>129</v>
      </c>
      <c r="BX133">
        <v>47033</v>
      </c>
      <c r="BY133">
        <v>47</v>
      </c>
      <c r="BZ133" s="14">
        <v>224060047033</v>
      </c>
      <c r="CD133">
        <v>52051</v>
      </c>
    </row>
    <row r="134" spans="1:82" x14ac:dyDescent="0.25">
      <c r="A134" s="1" t="s">
        <v>130</v>
      </c>
      <c r="BX134">
        <v>45034</v>
      </c>
      <c r="BY134">
        <v>45</v>
      </c>
      <c r="BZ134" s="14">
        <v>224061045034</v>
      </c>
      <c r="CD134">
        <v>23025</v>
      </c>
    </row>
    <row r="135" spans="1:82" x14ac:dyDescent="0.25">
      <c r="A135" s="1" t="s">
        <v>131</v>
      </c>
      <c r="BX135">
        <v>46033</v>
      </c>
      <c r="BY135">
        <v>46</v>
      </c>
      <c r="BZ135" s="14">
        <v>224061046033</v>
      </c>
      <c r="CD135">
        <v>26023</v>
      </c>
    </row>
    <row r="136" spans="1:82" x14ac:dyDescent="0.25">
      <c r="A136" s="1" t="s">
        <v>132</v>
      </c>
      <c r="BX136">
        <v>47032</v>
      </c>
      <c r="BY136">
        <v>47</v>
      </c>
      <c r="BZ136" s="14">
        <v>224061047032</v>
      </c>
      <c r="CD136">
        <v>53004</v>
      </c>
    </row>
    <row r="137" spans="1:82" x14ac:dyDescent="0.25">
      <c r="A137" s="1" t="s">
        <v>133</v>
      </c>
      <c r="BX137">
        <v>44034</v>
      </c>
      <c r="BY137">
        <v>44</v>
      </c>
      <c r="BZ137" s="14">
        <v>224062044034</v>
      </c>
      <c r="CD137">
        <v>9023</v>
      </c>
    </row>
    <row r="138" spans="1:82" x14ac:dyDescent="0.25">
      <c r="A138" s="1" t="s">
        <v>134</v>
      </c>
      <c r="BX138">
        <v>45033</v>
      </c>
      <c r="BY138">
        <v>45</v>
      </c>
      <c r="BZ138" s="14">
        <v>224062045033</v>
      </c>
      <c r="CD138">
        <v>43056</v>
      </c>
    </row>
    <row r="139" spans="1:82" x14ac:dyDescent="0.25">
      <c r="A139" s="1" t="s">
        <v>135</v>
      </c>
      <c r="BX139">
        <v>46032</v>
      </c>
      <c r="BY139">
        <v>46</v>
      </c>
      <c r="BZ139" s="14">
        <v>224062046032</v>
      </c>
      <c r="CD139">
        <v>16025</v>
      </c>
    </row>
    <row r="140" spans="1:82" x14ac:dyDescent="0.25">
      <c r="A140" s="1" t="s">
        <v>136</v>
      </c>
      <c r="BX140">
        <v>47031</v>
      </c>
      <c r="BY140">
        <v>47</v>
      </c>
      <c r="BZ140" s="14">
        <v>224062047031</v>
      </c>
      <c r="CD140">
        <v>68053</v>
      </c>
    </row>
    <row r="141" spans="1:82" x14ac:dyDescent="0.25">
      <c r="A141" s="1" t="s">
        <v>137</v>
      </c>
      <c r="BX141">
        <v>43034</v>
      </c>
      <c r="BY141">
        <v>43</v>
      </c>
      <c r="BZ141" s="14">
        <v>224063043034</v>
      </c>
      <c r="CD141">
        <v>47012</v>
      </c>
    </row>
    <row r="142" spans="1:82" x14ac:dyDescent="0.25">
      <c r="A142" s="1" t="s">
        <v>138</v>
      </c>
      <c r="BX142">
        <v>44033</v>
      </c>
      <c r="BY142">
        <v>44</v>
      </c>
      <c r="BZ142" s="14">
        <v>224063044033</v>
      </c>
      <c r="CD142">
        <v>56047</v>
      </c>
    </row>
    <row r="143" spans="1:82" x14ac:dyDescent="0.25">
      <c r="A143" s="1" t="s">
        <v>139</v>
      </c>
      <c r="BX143">
        <v>46031</v>
      </c>
      <c r="BY143">
        <v>46</v>
      </c>
      <c r="BZ143" s="14">
        <v>224063046031</v>
      </c>
      <c r="CD143">
        <v>31025</v>
      </c>
    </row>
    <row r="144" spans="1:82" x14ac:dyDescent="0.25">
      <c r="A144" s="1" t="s">
        <v>140</v>
      </c>
      <c r="BX144">
        <v>47030</v>
      </c>
      <c r="BY144">
        <v>47</v>
      </c>
      <c r="BZ144" s="14">
        <v>224063047030</v>
      </c>
      <c r="CD144">
        <v>61059</v>
      </c>
    </row>
    <row r="145" spans="1:82" x14ac:dyDescent="0.25">
      <c r="A145" s="1" t="s">
        <v>141</v>
      </c>
      <c r="BX145">
        <v>6070</v>
      </c>
      <c r="BY145">
        <v>6</v>
      </c>
      <c r="BZ145" s="14">
        <v>224064006070</v>
      </c>
      <c r="CD145">
        <v>27025</v>
      </c>
    </row>
    <row r="146" spans="1:82" x14ac:dyDescent="0.25">
      <c r="A146" s="1" t="s">
        <v>142</v>
      </c>
      <c r="BX146">
        <v>7069</v>
      </c>
      <c r="BY146">
        <v>7</v>
      </c>
      <c r="BZ146" s="14">
        <v>224064007069</v>
      </c>
      <c r="CD146">
        <v>5033</v>
      </c>
    </row>
    <row r="147" spans="1:82" x14ac:dyDescent="0.25">
      <c r="A147" s="1" t="s">
        <v>143</v>
      </c>
      <c r="BX147">
        <v>42034</v>
      </c>
      <c r="BY147">
        <v>42</v>
      </c>
      <c r="BZ147" s="14">
        <v>224064042034</v>
      </c>
      <c r="CD147">
        <v>51009</v>
      </c>
    </row>
    <row r="148" spans="1:82" x14ac:dyDescent="0.25">
      <c r="A148" s="1" t="s">
        <v>144</v>
      </c>
      <c r="BX148">
        <v>43033</v>
      </c>
      <c r="BY148">
        <v>43</v>
      </c>
      <c r="BZ148" s="14">
        <v>224064043033</v>
      </c>
      <c r="CD148">
        <v>45012</v>
      </c>
    </row>
    <row r="149" spans="1:82" x14ac:dyDescent="0.25">
      <c r="A149" s="1" t="s">
        <v>145</v>
      </c>
      <c r="BX149">
        <v>46030</v>
      </c>
      <c r="BY149">
        <v>46</v>
      </c>
      <c r="BZ149" s="14">
        <v>224064046030</v>
      </c>
      <c r="CD149">
        <v>37006</v>
      </c>
    </row>
    <row r="150" spans="1:82" x14ac:dyDescent="0.25">
      <c r="A150" s="1" t="s">
        <v>146</v>
      </c>
      <c r="BX150">
        <v>47029</v>
      </c>
      <c r="BY150">
        <v>47</v>
      </c>
      <c r="BZ150" s="14">
        <v>224064047029</v>
      </c>
      <c r="CD150">
        <v>15008</v>
      </c>
    </row>
    <row r="151" spans="1:82" x14ac:dyDescent="0.25">
      <c r="A151" s="1" t="s">
        <v>147</v>
      </c>
      <c r="BX151">
        <v>6069</v>
      </c>
      <c r="BY151">
        <v>6</v>
      </c>
      <c r="BZ151" s="14">
        <v>224065006069</v>
      </c>
      <c r="CD151">
        <v>5003</v>
      </c>
    </row>
    <row r="152" spans="1:82" x14ac:dyDescent="0.25">
      <c r="A152" s="1" t="s">
        <v>148</v>
      </c>
      <c r="BX152">
        <v>7068</v>
      </c>
      <c r="BY152">
        <v>7</v>
      </c>
      <c r="BZ152" s="14">
        <v>224065007068</v>
      </c>
      <c r="CD152">
        <v>7023</v>
      </c>
    </row>
    <row r="153" spans="1:82" x14ac:dyDescent="0.25">
      <c r="A153" s="1" t="s">
        <v>149</v>
      </c>
      <c r="BX153">
        <v>41034</v>
      </c>
      <c r="BY153">
        <v>41</v>
      </c>
      <c r="BZ153" s="14">
        <v>224065041034</v>
      </c>
      <c r="CD153">
        <v>9045</v>
      </c>
    </row>
    <row r="154" spans="1:82" x14ac:dyDescent="0.25">
      <c r="A154" s="1" t="s">
        <v>150</v>
      </c>
      <c r="BX154">
        <v>42033</v>
      </c>
      <c r="BY154">
        <v>42</v>
      </c>
      <c r="BZ154" s="14">
        <v>224065042033</v>
      </c>
      <c r="CD154">
        <v>2005</v>
      </c>
    </row>
    <row r="155" spans="1:82" x14ac:dyDescent="0.25">
      <c r="A155" s="1" t="s">
        <v>151</v>
      </c>
      <c r="BX155">
        <v>46029</v>
      </c>
      <c r="BY155">
        <v>46</v>
      </c>
      <c r="BZ155" s="14">
        <v>224065046029</v>
      </c>
      <c r="CD155">
        <v>48005</v>
      </c>
    </row>
    <row r="156" spans="1:82" x14ac:dyDescent="0.25">
      <c r="A156" s="1" t="s">
        <v>152</v>
      </c>
      <c r="BX156">
        <v>47028</v>
      </c>
      <c r="BY156">
        <v>47</v>
      </c>
      <c r="BZ156" s="14">
        <v>224065047028</v>
      </c>
      <c r="CD156">
        <v>48057</v>
      </c>
    </row>
    <row r="157" spans="1:82" x14ac:dyDescent="0.25">
      <c r="A157" s="1" t="s">
        <v>153</v>
      </c>
      <c r="BX157">
        <v>6068</v>
      </c>
      <c r="BY157">
        <v>6</v>
      </c>
      <c r="BZ157" s="14">
        <v>224066006068</v>
      </c>
      <c r="CD157">
        <v>17010</v>
      </c>
    </row>
    <row r="158" spans="1:82" x14ac:dyDescent="0.25">
      <c r="A158" s="1" t="s">
        <v>154</v>
      </c>
      <c r="BX158">
        <v>7067</v>
      </c>
      <c r="BY158">
        <v>7</v>
      </c>
      <c r="BZ158" s="14">
        <v>224066007067</v>
      </c>
      <c r="CD158">
        <v>3031</v>
      </c>
    </row>
    <row r="159" spans="1:82" x14ac:dyDescent="0.25">
      <c r="A159" s="1" t="s">
        <v>155</v>
      </c>
      <c r="BX159">
        <v>40034</v>
      </c>
      <c r="BY159">
        <v>40</v>
      </c>
      <c r="BZ159" s="14">
        <v>224066040034</v>
      </c>
      <c r="CD159">
        <v>57064</v>
      </c>
    </row>
    <row r="160" spans="1:82" x14ac:dyDescent="0.25">
      <c r="A160" s="1" t="s">
        <v>156</v>
      </c>
      <c r="BX160">
        <v>0</v>
      </c>
      <c r="BY160">
        <v>0</v>
      </c>
      <c r="BZ160" s="14">
        <v>1000000000000</v>
      </c>
      <c r="CD160">
        <v>9005</v>
      </c>
    </row>
    <row r="161" spans="1:82" x14ac:dyDescent="0.25">
      <c r="A161" s="1" t="s">
        <v>157</v>
      </c>
      <c r="BX161">
        <v>14002</v>
      </c>
      <c r="BY161">
        <v>14</v>
      </c>
      <c r="BZ161" s="14">
        <v>1140124014002</v>
      </c>
      <c r="CD161">
        <v>33014</v>
      </c>
    </row>
    <row r="162" spans="1:82" x14ac:dyDescent="0.25">
      <c r="A162" s="1" t="s">
        <v>158</v>
      </c>
      <c r="BX162">
        <v>13002</v>
      </c>
      <c r="BY162">
        <v>13</v>
      </c>
      <c r="BZ162" s="14">
        <v>1140125013002</v>
      </c>
      <c r="CD162">
        <v>10035</v>
      </c>
    </row>
    <row r="163" spans="1:82" x14ac:dyDescent="0.25">
      <c r="A163" s="1" t="s">
        <v>159</v>
      </c>
      <c r="BX163">
        <v>12002</v>
      </c>
      <c r="BY163">
        <v>12</v>
      </c>
      <c r="BZ163" s="14">
        <v>1140126012002</v>
      </c>
      <c r="CD163">
        <v>65051</v>
      </c>
    </row>
    <row r="164" spans="1:82" x14ac:dyDescent="0.25">
      <c r="A164" s="1" t="s">
        <v>160</v>
      </c>
      <c r="BX164">
        <v>11002</v>
      </c>
      <c r="BY164">
        <v>11</v>
      </c>
      <c r="BZ164" s="14">
        <v>1140127011002</v>
      </c>
      <c r="CD164">
        <v>3032</v>
      </c>
    </row>
    <row r="165" spans="1:82" x14ac:dyDescent="0.25">
      <c r="A165" s="1" t="s">
        <v>161</v>
      </c>
      <c r="BX165">
        <v>10002</v>
      </c>
      <c r="BY165">
        <v>10</v>
      </c>
      <c r="BZ165" s="14">
        <v>1140128010002</v>
      </c>
      <c r="CD165">
        <v>49069</v>
      </c>
    </row>
    <row r="166" spans="1:82" x14ac:dyDescent="0.25">
      <c r="A166" s="1" t="s">
        <v>162</v>
      </c>
      <c r="BX166">
        <v>9002</v>
      </c>
      <c r="BY166">
        <v>9</v>
      </c>
      <c r="BZ166" s="14">
        <v>1140129009002</v>
      </c>
      <c r="CD166">
        <v>61055</v>
      </c>
    </row>
    <row r="167" spans="1:82" x14ac:dyDescent="0.25">
      <c r="A167" s="1" t="s">
        <v>163</v>
      </c>
      <c r="BX167">
        <v>8002</v>
      </c>
      <c r="BY167">
        <v>8</v>
      </c>
      <c r="BZ167" s="14">
        <v>1140130008002</v>
      </c>
      <c r="CD167">
        <v>11030</v>
      </c>
    </row>
    <row r="168" spans="1:82" x14ac:dyDescent="0.25">
      <c r="A168" s="1" t="s">
        <v>164</v>
      </c>
      <c r="BX168">
        <v>8001</v>
      </c>
      <c r="BY168">
        <v>8</v>
      </c>
      <c r="BZ168" s="14">
        <v>1140131008001</v>
      </c>
      <c r="CD168">
        <v>59049</v>
      </c>
    </row>
    <row r="169" spans="1:82" x14ac:dyDescent="0.25">
      <c r="A169" s="1" t="s">
        <v>165</v>
      </c>
      <c r="BX169">
        <v>8000</v>
      </c>
      <c r="BY169">
        <v>8</v>
      </c>
      <c r="BZ169" s="14">
        <v>1140132008000</v>
      </c>
      <c r="CD169">
        <v>31022</v>
      </c>
    </row>
    <row r="170" spans="1:82" x14ac:dyDescent="0.25">
      <c r="A170" s="1" t="s">
        <v>166</v>
      </c>
      <c r="BX170">
        <v>7000</v>
      </c>
      <c r="BY170">
        <v>7</v>
      </c>
      <c r="BZ170" s="14">
        <v>1140133007000</v>
      </c>
      <c r="CD170">
        <v>5038</v>
      </c>
    </row>
    <row r="171" spans="1:82" x14ac:dyDescent="0.25">
      <c r="A171" s="1" t="s">
        <v>167</v>
      </c>
      <c r="BX171">
        <v>6000</v>
      </c>
      <c r="BY171">
        <v>6</v>
      </c>
      <c r="BZ171" s="14">
        <v>1140134006000</v>
      </c>
      <c r="CD171">
        <v>33035</v>
      </c>
    </row>
    <row r="172" spans="1:82" x14ac:dyDescent="0.25">
      <c r="A172" s="1" t="s">
        <v>168</v>
      </c>
      <c r="BX172">
        <v>5000</v>
      </c>
      <c r="BY172">
        <v>5</v>
      </c>
      <c r="BZ172" s="14">
        <v>1140135005000</v>
      </c>
      <c r="CD172">
        <v>27033</v>
      </c>
    </row>
    <row r="173" spans="1:82" x14ac:dyDescent="0.25">
      <c r="A173" s="1" t="s">
        <v>169</v>
      </c>
      <c r="BX173">
        <v>2002</v>
      </c>
      <c r="BY173">
        <v>2</v>
      </c>
      <c r="BZ173" s="14">
        <v>1140136002002</v>
      </c>
      <c r="CD173">
        <v>25039</v>
      </c>
    </row>
    <row r="174" spans="1:82" x14ac:dyDescent="0.25">
      <c r="A174" s="1" t="s">
        <v>170</v>
      </c>
      <c r="BX174">
        <v>4000</v>
      </c>
      <c r="BY174">
        <v>4</v>
      </c>
      <c r="BZ174" s="14">
        <v>1140136004000</v>
      </c>
      <c r="CD174">
        <v>1016</v>
      </c>
    </row>
    <row r="175" spans="1:82" x14ac:dyDescent="0.25">
      <c r="A175" s="1" t="s">
        <v>171</v>
      </c>
      <c r="BX175">
        <v>2001</v>
      </c>
      <c r="BY175">
        <v>2</v>
      </c>
      <c r="BZ175" s="14">
        <v>1140137002001</v>
      </c>
      <c r="CD175">
        <v>13001</v>
      </c>
    </row>
    <row r="176" spans="1:82" x14ac:dyDescent="0.25">
      <c r="A176" s="1" t="s">
        <v>172</v>
      </c>
      <c r="BX176">
        <v>3000</v>
      </c>
      <c r="BY176">
        <v>3</v>
      </c>
      <c r="BZ176" s="14">
        <v>1140137003000</v>
      </c>
      <c r="CD176">
        <v>21026</v>
      </c>
    </row>
    <row r="177" spans="1:82" x14ac:dyDescent="0.25">
      <c r="A177" s="1" t="s">
        <v>173</v>
      </c>
      <c r="BX177">
        <v>2000</v>
      </c>
      <c r="BY177">
        <v>2</v>
      </c>
      <c r="BZ177" s="14">
        <v>1140138002000</v>
      </c>
      <c r="CD177">
        <v>62047</v>
      </c>
    </row>
    <row r="178" spans="1:82" x14ac:dyDescent="0.25">
      <c r="A178" s="1" t="s">
        <v>174</v>
      </c>
      <c r="BX178">
        <v>1000</v>
      </c>
      <c r="BY178">
        <v>1</v>
      </c>
      <c r="BZ178" s="14">
        <v>1140139001000</v>
      </c>
      <c r="CD178">
        <v>9</v>
      </c>
    </row>
    <row r="179" spans="1:82" x14ac:dyDescent="0.25">
      <c r="A179" s="1" t="s">
        <v>175</v>
      </c>
      <c r="BX179">
        <v>14001</v>
      </c>
      <c r="BY179">
        <v>14</v>
      </c>
      <c r="BZ179" s="14">
        <v>1142125014001</v>
      </c>
      <c r="CD179">
        <v>53069</v>
      </c>
    </row>
    <row r="180" spans="1:82" x14ac:dyDescent="0.25">
      <c r="A180" s="1" t="s">
        <v>176</v>
      </c>
      <c r="BX180">
        <v>1002</v>
      </c>
      <c r="BY180">
        <v>1</v>
      </c>
      <c r="BZ180" s="14">
        <v>1142137001002</v>
      </c>
      <c r="CD180">
        <v>3008</v>
      </c>
    </row>
    <row r="181" spans="1:82" x14ac:dyDescent="0.25">
      <c r="A181" s="1" t="s">
        <v>177</v>
      </c>
      <c r="BX181">
        <v>6016</v>
      </c>
      <c r="BY181">
        <v>6</v>
      </c>
      <c r="BZ181" s="14">
        <v>1144118006016</v>
      </c>
      <c r="CD181">
        <v>37005</v>
      </c>
    </row>
    <row r="182" spans="1:82" x14ac:dyDescent="0.25">
      <c r="A182" s="1" t="s">
        <v>178</v>
      </c>
      <c r="BX182">
        <v>18004</v>
      </c>
      <c r="BY182">
        <v>18</v>
      </c>
      <c r="BZ182" s="14">
        <v>1144118018004</v>
      </c>
      <c r="CD182">
        <v>17027</v>
      </c>
    </row>
    <row r="183" spans="1:82" x14ac:dyDescent="0.25">
      <c r="A183" s="1" t="s">
        <v>179</v>
      </c>
      <c r="BX183">
        <v>6015</v>
      </c>
      <c r="BY183">
        <v>6</v>
      </c>
      <c r="BZ183" s="14">
        <v>1144119006015</v>
      </c>
      <c r="CD183">
        <v>51005</v>
      </c>
    </row>
    <row r="184" spans="1:82" x14ac:dyDescent="0.25">
      <c r="A184" s="1" t="s">
        <v>180</v>
      </c>
      <c r="BX184">
        <v>18003</v>
      </c>
      <c r="BY184">
        <v>18</v>
      </c>
      <c r="BZ184" s="14">
        <v>1144119018003</v>
      </c>
      <c r="CD184">
        <v>43051</v>
      </c>
    </row>
    <row r="185" spans="1:82" x14ac:dyDescent="0.25">
      <c r="A185" s="1" t="s">
        <v>181</v>
      </c>
      <c r="BX185">
        <v>6014</v>
      </c>
      <c r="BY185">
        <v>6</v>
      </c>
      <c r="BZ185" s="14">
        <v>1144120006014</v>
      </c>
      <c r="CD185">
        <v>42063</v>
      </c>
    </row>
    <row r="186" spans="1:82" x14ac:dyDescent="0.25">
      <c r="A186" s="1" t="s">
        <v>182</v>
      </c>
      <c r="BX186">
        <v>18002</v>
      </c>
      <c r="BY186">
        <v>18</v>
      </c>
      <c r="BZ186" s="14">
        <v>1144120018002</v>
      </c>
      <c r="CD186">
        <v>55005</v>
      </c>
    </row>
    <row r="187" spans="1:82" x14ac:dyDescent="0.25">
      <c r="A187" s="1" t="s">
        <v>183</v>
      </c>
      <c r="BX187">
        <v>5014</v>
      </c>
      <c r="BY187">
        <v>5</v>
      </c>
      <c r="BZ187" s="14">
        <v>1144121005014</v>
      </c>
      <c r="CD187">
        <v>47007</v>
      </c>
    </row>
    <row r="188" spans="1:82" x14ac:dyDescent="0.25">
      <c r="A188" s="1" t="s">
        <v>184</v>
      </c>
      <c r="BX188">
        <v>18001</v>
      </c>
      <c r="BY188">
        <v>18</v>
      </c>
      <c r="BZ188" s="14">
        <v>1144121018001</v>
      </c>
      <c r="CD188">
        <v>24035</v>
      </c>
    </row>
    <row r="189" spans="1:82" x14ac:dyDescent="0.25">
      <c r="A189" s="1" t="s">
        <v>185</v>
      </c>
      <c r="BX189">
        <v>4014</v>
      </c>
      <c r="BY189">
        <v>4</v>
      </c>
      <c r="BZ189" s="14">
        <v>1144122004014</v>
      </c>
      <c r="CD189">
        <v>3003</v>
      </c>
    </row>
    <row r="190" spans="1:82" x14ac:dyDescent="0.25">
      <c r="A190" s="1" t="s">
        <v>186</v>
      </c>
      <c r="BX190">
        <v>18000</v>
      </c>
      <c r="BY190">
        <v>18</v>
      </c>
      <c r="BZ190" s="14">
        <v>1144122018000</v>
      </c>
      <c r="CD190">
        <v>16001</v>
      </c>
    </row>
    <row r="191" spans="1:82" x14ac:dyDescent="0.25">
      <c r="A191" s="1" t="s">
        <v>187</v>
      </c>
      <c r="BX191">
        <v>4013</v>
      </c>
      <c r="BY191">
        <v>4</v>
      </c>
      <c r="BZ191" s="14">
        <v>1144123004013</v>
      </c>
      <c r="CD191">
        <v>59055</v>
      </c>
    </row>
    <row r="192" spans="1:82" x14ac:dyDescent="0.25">
      <c r="A192" s="1" t="s">
        <v>188</v>
      </c>
      <c r="BX192">
        <v>17000</v>
      </c>
      <c r="BY192">
        <v>17</v>
      </c>
      <c r="BZ192" s="14">
        <v>1144123017000</v>
      </c>
      <c r="CD192">
        <v>9021</v>
      </c>
    </row>
    <row r="193" spans="1:82" x14ac:dyDescent="0.25">
      <c r="A193" s="1" t="s">
        <v>189</v>
      </c>
      <c r="BX193">
        <v>4012</v>
      </c>
      <c r="BY193">
        <v>4</v>
      </c>
      <c r="BZ193" s="14">
        <v>1144124004012</v>
      </c>
      <c r="CD193">
        <v>27032</v>
      </c>
    </row>
    <row r="194" spans="1:82" x14ac:dyDescent="0.25">
      <c r="A194" s="1" t="s">
        <v>190</v>
      </c>
      <c r="BX194">
        <v>16000</v>
      </c>
      <c r="BY194">
        <v>16</v>
      </c>
      <c r="BZ194" s="14">
        <v>1144124016000</v>
      </c>
      <c r="CD194">
        <v>18021</v>
      </c>
    </row>
    <row r="195" spans="1:82" x14ac:dyDescent="0.25">
      <c r="A195" s="1" t="s">
        <v>191</v>
      </c>
      <c r="BX195">
        <v>4011</v>
      </c>
      <c r="BY195">
        <v>4</v>
      </c>
      <c r="BZ195" s="14">
        <v>1144125004011</v>
      </c>
      <c r="CD195">
        <v>21014</v>
      </c>
    </row>
    <row r="196" spans="1:82" x14ac:dyDescent="0.25">
      <c r="A196" s="1" t="s">
        <v>192</v>
      </c>
      <c r="BX196">
        <v>15000</v>
      </c>
      <c r="BY196">
        <v>15</v>
      </c>
      <c r="BZ196" s="14">
        <v>1144125015000</v>
      </c>
      <c r="CD196">
        <v>26029</v>
      </c>
    </row>
    <row r="197" spans="1:82" x14ac:dyDescent="0.25">
      <c r="A197" s="1" t="s">
        <v>193</v>
      </c>
      <c r="BX197">
        <v>4010</v>
      </c>
      <c r="BY197">
        <v>4</v>
      </c>
      <c r="BZ197" s="14">
        <v>1144126004010</v>
      </c>
      <c r="CD197">
        <v>5004</v>
      </c>
    </row>
    <row r="198" spans="1:82" x14ac:dyDescent="0.25">
      <c r="A198" s="1" t="s">
        <v>194</v>
      </c>
      <c r="BX198">
        <v>14000</v>
      </c>
      <c r="BY198">
        <v>14</v>
      </c>
      <c r="BZ198" s="14">
        <v>1144126014000</v>
      </c>
      <c r="CD198">
        <v>58055</v>
      </c>
    </row>
    <row r="199" spans="1:82" x14ac:dyDescent="0.25">
      <c r="A199" s="1" t="s">
        <v>195</v>
      </c>
      <c r="BX199">
        <v>3010</v>
      </c>
      <c r="BY199">
        <v>3</v>
      </c>
      <c r="BZ199" s="14">
        <v>1144127003010</v>
      </c>
      <c r="CD199">
        <v>21036</v>
      </c>
    </row>
    <row r="200" spans="1:82" x14ac:dyDescent="0.25">
      <c r="A200" s="1" t="s">
        <v>196</v>
      </c>
      <c r="BX200">
        <v>2010</v>
      </c>
      <c r="BY200">
        <v>2</v>
      </c>
      <c r="BZ200" s="14">
        <v>1144128002010</v>
      </c>
      <c r="CD200">
        <v>45010</v>
      </c>
    </row>
    <row r="201" spans="1:82" x14ac:dyDescent="0.25">
      <c r="A201" s="1" t="s">
        <v>197</v>
      </c>
      <c r="BX201">
        <v>2009</v>
      </c>
      <c r="BY201">
        <v>2</v>
      </c>
      <c r="BZ201" s="14">
        <v>1144129002009</v>
      </c>
      <c r="CD201">
        <v>29033</v>
      </c>
    </row>
    <row r="202" spans="1:82" x14ac:dyDescent="0.25">
      <c r="A202" s="1" t="s">
        <v>198</v>
      </c>
      <c r="BX202">
        <v>2008</v>
      </c>
      <c r="BY202">
        <v>2</v>
      </c>
      <c r="BZ202" s="14">
        <v>1144130002008</v>
      </c>
      <c r="CD202">
        <v>12013</v>
      </c>
    </row>
    <row r="203" spans="1:82" x14ac:dyDescent="0.25">
      <c r="A203" s="1" t="s">
        <v>199</v>
      </c>
      <c r="BX203">
        <v>1008</v>
      </c>
      <c r="BY203">
        <v>1</v>
      </c>
      <c r="BZ203" s="14">
        <v>1144131001008</v>
      </c>
      <c r="CD203">
        <v>5021</v>
      </c>
    </row>
    <row r="204" spans="1:82" x14ac:dyDescent="0.25">
      <c r="A204" s="1" t="s">
        <v>200</v>
      </c>
      <c r="BX204">
        <v>8</v>
      </c>
      <c r="BY204">
        <v>0</v>
      </c>
      <c r="BZ204" s="14">
        <v>1144132000008</v>
      </c>
      <c r="CD204">
        <v>26025</v>
      </c>
    </row>
    <row r="205" spans="1:82" x14ac:dyDescent="0.25">
      <c r="A205" s="1" t="s">
        <v>201</v>
      </c>
      <c r="BX205">
        <v>4004</v>
      </c>
      <c r="BY205">
        <v>4</v>
      </c>
      <c r="BZ205" s="14">
        <v>1144132004004</v>
      </c>
      <c r="CD205">
        <v>1009</v>
      </c>
    </row>
    <row r="206" spans="1:82" x14ac:dyDescent="0.25">
      <c r="A206" s="1" t="s">
        <v>202</v>
      </c>
      <c r="BX206">
        <v>7</v>
      </c>
      <c r="BY206">
        <v>0</v>
      </c>
      <c r="BZ206" s="14">
        <v>1144133000007</v>
      </c>
      <c r="CD206">
        <v>17023</v>
      </c>
    </row>
    <row r="207" spans="1:82" x14ac:dyDescent="0.25">
      <c r="A207" s="1" t="s">
        <v>203</v>
      </c>
      <c r="BX207">
        <v>3004</v>
      </c>
      <c r="BY207">
        <v>3</v>
      </c>
      <c r="BZ207" s="14">
        <v>1144133003004</v>
      </c>
      <c r="CD207">
        <v>1011</v>
      </c>
    </row>
    <row r="208" spans="1:82" x14ac:dyDescent="0.25">
      <c r="A208" s="1" t="s">
        <v>204</v>
      </c>
      <c r="BX208">
        <v>6</v>
      </c>
      <c r="BY208">
        <v>0</v>
      </c>
      <c r="BZ208" s="14">
        <v>1144134000006</v>
      </c>
      <c r="CD208">
        <v>29026</v>
      </c>
    </row>
    <row r="209" spans="1:82" x14ac:dyDescent="0.25">
      <c r="A209" s="1" t="s">
        <v>205</v>
      </c>
      <c r="BX209">
        <v>2004</v>
      </c>
      <c r="BY209">
        <v>2</v>
      </c>
      <c r="BZ209" s="14">
        <v>1144134002004</v>
      </c>
      <c r="CD209">
        <v>19021</v>
      </c>
    </row>
    <row r="210" spans="1:82" x14ac:dyDescent="0.25">
      <c r="A210" s="1" t="s">
        <v>206</v>
      </c>
      <c r="BX210">
        <v>5</v>
      </c>
      <c r="BY210">
        <v>0</v>
      </c>
      <c r="BZ210" s="14">
        <v>1144135000005</v>
      </c>
      <c r="CD210">
        <v>55068</v>
      </c>
    </row>
    <row r="211" spans="1:82" x14ac:dyDescent="0.25">
      <c r="A211" s="1" t="s">
        <v>207</v>
      </c>
      <c r="BX211">
        <v>1004</v>
      </c>
      <c r="BY211">
        <v>1</v>
      </c>
      <c r="BZ211" s="14">
        <v>1144135001004</v>
      </c>
      <c r="CD211">
        <v>43006</v>
      </c>
    </row>
    <row r="212" spans="1:82" x14ac:dyDescent="0.25">
      <c r="A212" s="1" t="s">
        <v>208</v>
      </c>
      <c r="BX212">
        <v>4</v>
      </c>
      <c r="BY212">
        <v>0</v>
      </c>
      <c r="BZ212" s="14">
        <v>1144136000004</v>
      </c>
      <c r="CD212">
        <v>9011</v>
      </c>
    </row>
    <row r="213" spans="1:82" x14ac:dyDescent="0.25">
      <c r="A213" s="1" t="s">
        <v>209</v>
      </c>
      <c r="BX213">
        <v>3</v>
      </c>
      <c r="BY213">
        <v>0</v>
      </c>
      <c r="BZ213" s="14">
        <v>1144137000003</v>
      </c>
      <c r="CD213">
        <v>19017</v>
      </c>
    </row>
    <row r="214" spans="1:82" x14ac:dyDescent="0.25">
      <c r="A214" s="1" t="s">
        <v>210</v>
      </c>
      <c r="BX214">
        <v>2</v>
      </c>
      <c r="BY214">
        <v>0</v>
      </c>
      <c r="BZ214" s="14">
        <v>1144138000002</v>
      </c>
      <c r="CD214">
        <v>27023</v>
      </c>
    </row>
    <row r="215" spans="1:82" x14ac:dyDescent="0.25">
      <c r="A215" s="1" t="s">
        <v>211</v>
      </c>
      <c r="BX215">
        <v>5016</v>
      </c>
      <c r="BY215">
        <v>5</v>
      </c>
      <c r="BZ215" s="14">
        <v>1146119005016</v>
      </c>
      <c r="CD215">
        <v>4023</v>
      </c>
    </row>
    <row r="216" spans="1:82" x14ac:dyDescent="0.25">
      <c r="A216" s="1" t="s">
        <v>212</v>
      </c>
      <c r="BX216">
        <v>17004</v>
      </c>
      <c r="BY216">
        <v>17</v>
      </c>
      <c r="BZ216" s="14">
        <v>1146119017004</v>
      </c>
      <c r="CD216">
        <v>7026</v>
      </c>
    </row>
    <row r="217" spans="1:82" x14ac:dyDescent="0.25">
      <c r="A217" s="1" t="s">
        <v>213</v>
      </c>
      <c r="BX217">
        <v>13000</v>
      </c>
      <c r="BY217">
        <v>13</v>
      </c>
      <c r="BZ217" s="14">
        <v>1146127013000</v>
      </c>
      <c r="CD217">
        <v>3012</v>
      </c>
    </row>
    <row r="218" spans="1:82" x14ac:dyDescent="0.25">
      <c r="A218" s="1" t="s">
        <v>214</v>
      </c>
      <c r="BX218">
        <v>4003</v>
      </c>
      <c r="BY218">
        <v>4</v>
      </c>
      <c r="BZ218" s="14">
        <v>1146133004003</v>
      </c>
      <c r="CD218">
        <v>55058</v>
      </c>
    </row>
    <row r="219" spans="1:82" x14ac:dyDescent="0.25">
      <c r="A219" s="1" t="s">
        <v>215</v>
      </c>
      <c r="BX219">
        <v>23007</v>
      </c>
      <c r="BY219">
        <v>23</v>
      </c>
      <c r="BZ219" s="14">
        <v>1148110023007</v>
      </c>
      <c r="CD219">
        <v>1018</v>
      </c>
    </row>
    <row r="220" spans="1:82" x14ac:dyDescent="0.25">
      <c r="A220" s="1" t="s">
        <v>216</v>
      </c>
      <c r="BX220">
        <v>24006</v>
      </c>
      <c r="BY220">
        <v>24</v>
      </c>
      <c r="BZ220" s="14">
        <v>1148110024006</v>
      </c>
      <c r="CD220">
        <v>7001</v>
      </c>
    </row>
    <row r="221" spans="1:82" x14ac:dyDescent="0.25">
      <c r="A221" s="1" t="s">
        <v>217</v>
      </c>
      <c r="BX221">
        <v>23006</v>
      </c>
      <c r="BY221">
        <v>23</v>
      </c>
      <c r="BZ221" s="14">
        <v>1148111023006</v>
      </c>
      <c r="CD221">
        <v>26009</v>
      </c>
    </row>
    <row r="222" spans="1:82" x14ac:dyDescent="0.25">
      <c r="A222" s="1" t="s">
        <v>218</v>
      </c>
      <c r="BX222">
        <v>22006</v>
      </c>
      <c r="BY222">
        <v>22</v>
      </c>
      <c r="BZ222" s="14">
        <v>1148112022006</v>
      </c>
      <c r="CD222">
        <v>42011</v>
      </c>
    </row>
    <row r="223" spans="1:82" x14ac:dyDescent="0.25">
      <c r="A223" s="1" t="s">
        <v>219</v>
      </c>
      <c r="BX223">
        <v>21006</v>
      </c>
      <c r="BY223">
        <v>21</v>
      </c>
      <c r="BZ223" s="14">
        <v>1148113021006</v>
      </c>
      <c r="CD223">
        <v>6013</v>
      </c>
    </row>
    <row r="224" spans="1:82" x14ac:dyDescent="0.25">
      <c r="A224" s="1" t="s">
        <v>220</v>
      </c>
      <c r="BX224">
        <v>19007</v>
      </c>
      <c r="BY224">
        <v>19</v>
      </c>
      <c r="BZ224" s="14">
        <v>1148114019007</v>
      </c>
      <c r="CD224">
        <v>11027</v>
      </c>
    </row>
    <row r="225" spans="1:82" x14ac:dyDescent="0.25">
      <c r="A225" s="1" t="s">
        <v>221</v>
      </c>
      <c r="BX225">
        <v>20006</v>
      </c>
      <c r="BY225">
        <v>20</v>
      </c>
      <c r="BZ225" s="14">
        <v>1148114020006</v>
      </c>
      <c r="CD225">
        <v>59047</v>
      </c>
    </row>
    <row r="226" spans="1:82" x14ac:dyDescent="0.25">
      <c r="A226" s="1" t="s">
        <v>222</v>
      </c>
      <c r="BX226">
        <v>19006</v>
      </c>
      <c r="BY226">
        <v>19</v>
      </c>
      <c r="BZ226" s="14">
        <v>1148115019006</v>
      </c>
      <c r="CD226">
        <v>29002</v>
      </c>
    </row>
    <row r="227" spans="1:82" x14ac:dyDescent="0.25">
      <c r="A227" s="1" t="s">
        <v>223</v>
      </c>
      <c r="BX227">
        <v>18006</v>
      </c>
      <c r="BY227">
        <v>18</v>
      </c>
      <c r="BZ227" s="14">
        <v>1148116018006</v>
      </c>
      <c r="CD227">
        <v>52047</v>
      </c>
    </row>
    <row r="228" spans="1:82" x14ac:dyDescent="0.25">
      <c r="A228" s="1" t="s">
        <v>224</v>
      </c>
      <c r="BX228">
        <v>17006</v>
      </c>
      <c r="BY228">
        <v>17</v>
      </c>
      <c r="BZ228" s="14">
        <v>1148117017006</v>
      </c>
      <c r="CD228">
        <v>10041</v>
      </c>
    </row>
    <row r="229" spans="1:82" x14ac:dyDescent="0.25">
      <c r="A229" s="1" t="s">
        <v>225</v>
      </c>
      <c r="BX229">
        <v>14008</v>
      </c>
      <c r="BY229">
        <v>14</v>
      </c>
      <c r="BZ229" s="14">
        <v>1148118014008</v>
      </c>
      <c r="CD229">
        <v>25031</v>
      </c>
    </row>
    <row r="230" spans="1:82" x14ac:dyDescent="0.25">
      <c r="A230" s="1" t="s">
        <v>226</v>
      </c>
      <c r="BX230">
        <v>16006</v>
      </c>
      <c r="BY230">
        <v>16</v>
      </c>
      <c r="BZ230" s="14">
        <v>1148118016006</v>
      </c>
      <c r="CD230">
        <v>25019</v>
      </c>
    </row>
    <row r="231" spans="1:82" x14ac:dyDescent="0.25">
      <c r="A231" s="1" t="s">
        <v>227</v>
      </c>
      <c r="BX231">
        <v>14007</v>
      </c>
      <c r="BY231">
        <v>14</v>
      </c>
      <c r="BZ231" s="14">
        <v>1148119014007</v>
      </c>
      <c r="CD231">
        <v>13043</v>
      </c>
    </row>
    <row r="232" spans="1:82" x14ac:dyDescent="0.25">
      <c r="A232" s="1" t="s">
        <v>228</v>
      </c>
      <c r="BX232">
        <v>16005</v>
      </c>
      <c r="BY232">
        <v>16</v>
      </c>
      <c r="BZ232" s="14">
        <v>1148119016005</v>
      </c>
      <c r="CD232">
        <v>41018</v>
      </c>
    </row>
    <row r="233" spans="1:82" x14ac:dyDescent="0.25">
      <c r="A233" s="1" t="s">
        <v>229</v>
      </c>
      <c r="BX233">
        <v>4016</v>
      </c>
      <c r="BY233">
        <v>4</v>
      </c>
      <c r="BZ233" s="14">
        <v>1148120004016</v>
      </c>
      <c r="CD233">
        <v>45009</v>
      </c>
    </row>
    <row r="234" spans="1:82" x14ac:dyDescent="0.25">
      <c r="A234" s="1" t="s">
        <v>230</v>
      </c>
      <c r="BX234">
        <v>14006</v>
      </c>
      <c r="BY234">
        <v>14</v>
      </c>
      <c r="BZ234" s="14">
        <v>1148120014006</v>
      </c>
      <c r="CD234">
        <v>42053</v>
      </c>
    </row>
    <row r="235" spans="1:82" x14ac:dyDescent="0.25">
      <c r="A235" s="1" t="s">
        <v>231</v>
      </c>
      <c r="BX235">
        <v>16004</v>
      </c>
      <c r="BY235">
        <v>16</v>
      </c>
      <c r="BZ235" s="14">
        <v>1148120016004</v>
      </c>
      <c r="CD235">
        <v>4005</v>
      </c>
    </row>
    <row r="236" spans="1:82" x14ac:dyDescent="0.25">
      <c r="A236" s="1" t="s">
        <v>232</v>
      </c>
      <c r="BX236">
        <v>14005</v>
      </c>
      <c r="BY236">
        <v>14</v>
      </c>
      <c r="BZ236" s="14">
        <v>1148121014005</v>
      </c>
      <c r="CD236">
        <v>64069</v>
      </c>
    </row>
    <row r="237" spans="1:82" x14ac:dyDescent="0.25">
      <c r="A237" s="1" t="s">
        <v>233</v>
      </c>
      <c r="BX237">
        <v>14004</v>
      </c>
      <c r="BY237">
        <v>14</v>
      </c>
      <c r="BZ237" s="14">
        <v>1148122014004</v>
      </c>
      <c r="CD237">
        <v>9047</v>
      </c>
    </row>
    <row r="238" spans="1:82" x14ac:dyDescent="0.25">
      <c r="A238" s="1" t="s">
        <v>234</v>
      </c>
      <c r="BX238">
        <v>13004</v>
      </c>
      <c r="BY238">
        <v>13</v>
      </c>
      <c r="BZ238" s="14">
        <v>1148123013004</v>
      </c>
      <c r="CD238">
        <v>5031</v>
      </c>
    </row>
    <row r="239" spans="1:82" x14ac:dyDescent="0.25">
      <c r="A239" s="1" t="s">
        <v>235</v>
      </c>
      <c r="BX239">
        <v>12004</v>
      </c>
      <c r="BY239">
        <v>12</v>
      </c>
      <c r="BZ239" s="14">
        <v>1148124012004</v>
      </c>
      <c r="CD239">
        <v>14031</v>
      </c>
    </row>
    <row r="240" spans="1:82" x14ac:dyDescent="0.25">
      <c r="A240" s="1" t="s">
        <v>236</v>
      </c>
      <c r="BX240">
        <v>11004</v>
      </c>
      <c r="BY240">
        <v>11</v>
      </c>
      <c r="BZ240" s="14">
        <v>1148125011004</v>
      </c>
      <c r="CD240">
        <v>60051</v>
      </c>
    </row>
    <row r="241" spans="1:82" x14ac:dyDescent="0.25">
      <c r="A241" s="1" t="s">
        <v>237</v>
      </c>
      <c r="BX241">
        <v>10004</v>
      </c>
      <c r="BY241">
        <v>10</v>
      </c>
      <c r="BZ241" s="14">
        <v>1148126010004</v>
      </c>
      <c r="CD241">
        <v>12039</v>
      </c>
    </row>
    <row r="242" spans="1:82" x14ac:dyDescent="0.25">
      <c r="A242" s="1" t="s">
        <v>238</v>
      </c>
      <c r="BX242">
        <v>9004</v>
      </c>
      <c r="BY242">
        <v>9</v>
      </c>
      <c r="BZ242" s="14">
        <v>1148127009004</v>
      </c>
      <c r="CD242">
        <v>15023</v>
      </c>
    </row>
    <row r="243" spans="1:82" x14ac:dyDescent="0.25">
      <c r="A243" s="1" t="s">
        <v>239</v>
      </c>
      <c r="BX243">
        <v>8004</v>
      </c>
      <c r="BY243">
        <v>8</v>
      </c>
      <c r="BZ243" s="14">
        <v>1148128008004</v>
      </c>
      <c r="CD243">
        <v>57049</v>
      </c>
    </row>
    <row r="244" spans="1:82" x14ac:dyDescent="0.25">
      <c r="A244" s="1" t="s">
        <v>240</v>
      </c>
      <c r="BX244">
        <v>12000</v>
      </c>
      <c r="BY244">
        <v>12</v>
      </c>
      <c r="BZ244" s="14">
        <v>1148128012000</v>
      </c>
      <c r="CD244">
        <v>39049</v>
      </c>
    </row>
    <row r="245" spans="1:82" x14ac:dyDescent="0.25">
      <c r="A245" s="1" t="s">
        <v>241</v>
      </c>
      <c r="BX245">
        <v>7004</v>
      </c>
      <c r="BY245">
        <v>7</v>
      </c>
      <c r="BZ245" s="14">
        <v>1148129007004</v>
      </c>
      <c r="CD245">
        <v>14035</v>
      </c>
    </row>
    <row r="246" spans="1:82" x14ac:dyDescent="0.25">
      <c r="A246" s="1" t="s">
        <v>242</v>
      </c>
      <c r="BX246">
        <v>6004</v>
      </c>
      <c r="BY246">
        <v>6</v>
      </c>
      <c r="BZ246" s="14">
        <v>1148130006004</v>
      </c>
      <c r="CD246">
        <v>65066</v>
      </c>
    </row>
    <row r="247" spans="1:82" x14ac:dyDescent="0.25">
      <c r="A247" s="1" t="s">
        <v>243</v>
      </c>
      <c r="BX247">
        <v>6003</v>
      </c>
      <c r="BY247">
        <v>6</v>
      </c>
      <c r="BZ247" s="14">
        <v>1148131006003</v>
      </c>
      <c r="CD247">
        <v>43003</v>
      </c>
    </row>
    <row r="248" spans="1:82" x14ac:dyDescent="0.25">
      <c r="A248" s="1" t="s">
        <v>244</v>
      </c>
      <c r="BX248">
        <v>6002</v>
      </c>
      <c r="BY248">
        <v>6</v>
      </c>
      <c r="BZ248" s="14">
        <v>1148132006002</v>
      </c>
      <c r="CD248">
        <v>61067</v>
      </c>
    </row>
    <row r="249" spans="1:82" x14ac:dyDescent="0.25">
      <c r="A249" s="1" t="s">
        <v>245</v>
      </c>
      <c r="BX249">
        <v>5002</v>
      </c>
      <c r="BY249">
        <v>5</v>
      </c>
      <c r="BZ249" s="14">
        <v>1148133005002</v>
      </c>
      <c r="CD249">
        <v>17025</v>
      </c>
    </row>
    <row r="250" spans="1:82" x14ac:dyDescent="0.25">
      <c r="A250" s="1" t="s">
        <v>246</v>
      </c>
      <c r="BX250">
        <v>4002</v>
      </c>
      <c r="BY250">
        <v>4</v>
      </c>
      <c r="BZ250" s="14">
        <v>1148134004002</v>
      </c>
      <c r="CD250">
        <v>1021</v>
      </c>
    </row>
    <row r="251" spans="1:82" x14ac:dyDescent="0.25">
      <c r="A251" s="1" t="s">
        <v>247</v>
      </c>
      <c r="BX251">
        <v>24005</v>
      </c>
      <c r="BY251">
        <v>24</v>
      </c>
      <c r="BZ251" s="14">
        <v>1150111024005</v>
      </c>
      <c r="CD251">
        <v>23001</v>
      </c>
    </row>
    <row r="252" spans="1:82" x14ac:dyDescent="0.25">
      <c r="A252" s="1" t="s">
        <v>248</v>
      </c>
      <c r="BX252">
        <v>3016</v>
      </c>
      <c r="BY252">
        <v>3</v>
      </c>
      <c r="BZ252" s="14">
        <v>1150121003016</v>
      </c>
      <c r="CD252">
        <v>51067</v>
      </c>
    </row>
    <row r="253" spans="1:82" x14ac:dyDescent="0.25">
      <c r="A253" s="1" t="s">
        <v>249</v>
      </c>
      <c r="BX253">
        <v>13006</v>
      </c>
      <c r="BY253">
        <v>13</v>
      </c>
      <c r="BZ253" s="14">
        <v>1150121013006</v>
      </c>
      <c r="CD253">
        <v>58049</v>
      </c>
    </row>
    <row r="254" spans="1:82" x14ac:dyDescent="0.25">
      <c r="A254" s="1" t="s">
        <v>250</v>
      </c>
      <c r="BX254">
        <v>16003</v>
      </c>
      <c r="BY254">
        <v>16</v>
      </c>
      <c r="BZ254" s="14">
        <v>1150121016003</v>
      </c>
      <c r="CD254">
        <v>58067</v>
      </c>
    </row>
    <row r="255" spans="1:82" x14ac:dyDescent="0.25">
      <c r="A255" s="1" t="s">
        <v>251</v>
      </c>
      <c r="BX255">
        <v>11000</v>
      </c>
      <c r="BY255">
        <v>11</v>
      </c>
      <c r="BZ255" s="14">
        <v>1150129011000</v>
      </c>
      <c r="CD255">
        <v>51051</v>
      </c>
    </row>
    <row r="256" spans="1:82" x14ac:dyDescent="0.25">
      <c r="A256" s="1" t="s">
        <v>252</v>
      </c>
      <c r="BX256">
        <v>16024</v>
      </c>
      <c r="BY256">
        <v>16</v>
      </c>
      <c r="BZ256" s="14">
        <v>1152100016024</v>
      </c>
      <c r="CD256">
        <v>57057</v>
      </c>
    </row>
    <row r="257" spans="1:82" x14ac:dyDescent="0.25">
      <c r="A257" s="1" t="s">
        <v>253</v>
      </c>
      <c r="BX257">
        <v>16023</v>
      </c>
      <c r="BY257">
        <v>16</v>
      </c>
      <c r="BZ257" s="14">
        <v>1152101016023</v>
      </c>
      <c r="CD257">
        <v>46009</v>
      </c>
    </row>
    <row r="258" spans="1:82" x14ac:dyDescent="0.25">
      <c r="A258" s="1" t="s">
        <v>254</v>
      </c>
      <c r="BX258">
        <v>16022</v>
      </c>
      <c r="BY258">
        <v>16</v>
      </c>
      <c r="BZ258" s="14">
        <v>1152102016022</v>
      </c>
      <c r="CD258">
        <v>15025</v>
      </c>
    </row>
    <row r="259" spans="1:82" x14ac:dyDescent="0.25">
      <c r="A259" s="1" t="s">
        <v>255</v>
      </c>
      <c r="BX259">
        <v>15022</v>
      </c>
      <c r="BY259">
        <v>15</v>
      </c>
      <c r="BZ259" s="14">
        <v>1152103015022</v>
      </c>
      <c r="CD259">
        <v>27039</v>
      </c>
    </row>
    <row r="260" spans="1:82" x14ac:dyDescent="0.25">
      <c r="A260" s="1" t="s">
        <v>256</v>
      </c>
      <c r="BX260">
        <v>14022</v>
      </c>
      <c r="BY260">
        <v>14</v>
      </c>
      <c r="BZ260" s="14">
        <v>1152104014022</v>
      </c>
      <c r="CD260">
        <v>25006</v>
      </c>
    </row>
    <row r="261" spans="1:82" x14ac:dyDescent="0.25">
      <c r="A261" s="1" t="s">
        <v>257</v>
      </c>
      <c r="BX261">
        <v>14021</v>
      </c>
      <c r="BY261">
        <v>14</v>
      </c>
      <c r="BZ261" s="14">
        <v>1152105014021</v>
      </c>
      <c r="CD261">
        <v>7002</v>
      </c>
    </row>
    <row r="262" spans="1:82" x14ac:dyDescent="0.25">
      <c r="A262" s="1" t="s">
        <v>258</v>
      </c>
      <c r="BX262">
        <v>14020</v>
      </c>
      <c r="BY262">
        <v>14</v>
      </c>
      <c r="BZ262" s="14">
        <v>1152106014020</v>
      </c>
      <c r="CD262">
        <v>62057</v>
      </c>
    </row>
    <row r="263" spans="1:82" x14ac:dyDescent="0.25">
      <c r="A263" s="1" t="s">
        <v>259</v>
      </c>
      <c r="BX263">
        <v>13020</v>
      </c>
      <c r="BY263">
        <v>13</v>
      </c>
      <c r="BZ263" s="14">
        <v>1152107013020</v>
      </c>
      <c r="CD263">
        <v>68041</v>
      </c>
    </row>
    <row r="264" spans="1:82" x14ac:dyDescent="0.25">
      <c r="A264" s="1" t="s">
        <v>260</v>
      </c>
      <c r="BX264">
        <v>12020</v>
      </c>
      <c r="BY264">
        <v>12</v>
      </c>
      <c r="BZ264" s="14">
        <v>1152108012020</v>
      </c>
      <c r="CD264">
        <v>27003</v>
      </c>
    </row>
    <row r="265" spans="1:82" x14ac:dyDescent="0.25">
      <c r="A265" s="1" t="s">
        <v>261</v>
      </c>
      <c r="BX265">
        <v>11020</v>
      </c>
      <c r="BY265">
        <v>11</v>
      </c>
      <c r="BZ265" s="14">
        <v>1152109011020</v>
      </c>
      <c r="CD265">
        <v>9010</v>
      </c>
    </row>
    <row r="266" spans="1:82" x14ac:dyDescent="0.25">
      <c r="A266" s="1" t="s">
        <v>262</v>
      </c>
      <c r="BX266">
        <v>10020</v>
      </c>
      <c r="BY266">
        <v>10</v>
      </c>
      <c r="BZ266" s="14">
        <v>1152110010020</v>
      </c>
      <c r="CD266">
        <v>19008</v>
      </c>
    </row>
    <row r="267" spans="1:82" x14ac:dyDescent="0.25">
      <c r="A267" s="1" t="s">
        <v>263</v>
      </c>
      <c r="BX267">
        <v>9020</v>
      </c>
      <c r="BY267">
        <v>9</v>
      </c>
      <c r="BZ267" s="14">
        <v>1152111009020</v>
      </c>
      <c r="CD267">
        <v>63052</v>
      </c>
    </row>
    <row r="268" spans="1:82" x14ac:dyDescent="0.25">
      <c r="A268" s="1" t="s">
        <v>264</v>
      </c>
      <c r="BX268">
        <v>8020</v>
      </c>
      <c r="BY268">
        <v>8</v>
      </c>
      <c r="BZ268" s="14">
        <v>1152112008020</v>
      </c>
      <c r="CD268">
        <v>7009</v>
      </c>
    </row>
    <row r="269" spans="1:82" x14ac:dyDescent="0.25">
      <c r="A269" s="1" t="s">
        <v>265</v>
      </c>
      <c r="BX269">
        <v>24004</v>
      </c>
      <c r="BY269">
        <v>24</v>
      </c>
      <c r="BZ269" s="14">
        <v>1152112024004</v>
      </c>
      <c r="CD269">
        <v>46023</v>
      </c>
    </row>
    <row r="270" spans="1:82" x14ac:dyDescent="0.25">
      <c r="A270" s="1" t="s">
        <v>266</v>
      </c>
      <c r="BX270">
        <v>7020</v>
      </c>
      <c r="BY270">
        <v>7</v>
      </c>
      <c r="BZ270" s="14">
        <v>1152113007020</v>
      </c>
      <c r="CD270">
        <v>9051</v>
      </c>
    </row>
    <row r="271" spans="1:82" x14ac:dyDescent="0.25">
      <c r="A271" s="1" t="s">
        <v>267</v>
      </c>
      <c r="BX271">
        <v>6020</v>
      </c>
      <c r="BY271">
        <v>6</v>
      </c>
      <c r="BZ271" s="14">
        <v>1152114006020</v>
      </c>
      <c r="CD271">
        <v>46059</v>
      </c>
    </row>
    <row r="272" spans="1:82" x14ac:dyDescent="0.25">
      <c r="A272" s="1" t="s">
        <v>268</v>
      </c>
      <c r="BX272">
        <v>16010</v>
      </c>
      <c r="BY272">
        <v>16</v>
      </c>
      <c r="BZ272" s="14">
        <v>1152114016010</v>
      </c>
      <c r="CD272">
        <v>29007</v>
      </c>
    </row>
    <row r="273" spans="1:82" x14ac:dyDescent="0.25">
      <c r="A273" s="1" t="s">
        <v>269</v>
      </c>
      <c r="BX273">
        <v>6019</v>
      </c>
      <c r="BY273">
        <v>6</v>
      </c>
      <c r="BZ273" s="14">
        <v>1152115006019</v>
      </c>
      <c r="CD273">
        <v>66059</v>
      </c>
    </row>
    <row r="274" spans="1:82" x14ac:dyDescent="0.25">
      <c r="A274" s="1" t="s">
        <v>270</v>
      </c>
      <c r="BX274">
        <v>15010</v>
      </c>
      <c r="BY274">
        <v>15</v>
      </c>
      <c r="BZ274" s="14">
        <v>1152115015010</v>
      </c>
      <c r="CD274">
        <v>60067</v>
      </c>
    </row>
    <row r="275" spans="1:82" x14ac:dyDescent="0.25">
      <c r="A275" s="1" t="s">
        <v>271</v>
      </c>
      <c r="BX275">
        <v>6018</v>
      </c>
      <c r="BY275">
        <v>6</v>
      </c>
      <c r="BZ275" s="14">
        <v>1152116006018</v>
      </c>
      <c r="CD275">
        <v>23029</v>
      </c>
    </row>
    <row r="276" spans="1:82" x14ac:dyDescent="0.25">
      <c r="A276" s="1" t="s">
        <v>272</v>
      </c>
      <c r="BX276">
        <v>14010</v>
      </c>
      <c r="BY276">
        <v>14</v>
      </c>
      <c r="BZ276" s="14">
        <v>1152116014010</v>
      </c>
      <c r="CD276">
        <v>11008</v>
      </c>
    </row>
    <row r="277" spans="1:82" x14ac:dyDescent="0.25">
      <c r="A277" s="1" t="s">
        <v>273</v>
      </c>
      <c r="BX277">
        <v>5018</v>
      </c>
      <c r="BY277">
        <v>5</v>
      </c>
      <c r="BZ277" s="14">
        <v>1152117005018</v>
      </c>
      <c r="CD277">
        <v>69061</v>
      </c>
    </row>
    <row r="278" spans="1:82" x14ac:dyDescent="0.25">
      <c r="A278" s="1" t="s">
        <v>274</v>
      </c>
      <c r="BX278">
        <v>13010</v>
      </c>
      <c r="BY278">
        <v>13</v>
      </c>
      <c r="BZ278" s="14">
        <v>1152117013010</v>
      </c>
      <c r="CD278">
        <v>25013</v>
      </c>
    </row>
    <row r="279" spans="1:82" x14ac:dyDescent="0.25">
      <c r="A279" s="1" t="s">
        <v>275</v>
      </c>
      <c r="BX279">
        <v>4018</v>
      </c>
      <c r="BY279">
        <v>4</v>
      </c>
      <c r="BZ279" s="14">
        <v>1152118004018</v>
      </c>
      <c r="CD279">
        <v>1001</v>
      </c>
    </row>
    <row r="280" spans="1:82" x14ac:dyDescent="0.25">
      <c r="A280" s="1" t="s">
        <v>276</v>
      </c>
      <c r="BX280">
        <v>12010</v>
      </c>
      <c r="BY280">
        <v>12</v>
      </c>
      <c r="BZ280" s="14">
        <v>1152118012010</v>
      </c>
      <c r="CD280">
        <v>41015</v>
      </c>
    </row>
    <row r="281" spans="1:82" x14ac:dyDescent="0.25">
      <c r="A281" s="1" t="s">
        <v>277</v>
      </c>
      <c r="BX281">
        <v>3018</v>
      </c>
      <c r="BY281">
        <v>3</v>
      </c>
      <c r="BZ281" s="14">
        <v>1152119003018</v>
      </c>
      <c r="CD281">
        <v>8043</v>
      </c>
    </row>
    <row r="282" spans="1:82" x14ac:dyDescent="0.25">
      <c r="A282" s="1" t="s">
        <v>278</v>
      </c>
      <c r="BX282">
        <v>12009</v>
      </c>
      <c r="BY282">
        <v>12</v>
      </c>
      <c r="BZ282" s="14">
        <v>1152119012009</v>
      </c>
      <c r="CD282">
        <v>56059</v>
      </c>
    </row>
    <row r="283" spans="1:82" x14ac:dyDescent="0.25">
      <c r="A283" s="1" t="s">
        <v>279</v>
      </c>
      <c r="BX283">
        <v>2018</v>
      </c>
      <c r="BY283">
        <v>2</v>
      </c>
      <c r="BZ283" s="14">
        <v>1152120002018</v>
      </c>
      <c r="CD283">
        <v>61061</v>
      </c>
    </row>
    <row r="284" spans="1:82" x14ac:dyDescent="0.25">
      <c r="A284" s="1" t="s">
        <v>280</v>
      </c>
      <c r="BX284">
        <v>12008</v>
      </c>
      <c r="BY284">
        <v>12</v>
      </c>
      <c r="BZ284" s="14">
        <v>1152120012008</v>
      </c>
      <c r="CD284">
        <v>21037</v>
      </c>
    </row>
    <row r="285" spans="1:82" x14ac:dyDescent="0.25">
      <c r="A285" s="1" t="s">
        <v>281</v>
      </c>
      <c r="BX285">
        <v>2017</v>
      </c>
      <c r="BY285">
        <v>2</v>
      </c>
      <c r="BZ285" s="14">
        <v>1152121002017</v>
      </c>
      <c r="CD285">
        <v>4021</v>
      </c>
    </row>
    <row r="286" spans="1:82" x14ac:dyDescent="0.25">
      <c r="A286" s="1" t="s">
        <v>282</v>
      </c>
      <c r="BX286">
        <v>12007</v>
      </c>
      <c r="BY286">
        <v>12</v>
      </c>
      <c r="BZ286" s="14">
        <v>1152121012007</v>
      </c>
      <c r="CD286">
        <v>44007</v>
      </c>
    </row>
    <row r="287" spans="1:82" x14ac:dyDescent="0.25">
      <c r="A287" s="1" t="s">
        <v>283</v>
      </c>
      <c r="BX287">
        <v>2016</v>
      </c>
      <c r="BY287">
        <v>2</v>
      </c>
      <c r="BZ287" s="14">
        <v>1152122002016</v>
      </c>
      <c r="CD287">
        <v>41010</v>
      </c>
    </row>
    <row r="288" spans="1:82" x14ac:dyDescent="0.25">
      <c r="A288" s="1" t="s">
        <v>284</v>
      </c>
      <c r="BX288">
        <v>12006</v>
      </c>
      <c r="BY288">
        <v>12</v>
      </c>
      <c r="BZ288" s="14">
        <v>1152122012006</v>
      </c>
      <c r="CD288">
        <v>7035</v>
      </c>
    </row>
    <row r="289" spans="1:82" x14ac:dyDescent="0.25">
      <c r="A289" s="1" t="s">
        <v>285</v>
      </c>
      <c r="BX289">
        <v>16002</v>
      </c>
      <c r="BY289">
        <v>16</v>
      </c>
      <c r="BZ289" s="14">
        <v>1152122016002</v>
      </c>
      <c r="CD289">
        <v>41057</v>
      </c>
    </row>
    <row r="290" spans="1:82" x14ac:dyDescent="0.25">
      <c r="A290" s="1" t="s">
        <v>286</v>
      </c>
      <c r="BX290">
        <v>10000</v>
      </c>
      <c r="BY290">
        <v>10</v>
      </c>
      <c r="BZ290" s="14">
        <v>1152130010000</v>
      </c>
      <c r="CD290">
        <v>63039</v>
      </c>
    </row>
    <row r="291" spans="1:82" x14ac:dyDescent="0.25">
      <c r="A291" s="1" t="s">
        <v>287</v>
      </c>
      <c r="BX291">
        <v>15024</v>
      </c>
      <c r="BY291">
        <v>15</v>
      </c>
      <c r="BZ291" s="14">
        <v>1154101015024</v>
      </c>
      <c r="CD291">
        <v>45011</v>
      </c>
    </row>
    <row r="292" spans="1:82" x14ac:dyDescent="0.25">
      <c r="A292" s="1" t="s">
        <v>288</v>
      </c>
      <c r="BX292">
        <v>16021</v>
      </c>
      <c r="BY292">
        <v>16</v>
      </c>
      <c r="BZ292" s="14">
        <v>1154103016021</v>
      </c>
      <c r="CD292">
        <v>30003</v>
      </c>
    </row>
    <row r="293" spans="1:82" x14ac:dyDescent="0.25">
      <c r="A293" s="1" t="s">
        <v>289</v>
      </c>
      <c r="BX293">
        <v>23004</v>
      </c>
      <c r="BY293">
        <v>23</v>
      </c>
      <c r="BZ293" s="14">
        <v>1154113023004</v>
      </c>
      <c r="CD293">
        <v>45018</v>
      </c>
    </row>
    <row r="294" spans="1:82" x14ac:dyDescent="0.25">
      <c r="A294" s="1" t="s">
        <v>290</v>
      </c>
      <c r="BX294">
        <v>16009</v>
      </c>
      <c r="BY294">
        <v>16</v>
      </c>
      <c r="BZ294" s="14">
        <v>1154115016009</v>
      </c>
      <c r="CD294">
        <v>45004</v>
      </c>
    </row>
    <row r="295" spans="1:82" x14ac:dyDescent="0.25">
      <c r="A295" s="1" t="s">
        <v>291</v>
      </c>
      <c r="BX295">
        <v>14028</v>
      </c>
      <c r="BY295">
        <v>14</v>
      </c>
      <c r="BZ295" s="14">
        <v>1156098014028</v>
      </c>
      <c r="CD295">
        <v>49047</v>
      </c>
    </row>
    <row r="296" spans="1:82" x14ac:dyDescent="0.25">
      <c r="A296" s="1" t="s">
        <v>292</v>
      </c>
      <c r="BX296">
        <v>14027</v>
      </c>
      <c r="BY296">
        <v>14</v>
      </c>
      <c r="BZ296" s="14">
        <v>1156099014027</v>
      </c>
      <c r="CD296">
        <v>24031</v>
      </c>
    </row>
    <row r="297" spans="1:82" x14ac:dyDescent="0.25">
      <c r="A297" s="1" t="s">
        <v>293</v>
      </c>
      <c r="BX297">
        <v>14026</v>
      </c>
      <c r="BY297">
        <v>14</v>
      </c>
      <c r="BZ297" s="14">
        <v>1156100014026</v>
      </c>
      <c r="CD297">
        <v>61060</v>
      </c>
    </row>
    <row r="298" spans="1:82" x14ac:dyDescent="0.25">
      <c r="A298" s="1" t="s">
        <v>294</v>
      </c>
      <c r="BX298">
        <v>14025</v>
      </c>
      <c r="BY298">
        <v>14</v>
      </c>
      <c r="BZ298" s="14">
        <v>1156101014025</v>
      </c>
      <c r="CD298">
        <v>21021</v>
      </c>
    </row>
    <row r="299" spans="1:82" x14ac:dyDescent="0.25">
      <c r="A299" s="1" t="s">
        <v>295</v>
      </c>
      <c r="BX299">
        <v>14024</v>
      </c>
      <c r="BY299">
        <v>14</v>
      </c>
      <c r="BZ299" s="14">
        <v>1156102014024</v>
      </c>
      <c r="CD299">
        <v>57061</v>
      </c>
    </row>
    <row r="300" spans="1:82" x14ac:dyDescent="0.25">
      <c r="A300" s="1" t="s">
        <v>296</v>
      </c>
      <c r="BX300">
        <v>16020</v>
      </c>
      <c r="BY300">
        <v>16</v>
      </c>
      <c r="BZ300" s="14">
        <v>1156104016020</v>
      </c>
      <c r="CD300">
        <v>63047</v>
      </c>
    </row>
    <row r="301" spans="1:82" x14ac:dyDescent="0.25">
      <c r="A301" s="1" t="s">
        <v>297</v>
      </c>
      <c r="BX301">
        <v>20010</v>
      </c>
      <c r="BY301">
        <v>20</v>
      </c>
      <c r="BZ301" s="14">
        <v>1156110020010</v>
      </c>
      <c r="CD301">
        <v>13035</v>
      </c>
    </row>
    <row r="302" spans="1:82" x14ac:dyDescent="0.25">
      <c r="A302" s="1" t="s">
        <v>298</v>
      </c>
      <c r="BX302">
        <v>19010</v>
      </c>
      <c r="BY302">
        <v>19</v>
      </c>
      <c r="BZ302" s="14">
        <v>1156111019010</v>
      </c>
      <c r="CD302">
        <v>40013</v>
      </c>
    </row>
    <row r="303" spans="1:82" x14ac:dyDescent="0.25">
      <c r="A303" s="1" t="s">
        <v>299</v>
      </c>
      <c r="BX303">
        <v>18010</v>
      </c>
      <c r="BY303">
        <v>18</v>
      </c>
      <c r="BZ303" s="14">
        <v>1156112018010</v>
      </c>
      <c r="CD303">
        <v>52069</v>
      </c>
    </row>
    <row r="304" spans="1:82" x14ac:dyDescent="0.25">
      <c r="A304" s="1" t="s">
        <v>300</v>
      </c>
      <c r="BX304">
        <v>18009</v>
      </c>
      <c r="BY304">
        <v>18</v>
      </c>
      <c r="BZ304" s="14">
        <v>1156113018009</v>
      </c>
      <c r="CD304">
        <v>7029</v>
      </c>
    </row>
    <row r="305" spans="1:82" x14ac:dyDescent="0.25">
      <c r="A305" s="1" t="s">
        <v>301</v>
      </c>
      <c r="BX305">
        <v>18008</v>
      </c>
      <c r="BY305">
        <v>18</v>
      </c>
      <c r="BZ305" s="14">
        <v>1156114018008</v>
      </c>
      <c r="CD305">
        <v>57059</v>
      </c>
    </row>
    <row r="306" spans="1:82" x14ac:dyDescent="0.25">
      <c r="A306" s="1" t="s">
        <v>302</v>
      </c>
      <c r="BX306">
        <v>22004</v>
      </c>
      <c r="BY306">
        <v>22</v>
      </c>
      <c r="BZ306" s="14">
        <v>1156114022004</v>
      </c>
      <c r="CD306">
        <v>34015</v>
      </c>
    </row>
    <row r="307" spans="1:82" x14ac:dyDescent="0.25">
      <c r="A307" s="1" t="s">
        <v>303</v>
      </c>
      <c r="BX307">
        <v>17008</v>
      </c>
      <c r="BY307">
        <v>17</v>
      </c>
      <c r="BZ307" s="14">
        <v>1156115017008</v>
      </c>
      <c r="CD307">
        <v>5027</v>
      </c>
    </row>
    <row r="308" spans="1:82" x14ac:dyDescent="0.25">
      <c r="A308" s="1" t="s">
        <v>304</v>
      </c>
      <c r="BX308">
        <v>16008</v>
      </c>
      <c r="BY308">
        <v>16</v>
      </c>
      <c r="BZ308" s="14">
        <v>1156116016008</v>
      </c>
      <c r="CD308">
        <v>6029</v>
      </c>
    </row>
    <row r="309" spans="1:82" x14ac:dyDescent="0.25">
      <c r="A309" s="1" t="s">
        <v>305</v>
      </c>
      <c r="BX309">
        <v>13028</v>
      </c>
      <c r="BY309">
        <v>13</v>
      </c>
      <c r="BZ309" s="14">
        <v>1158099013028</v>
      </c>
      <c r="CD309">
        <v>39013</v>
      </c>
    </row>
    <row r="310" spans="1:82" x14ac:dyDescent="0.25">
      <c r="A310" s="1" t="s">
        <v>306</v>
      </c>
      <c r="BX310">
        <v>16019</v>
      </c>
      <c r="BY310">
        <v>16</v>
      </c>
      <c r="BZ310" s="14">
        <v>1158105016019</v>
      </c>
      <c r="CD310">
        <v>7027</v>
      </c>
    </row>
    <row r="311" spans="1:82" x14ac:dyDescent="0.25">
      <c r="A311" s="1" t="s">
        <v>307</v>
      </c>
      <c r="BX311">
        <v>20009</v>
      </c>
      <c r="BY311">
        <v>20</v>
      </c>
      <c r="BZ311" s="14">
        <v>1158111020009</v>
      </c>
      <c r="CD311">
        <v>18011</v>
      </c>
    </row>
    <row r="312" spans="1:82" x14ac:dyDescent="0.25">
      <c r="A312" s="1" t="s">
        <v>308</v>
      </c>
      <c r="BX312">
        <v>22003</v>
      </c>
      <c r="BY312">
        <v>22</v>
      </c>
      <c r="BZ312" s="14">
        <v>1158115022003</v>
      </c>
      <c r="CD312">
        <v>68055</v>
      </c>
    </row>
    <row r="313" spans="1:82" x14ac:dyDescent="0.25">
      <c r="A313" s="1" t="s">
        <v>309</v>
      </c>
      <c r="BX313">
        <v>14034</v>
      </c>
      <c r="BY313">
        <v>14</v>
      </c>
      <c r="BZ313" s="14">
        <v>1160092014034</v>
      </c>
      <c r="CD313">
        <v>31023</v>
      </c>
    </row>
    <row r="314" spans="1:82" x14ac:dyDescent="0.25">
      <c r="A314" s="1" t="s">
        <v>310</v>
      </c>
      <c r="BX314">
        <v>14033</v>
      </c>
      <c r="BY314">
        <v>14</v>
      </c>
      <c r="BZ314" s="14">
        <v>1160093014033</v>
      </c>
      <c r="CD314">
        <v>6005</v>
      </c>
    </row>
    <row r="315" spans="1:82" x14ac:dyDescent="0.25">
      <c r="A315" s="1" t="s">
        <v>311</v>
      </c>
      <c r="BX315">
        <v>14032</v>
      </c>
      <c r="BY315">
        <v>14</v>
      </c>
      <c r="BZ315" s="14">
        <v>1160094014032</v>
      </c>
      <c r="CD315">
        <v>48009</v>
      </c>
    </row>
    <row r="316" spans="1:82" x14ac:dyDescent="0.25">
      <c r="A316" s="1" t="s">
        <v>312</v>
      </c>
      <c r="BX316">
        <v>13032</v>
      </c>
      <c r="BY316">
        <v>13</v>
      </c>
      <c r="BZ316" s="14">
        <v>1160095013032</v>
      </c>
      <c r="CD316">
        <v>29030</v>
      </c>
    </row>
    <row r="317" spans="1:82" x14ac:dyDescent="0.25">
      <c r="A317" s="1" t="s">
        <v>313</v>
      </c>
      <c r="BX317">
        <v>12032</v>
      </c>
      <c r="BY317">
        <v>12</v>
      </c>
      <c r="BZ317" s="14">
        <v>1160096012032</v>
      </c>
      <c r="CD317">
        <v>22005</v>
      </c>
    </row>
    <row r="318" spans="1:82" x14ac:dyDescent="0.25">
      <c r="A318" s="1" t="s">
        <v>314</v>
      </c>
      <c r="BX318">
        <v>12031</v>
      </c>
      <c r="BY318">
        <v>12</v>
      </c>
      <c r="BZ318" s="14">
        <v>1160097012031</v>
      </c>
      <c r="CD318">
        <v>63045</v>
      </c>
    </row>
    <row r="319" spans="1:82" x14ac:dyDescent="0.25">
      <c r="A319" s="1" t="s">
        <v>315</v>
      </c>
      <c r="BX319">
        <v>12030</v>
      </c>
      <c r="BY319">
        <v>12</v>
      </c>
      <c r="BZ319" s="14">
        <v>1160098012030</v>
      </c>
      <c r="CD319">
        <v>4019</v>
      </c>
    </row>
    <row r="320" spans="1:82" x14ac:dyDescent="0.25">
      <c r="A320" s="1" t="s">
        <v>316</v>
      </c>
      <c r="BX320">
        <v>12029</v>
      </c>
      <c r="BY320">
        <v>12</v>
      </c>
      <c r="BZ320" s="14">
        <v>1160099012029</v>
      </c>
      <c r="CD320">
        <v>15003</v>
      </c>
    </row>
    <row r="321" spans="1:82" x14ac:dyDescent="0.25">
      <c r="A321" s="1" t="s">
        <v>317</v>
      </c>
      <c r="BX321">
        <v>12028</v>
      </c>
      <c r="BY321">
        <v>12</v>
      </c>
      <c r="BZ321" s="14">
        <v>1160100012028</v>
      </c>
      <c r="CD321">
        <v>30011</v>
      </c>
    </row>
    <row r="322" spans="1:82" x14ac:dyDescent="0.25">
      <c r="A322" s="1" t="s">
        <v>318</v>
      </c>
      <c r="BX322">
        <v>16018</v>
      </c>
      <c r="BY322">
        <v>16</v>
      </c>
      <c r="BZ322" s="14">
        <v>1160106016018</v>
      </c>
      <c r="CD322">
        <v>59054</v>
      </c>
    </row>
    <row r="323" spans="1:82" x14ac:dyDescent="0.25">
      <c r="A323" s="1" t="s">
        <v>319</v>
      </c>
      <c r="BX323">
        <v>22012</v>
      </c>
      <c r="BY323">
        <v>22</v>
      </c>
      <c r="BZ323" s="14">
        <v>1160106022012</v>
      </c>
      <c r="CD323">
        <v>21017</v>
      </c>
    </row>
    <row r="324" spans="1:82" x14ac:dyDescent="0.25">
      <c r="A324" s="1" t="s">
        <v>320</v>
      </c>
      <c r="BX324">
        <v>22011</v>
      </c>
      <c r="BY324">
        <v>22</v>
      </c>
      <c r="BZ324" s="14">
        <v>1160107022011</v>
      </c>
      <c r="CD324">
        <v>35057</v>
      </c>
    </row>
    <row r="325" spans="1:82" x14ac:dyDescent="0.25">
      <c r="A325" s="1" t="s">
        <v>321</v>
      </c>
      <c r="BX325">
        <v>22010</v>
      </c>
      <c r="BY325">
        <v>22</v>
      </c>
      <c r="BZ325" s="14">
        <v>1160108022010</v>
      </c>
      <c r="CD325">
        <v>59051</v>
      </c>
    </row>
    <row r="326" spans="1:82" x14ac:dyDescent="0.25">
      <c r="A326" s="1" t="s">
        <v>322</v>
      </c>
      <c r="BX326">
        <v>22009</v>
      </c>
      <c r="BY326">
        <v>22</v>
      </c>
      <c r="BZ326" s="14">
        <v>1160109022009</v>
      </c>
      <c r="CD326">
        <v>33001</v>
      </c>
    </row>
    <row r="327" spans="1:82" x14ac:dyDescent="0.25">
      <c r="A327" s="1" t="s">
        <v>323</v>
      </c>
      <c r="BX327">
        <v>22008</v>
      </c>
      <c r="BY327">
        <v>22</v>
      </c>
      <c r="BZ327" s="14">
        <v>1160110022008</v>
      </c>
      <c r="CD327">
        <v>9035</v>
      </c>
    </row>
    <row r="328" spans="1:82" x14ac:dyDescent="0.25">
      <c r="A328" s="1" t="s">
        <v>324</v>
      </c>
      <c r="BX328">
        <v>28002</v>
      </c>
      <c r="BY328">
        <v>28</v>
      </c>
      <c r="BZ328" s="14">
        <v>1160110028002</v>
      </c>
      <c r="CD328">
        <v>37010</v>
      </c>
    </row>
    <row r="329" spans="1:82" x14ac:dyDescent="0.25">
      <c r="A329" s="1" t="s">
        <v>325</v>
      </c>
      <c r="BX329">
        <v>21008</v>
      </c>
      <c r="BY329">
        <v>21</v>
      </c>
      <c r="BZ329" s="14">
        <v>1160111021008</v>
      </c>
      <c r="CD329">
        <v>66061</v>
      </c>
    </row>
    <row r="330" spans="1:82" x14ac:dyDescent="0.25">
      <c r="A330" s="1" t="s">
        <v>326</v>
      </c>
      <c r="BX330">
        <v>27002</v>
      </c>
      <c r="BY330">
        <v>27</v>
      </c>
      <c r="BZ330" s="14">
        <v>1160111027002</v>
      </c>
      <c r="CD330">
        <v>69057</v>
      </c>
    </row>
    <row r="331" spans="1:82" x14ac:dyDescent="0.25">
      <c r="A331" s="1" t="s">
        <v>327</v>
      </c>
      <c r="BX331">
        <v>20008</v>
      </c>
      <c r="BY331">
        <v>20</v>
      </c>
      <c r="BZ331" s="14">
        <v>1160112020008</v>
      </c>
      <c r="CD331">
        <v>17021</v>
      </c>
    </row>
    <row r="332" spans="1:82" x14ac:dyDescent="0.25">
      <c r="A332" s="1" t="s">
        <v>328</v>
      </c>
      <c r="BX332">
        <v>25003</v>
      </c>
      <c r="BY332">
        <v>25</v>
      </c>
      <c r="BZ332" s="14">
        <v>1160112025003</v>
      </c>
      <c r="CD332">
        <v>11006</v>
      </c>
    </row>
    <row r="333" spans="1:82" x14ac:dyDescent="0.25">
      <c r="A333" s="1" t="s">
        <v>329</v>
      </c>
      <c r="BX333">
        <v>26002</v>
      </c>
      <c r="BY333">
        <v>26</v>
      </c>
      <c r="BZ333" s="14">
        <v>1160112026002</v>
      </c>
      <c r="CD333">
        <v>55065</v>
      </c>
    </row>
    <row r="334" spans="1:82" x14ac:dyDescent="0.25">
      <c r="A334" s="1" t="s">
        <v>330</v>
      </c>
      <c r="BX334">
        <v>25002</v>
      </c>
      <c r="BY334">
        <v>25</v>
      </c>
      <c r="BZ334" s="14">
        <v>1160113025002</v>
      </c>
      <c r="CD334">
        <v>39012</v>
      </c>
    </row>
    <row r="335" spans="1:82" x14ac:dyDescent="0.25">
      <c r="A335" s="1" t="s">
        <v>331</v>
      </c>
      <c r="BX335">
        <v>24002</v>
      </c>
      <c r="BY335">
        <v>24</v>
      </c>
      <c r="BZ335" s="14">
        <v>1160114024002</v>
      </c>
      <c r="CD335">
        <v>25022</v>
      </c>
    </row>
    <row r="336" spans="1:82" x14ac:dyDescent="0.25">
      <c r="A336" s="1" t="s">
        <v>332</v>
      </c>
      <c r="BX336">
        <v>23002</v>
      </c>
      <c r="BY336">
        <v>23</v>
      </c>
      <c r="BZ336" s="14">
        <v>1160115023002</v>
      </c>
      <c r="CD336">
        <v>36029</v>
      </c>
    </row>
    <row r="337" spans="1:82" x14ac:dyDescent="0.25">
      <c r="A337" s="1" t="s">
        <v>333</v>
      </c>
      <c r="BX337">
        <v>22002</v>
      </c>
      <c r="BY337">
        <v>22</v>
      </c>
      <c r="BZ337" s="14">
        <v>1160116022002</v>
      </c>
      <c r="CD337">
        <v>67067</v>
      </c>
    </row>
    <row r="338" spans="1:82" x14ac:dyDescent="0.25">
      <c r="A338" s="1" t="s">
        <v>334</v>
      </c>
      <c r="BX338">
        <v>13034</v>
      </c>
      <c r="BY338">
        <v>13</v>
      </c>
      <c r="BZ338" s="14">
        <v>1162093013034</v>
      </c>
      <c r="CD338">
        <v>42015</v>
      </c>
    </row>
    <row r="339" spans="1:82" x14ac:dyDescent="0.25">
      <c r="A339" s="1" t="s">
        <v>335</v>
      </c>
      <c r="BX339">
        <v>15018</v>
      </c>
      <c r="BY339">
        <v>15</v>
      </c>
      <c r="BZ339" s="14">
        <v>1162107015018</v>
      </c>
      <c r="CD339">
        <v>56039</v>
      </c>
    </row>
    <row r="340" spans="1:82" x14ac:dyDescent="0.25">
      <c r="A340" s="1" t="s">
        <v>336</v>
      </c>
      <c r="BX340">
        <v>16017</v>
      </c>
      <c r="BY340">
        <v>16</v>
      </c>
      <c r="BZ340" s="14">
        <v>1162107016017</v>
      </c>
      <c r="CD340">
        <v>61036</v>
      </c>
    </row>
    <row r="341" spans="1:82" x14ac:dyDescent="0.25">
      <c r="A341" s="1" t="s">
        <v>337</v>
      </c>
      <c r="BX341">
        <v>21012</v>
      </c>
      <c r="BY341">
        <v>21</v>
      </c>
      <c r="BZ341" s="14">
        <v>1162107021012</v>
      </c>
      <c r="CD341">
        <v>59050</v>
      </c>
    </row>
    <row r="342" spans="1:82" x14ac:dyDescent="0.25">
      <c r="A342" s="1" t="s">
        <v>338</v>
      </c>
      <c r="BX342">
        <v>28001</v>
      </c>
      <c r="BY342">
        <v>28</v>
      </c>
      <c r="BZ342" s="14">
        <v>1162111028001</v>
      </c>
      <c r="CD342">
        <v>9016</v>
      </c>
    </row>
    <row r="343" spans="1:82" x14ac:dyDescent="0.25">
      <c r="A343" s="1" t="s">
        <v>339</v>
      </c>
      <c r="BX343">
        <v>12034</v>
      </c>
      <c r="BY343">
        <v>12</v>
      </c>
      <c r="BZ343" s="14">
        <v>1164094012034</v>
      </c>
      <c r="CD343">
        <v>43011</v>
      </c>
    </row>
    <row r="344" spans="1:82" x14ac:dyDescent="0.25">
      <c r="A344" s="1" t="s">
        <v>340</v>
      </c>
      <c r="BX344">
        <v>20016</v>
      </c>
      <c r="BY344">
        <v>20</v>
      </c>
      <c r="BZ344" s="14">
        <v>1164104020016</v>
      </c>
      <c r="CD344">
        <v>57047</v>
      </c>
    </row>
    <row r="345" spans="1:82" x14ac:dyDescent="0.25">
      <c r="A345" s="1" t="s">
        <v>341</v>
      </c>
      <c r="BX345">
        <v>34002</v>
      </c>
      <c r="BY345">
        <v>34</v>
      </c>
      <c r="BZ345" s="14">
        <v>1164104034002</v>
      </c>
      <c r="CD345">
        <v>31028</v>
      </c>
    </row>
    <row r="346" spans="1:82" x14ac:dyDescent="0.25">
      <c r="A346" s="1" t="s">
        <v>342</v>
      </c>
      <c r="BX346">
        <v>20015</v>
      </c>
      <c r="BY346">
        <v>20</v>
      </c>
      <c r="BZ346" s="14">
        <v>1164105020015</v>
      </c>
      <c r="CD346">
        <v>15007</v>
      </c>
    </row>
    <row r="347" spans="1:82" x14ac:dyDescent="0.25">
      <c r="A347" s="1" t="s">
        <v>343</v>
      </c>
      <c r="BX347">
        <v>33002</v>
      </c>
      <c r="BY347">
        <v>33</v>
      </c>
      <c r="BZ347" s="14">
        <v>1164105033002</v>
      </c>
      <c r="CD347">
        <v>53040</v>
      </c>
    </row>
    <row r="348" spans="1:82" x14ac:dyDescent="0.25">
      <c r="A348" s="1" t="s">
        <v>344</v>
      </c>
      <c r="BX348">
        <v>20014</v>
      </c>
      <c r="BY348">
        <v>20</v>
      </c>
      <c r="BZ348" s="14">
        <v>1164106020014</v>
      </c>
      <c r="CD348">
        <v>58059</v>
      </c>
    </row>
    <row r="349" spans="1:82" x14ac:dyDescent="0.25">
      <c r="A349" s="1" t="s">
        <v>345</v>
      </c>
      <c r="BX349">
        <v>32002</v>
      </c>
      <c r="BY349">
        <v>32</v>
      </c>
      <c r="BZ349" s="14">
        <v>1164106032002</v>
      </c>
      <c r="CD349">
        <v>63049</v>
      </c>
    </row>
    <row r="350" spans="1:82" x14ac:dyDescent="0.25">
      <c r="A350" s="1" t="s">
        <v>346</v>
      </c>
      <c r="BX350">
        <v>20013</v>
      </c>
      <c r="BY350">
        <v>20</v>
      </c>
      <c r="BZ350" s="14">
        <v>1164107020013</v>
      </c>
      <c r="CD350">
        <v>22027</v>
      </c>
    </row>
    <row r="351" spans="1:82" x14ac:dyDescent="0.25">
      <c r="A351" s="1" t="s">
        <v>347</v>
      </c>
      <c r="BX351">
        <v>31002</v>
      </c>
      <c r="BY351">
        <v>31</v>
      </c>
      <c r="BZ351" s="14">
        <v>1164107031002</v>
      </c>
      <c r="CD351">
        <v>41003</v>
      </c>
    </row>
    <row r="352" spans="1:82" x14ac:dyDescent="0.25">
      <c r="A352" s="1" t="s">
        <v>348</v>
      </c>
      <c r="BX352">
        <v>14018</v>
      </c>
      <c r="BY352">
        <v>14</v>
      </c>
      <c r="BZ352" s="14">
        <v>1164108014018</v>
      </c>
      <c r="CD352">
        <v>49048</v>
      </c>
    </row>
    <row r="353" spans="1:82" x14ac:dyDescent="0.25">
      <c r="A353" s="1" t="s">
        <v>349</v>
      </c>
      <c r="BX353">
        <v>15017</v>
      </c>
      <c r="BY353">
        <v>15</v>
      </c>
      <c r="BZ353" s="14">
        <v>1164108015017</v>
      </c>
      <c r="CD353">
        <v>6017</v>
      </c>
    </row>
    <row r="354" spans="1:82" x14ac:dyDescent="0.25">
      <c r="A354" s="1" t="s">
        <v>350</v>
      </c>
      <c r="BX354">
        <v>16016</v>
      </c>
      <c r="BY354">
        <v>16</v>
      </c>
      <c r="BZ354" s="14">
        <v>1164108016016</v>
      </c>
      <c r="CD354">
        <v>38001</v>
      </c>
    </row>
    <row r="355" spans="1:82" x14ac:dyDescent="0.25">
      <c r="A355" s="1" t="s">
        <v>351</v>
      </c>
      <c r="BX355">
        <v>20012</v>
      </c>
      <c r="BY355">
        <v>20</v>
      </c>
      <c r="BZ355" s="14">
        <v>1164108020012</v>
      </c>
      <c r="CD355">
        <v>69059</v>
      </c>
    </row>
    <row r="356" spans="1:82" x14ac:dyDescent="0.25">
      <c r="A356" s="1" t="s">
        <v>352</v>
      </c>
      <c r="BX356">
        <v>30002</v>
      </c>
      <c r="BY356">
        <v>30</v>
      </c>
      <c r="BZ356" s="14">
        <v>1164108030002</v>
      </c>
      <c r="CD356">
        <v>25025</v>
      </c>
    </row>
    <row r="357" spans="1:82" x14ac:dyDescent="0.25">
      <c r="A357" s="1" t="s">
        <v>353</v>
      </c>
      <c r="BX357">
        <v>30001</v>
      </c>
      <c r="BY357">
        <v>30</v>
      </c>
      <c r="BZ357" s="14">
        <v>1164109030001</v>
      </c>
      <c r="CD357">
        <v>51066</v>
      </c>
    </row>
    <row r="358" spans="1:82" x14ac:dyDescent="0.25">
      <c r="A358" s="1" t="s">
        <v>354</v>
      </c>
      <c r="BX358">
        <v>30000</v>
      </c>
      <c r="BY358">
        <v>30</v>
      </c>
      <c r="BZ358" s="14">
        <v>1164110030000</v>
      </c>
      <c r="CD358">
        <v>13019</v>
      </c>
    </row>
    <row r="359" spans="1:82" x14ac:dyDescent="0.25">
      <c r="A359" s="1" t="s">
        <v>355</v>
      </c>
      <c r="BX359">
        <v>29000</v>
      </c>
      <c r="BY359">
        <v>29</v>
      </c>
      <c r="BZ359" s="14">
        <v>1164111029000</v>
      </c>
      <c r="CD359">
        <v>41011</v>
      </c>
    </row>
    <row r="360" spans="1:82" x14ac:dyDescent="0.25">
      <c r="A360" s="1" t="s">
        <v>356</v>
      </c>
      <c r="BX360">
        <v>28000</v>
      </c>
      <c r="BY360">
        <v>28</v>
      </c>
      <c r="BZ360" s="14">
        <v>1164112028000</v>
      </c>
      <c r="CD360">
        <v>35036</v>
      </c>
    </row>
    <row r="361" spans="1:82" x14ac:dyDescent="0.25">
      <c r="A361" s="1" t="s">
        <v>357</v>
      </c>
      <c r="BX361">
        <v>11034</v>
      </c>
      <c r="BY361">
        <v>11</v>
      </c>
      <c r="BZ361" s="14">
        <v>1166095011034</v>
      </c>
      <c r="CD361">
        <v>68069</v>
      </c>
    </row>
    <row r="362" spans="1:82" x14ac:dyDescent="0.25">
      <c r="A362" s="1" t="s">
        <v>358</v>
      </c>
      <c r="BX362">
        <v>19016</v>
      </c>
      <c r="BY362">
        <v>19</v>
      </c>
      <c r="BZ362" s="14">
        <v>1166105019016</v>
      </c>
      <c r="CD362">
        <v>12033</v>
      </c>
    </row>
    <row r="363" spans="1:82" x14ac:dyDescent="0.25">
      <c r="A363" s="1" t="s">
        <v>359</v>
      </c>
      <c r="BX363">
        <v>34001</v>
      </c>
      <c r="BY363">
        <v>34</v>
      </c>
      <c r="BZ363" s="14">
        <v>1166105034001</v>
      </c>
      <c r="CD363">
        <v>64055</v>
      </c>
    </row>
    <row r="364" spans="1:82" x14ac:dyDescent="0.25">
      <c r="A364" s="1" t="s">
        <v>360</v>
      </c>
      <c r="BX364">
        <v>17015</v>
      </c>
      <c r="BY364">
        <v>17</v>
      </c>
      <c r="BZ364" s="14">
        <v>1166108017015</v>
      </c>
      <c r="CD364">
        <v>17019</v>
      </c>
    </row>
    <row r="365" spans="1:82" x14ac:dyDescent="0.25">
      <c r="A365" s="1" t="s">
        <v>361</v>
      </c>
      <c r="BX365">
        <v>19013</v>
      </c>
      <c r="BY365">
        <v>19</v>
      </c>
      <c r="BZ365" s="14">
        <v>1166108019013</v>
      </c>
      <c r="CD365">
        <v>52055</v>
      </c>
    </row>
    <row r="366" spans="1:82" x14ac:dyDescent="0.25">
      <c r="A366" s="1" t="s">
        <v>362</v>
      </c>
      <c r="BX366">
        <v>13018</v>
      </c>
      <c r="BY366">
        <v>13</v>
      </c>
      <c r="BZ366" s="14">
        <v>1166109013018</v>
      </c>
      <c r="CD366">
        <v>2031</v>
      </c>
    </row>
    <row r="367" spans="1:82" x14ac:dyDescent="0.25">
      <c r="A367" s="1" t="s">
        <v>363</v>
      </c>
      <c r="BX367">
        <v>15016</v>
      </c>
      <c r="BY367">
        <v>15</v>
      </c>
      <c r="BZ367" s="14">
        <v>1166109015016</v>
      </c>
      <c r="CD367">
        <v>13011</v>
      </c>
    </row>
    <row r="368" spans="1:82" x14ac:dyDescent="0.25">
      <c r="A368" s="1" t="s">
        <v>364</v>
      </c>
      <c r="BX368">
        <v>16015</v>
      </c>
      <c r="BY368">
        <v>16</v>
      </c>
      <c r="BZ368" s="14">
        <v>1166109016015</v>
      </c>
      <c r="CD368">
        <v>9031</v>
      </c>
    </row>
    <row r="369" spans="1:82" x14ac:dyDescent="0.25">
      <c r="A369" s="1" t="s">
        <v>365</v>
      </c>
      <c r="BX369">
        <v>27000</v>
      </c>
      <c r="BY369">
        <v>27</v>
      </c>
      <c r="BZ369" s="14">
        <v>1166113027000</v>
      </c>
      <c r="CD369">
        <v>44003</v>
      </c>
    </row>
    <row r="370" spans="1:82" x14ac:dyDescent="0.25">
      <c r="A370" s="1" t="s">
        <v>366</v>
      </c>
      <c r="BX370">
        <v>24022</v>
      </c>
      <c r="BY370">
        <v>24</v>
      </c>
      <c r="BZ370" s="14">
        <v>1168094024022</v>
      </c>
      <c r="CD370">
        <v>70065</v>
      </c>
    </row>
    <row r="371" spans="1:82" x14ac:dyDescent="0.25">
      <c r="A371" s="1" t="s">
        <v>367</v>
      </c>
      <c r="BX371">
        <v>40006</v>
      </c>
      <c r="BY371">
        <v>40</v>
      </c>
      <c r="BZ371" s="14">
        <v>1168094040006</v>
      </c>
      <c r="CD371">
        <v>16011</v>
      </c>
    </row>
    <row r="372" spans="1:82" x14ac:dyDescent="0.25">
      <c r="A372" s="1" t="s">
        <v>368</v>
      </c>
      <c r="BX372">
        <v>24021</v>
      </c>
      <c r="BY372">
        <v>24</v>
      </c>
      <c r="BZ372" s="14">
        <v>1168095024021</v>
      </c>
      <c r="CD372">
        <v>47013</v>
      </c>
    </row>
    <row r="373" spans="1:82" x14ac:dyDescent="0.25">
      <c r="A373" s="1" t="s">
        <v>369</v>
      </c>
      <c r="BX373">
        <v>40005</v>
      </c>
      <c r="BY373">
        <v>40</v>
      </c>
      <c r="BZ373" s="14">
        <v>1168095040005</v>
      </c>
      <c r="CD373">
        <v>59065</v>
      </c>
    </row>
    <row r="374" spans="1:82" x14ac:dyDescent="0.25">
      <c r="A374" s="1" t="s">
        <v>370</v>
      </c>
      <c r="BX374">
        <v>10034</v>
      </c>
      <c r="BY374">
        <v>10</v>
      </c>
      <c r="BZ374" s="14">
        <v>1168096010034</v>
      </c>
      <c r="CD374">
        <v>17032</v>
      </c>
    </row>
    <row r="375" spans="1:82" x14ac:dyDescent="0.25">
      <c r="A375" s="1" t="s">
        <v>371</v>
      </c>
      <c r="BX375">
        <v>24020</v>
      </c>
      <c r="BY375">
        <v>24</v>
      </c>
      <c r="BZ375" s="14">
        <v>1168096024020</v>
      </c>
      <c r="CD375">
        <v>31032</v>
      </c>
    </row>
    <row r="376" spans="1:82" x14ac:dyDescent="0.25">
      <c r="A376" s="1" t="s">
        <v>372</v>
      </c>
      <c r="BX376">
        <v>40004</v>
      </c>
      <c r="BY376">
        <v>40</v>
      </c>
      <c r="BZ376" s="14">
        <v>1168096040004</v>
      </c>
      <c r="CD376">
        <v>7018</v>
      </c>
    </row>
    <row r="377" spans="1:82" x14ac:dyDescent="0.25">
      <c r="A377" s="1" t="s">
        <v>373</v>
      </c>
      <c r="BX377">
        <v>23020</v>
      </c>
      <c r="BY377">
        <v>23</v>
      </c>
      <c r="BZ377" s="14">
        <v>1168097023020</v>
      </c>
      <c r="CD377">
        <v>56043</v>
      </c>
    </row>
    <row r="378" spans="1:82" x14ac:dyDescent="0.25">
      <c r="A378" s="1" t="s">
        <v>374</v>
      </c>
      <c r="BX378">
        <v>39004</v>
      </c>
      <c r="BY378">
        <v>39</v>
      </c>
      <c r="BZ378" s="14">
        <v>1168097039004</v>
      </c>
      <c r="CD378">
        <v>5019</v>
      </c>
    </row>
    <row r="379" spans="1:82" x14ac:dyDescent="0.25">
      <c r="A379" s="1" t="s">
        <v>375</v>
      </c>
      <c r="BX379">
        <v>22020</v>
      </c>
      <c r="BY379">
        <v>22</v>
      </c>
      <c r="BZ379" s="14">
        <v>1168098022020</v>
      </c>
      <c r="CD379">
        <v>61063</v>
      </c>
    </row>
    <row r="380" spans="1:82" x14ac:dyDescent="0.25">
      <c r="A380" s="1" t="s">
        <v>376</v>
      </c>
      <c r="BX380">
        <v>38004</v>
      </c>
      <c r="BY380">
        <v>38</v>
      </c>
      <c r="BZ380" s="14">
        <v>1168098038004</v>
      </c>
      <c r="CD380">
        <v>17029</v>
      </c>
    </row>
    <row r="381" spans="1:82" x14ac:dyDescent="0.25">
      <c r="A381" s="1" t="s">
        <v>377</v>
      </c>
      <c r="BX381">
        <v>21020</v>
      </c>
      <c r="BY381">
        <v>21</v>
      </c>
      <c r="BZ381" s="14">
        <v>1168099021020</v>
      </c>
      <c r="CD381">
        <v>12005</v>
      </c>
    </row>
    <row r="382" spans="1:82" x14ac:dyDescent="0.25">
      <c r="A382" s="1" t="s">
        <v>378</v>
      </c>
      <c r="BX382">
        <v>38003</v>
      </c>
      <c r="BY382">
        <v>38</v>
      </c>
      <c r="BZ382" s="14">
        <v>1168099038003</v>
      </c>
      <c r="CD382">
        <v>53039</v>
      </c>
    </row>
    <row r="383" spans="1:82" x14ac:dyDescent="0.25">
      <c r="A383" s="1" t="s">
        <v>379</v>
      </c>
      <c r="BX383">
        <v>20020</v>
      </c>
      <c r="BY383">
        <v>20</v>
      </c>
      <c r="BZ383" s="14">
        <v>1168100020020</v>
      </c>
      <c r="CD383">
        <v>10047</v>
      </c>
    </row>
    <row r="384" spans="1:82" x14ac:dyDescent="0.25">
      <c r="A384" s="1" t="s">
        <v>380</v>
      </c>
      <c r="BX384">
        <v>38002</v>
      </c>
      <c r="BY384">
        <v>38</v>
      </c>
      <c r="BZ384" s="14">
        <v>1168100038002</v>
      </c>
      <c r="CD384">
        <v>32011</v>
      </c>
    </row>
    <row r="385" spans="1:82" x14ac:dyDescent="0.25">
      <c r="A385" s="1" t="s">
        <v>381</v>
      </c>
      <c r="BX385">
        <v>19020</v>
      </c>
      <c r="BY385">
        <v>19</v>
      </c>
      <c r="BZ385" s="14">
        <v>1168101019020</v>
      </c>
      <c r="CD385">
        <v>19033</v>
      </c>
    </row>
    <row r="386" spans="1:82" x14ac:dyDescent="0.25">
      <c r="A386" s="1" t="s">
        <v>382</v>
      </c>
      <c r="BX386">
        <v>37002</v>
      </c>
      <c r="BY386">
        <v>37</v>
      </c>
      <c r="BZ386" s="14">
        <v>1168101037002</v>
      </c>
      <c r="CD386">
        <v>19026</v>
      </c>
    </row>
    <row r="387" spans="1:82" x14ac:dyDescent="0.25">
      <c r="A387" s="1" t="s">
        <v>383</v>
      </c>
      <c r="BX387">
        <v>18020</v>
      </c>
      <c r="BY387">
        <v>18</v>
      </c>
      <c r="BZ387" s="14">
        <v>1168102018020</v>
      </c>
      <c r="CD387">
        <v>26039</v>
      </c>
    </row>
    <row r="388" spans="1:82" x14ac:dyDescent="0.25">
      <c r="A388" s="1" t="s">
        <v>384</v>
      </c>
      <c r="BX388">
        <v>36002</v>
      </c>
      <c r="BY388">
        <v>36</v>
      </c>
      <c r="BZ388" s="14">
        <v>1168102036002</v>
      </c>
      <c r="CD388">
        <v>39010</v>
      </c>
    </row>
    <row r="389" spans="1:82" x14ac:dyDescent="0.25">
      <c r="A389" s="1" t="s">
        <v>385</v>
      </c>
      <c r="BX389">
        <v>18019</v>
      </c>
      <c r="BY389">
        <v>18</v>
      </c>
      <c r="BZ389" s="14">
        <v>1168103018019</v>
      </c>
      <c r="CD389">
        <v>35004</v>
      </c>
    </row>
    <row r="390" spans="1:82" x14ac:dyDescent="0.25">
      <c r="A390" s="1" t="s">
        <v>386</v>
      </c>
      <c r="BX390">
        <v>36001</v>
      </c>
      <c r="BY390">
        <v>36</v>
      </c>
      <c r="BZ390" s="14">
        <v>1168103036001</v>
      </c>
      <c r="CD390">
        <v>1024</v>
      </c>
    </row>
    <row r="391" spans="1:82" x14ac:dyDescent="0.25">
      <c r="A391" s="1" t="s">
        <v>387</v>
      </c>
      <c r="BX391">
        <v>18018</v>
      </c>
      <c r="BY391">
        <v>18</v>
      </c>
      <c r="BZ391" s="14">
        <v>1168104018018</v>
      </c>
      <c r="CD391">
        <v>55045</v>
      </c>
    </row>
    <row r="392" spans="1:82" x14ac:dyDescent="0.25">
      <c r="A392" s="1" t="s">
        <v>388</v>
      </c>
      <c r="BX392">
        <v>36000</v>
      </c>
      <c r="BY392">
        <v>36</v>
      </c>
      <c r="BZ392" s="14">
        <v>1168104036000</v>
      </c>
      <c r="CD392">
        <v>35011</v>
      </c>
    </row>
    <row r="393" spans="1:82" x14ac:dyDescent="0.25">
      <c r="A393" s="1" t="s">
        <v>389</v>
      </c>
      <c r="BX393">
        <v>18017</v>
      </c>
      <c r="BY393">
        <v>18</v>
      </c>
      <c r="BZ393" s="14">
        <v>1168105018017</v>
      </c>
      <c r="CD393">
        <v>45005</v>
      </c>
    </row>
    <row r="394" spans="1:82" x14ac:dyDescent="0.25">
      <c r="A394" s="1" t="s">
        <v>390</v>
      </c>
      <c r="BX394">
        <v>35000</v>
      </c>
      <c r="BY394">
        <v>35</v>
      </c>
      <c r="BZ394" s="14">
        <v>1168105035000</v>
      </c>
      <c r="CD394">
        <v>14009</v>
      </c>
    </row>
    <row r="395" spans="1:82" x14ac:dyDescent="0.25">
      <c r="A395" s="1" t="s">
        <v>391</v>
      </c>
      <c r="BX395">
        <v>18016</v>
      </c>
      <c r="BY395">
        <v>18</v>
      </c>
      <c r="BZ395" s="14">
        <v>1168106018016</v>
      </c>
      <c r="CD395">
        <v>67059</v>
      </c>
    </row>
    <row r="396" spans="1:82" x14ac:dyDescent="0.25">
      <c r="A396" s="1" t="s">
        <v>392</v>
      </c>
      <c r="BX396">
        <v>34000</v>
      </c>
      <c r="BY396">
        <v>34</v>
      </c>
      <c r="BZ396" s="14">
        <v>1168106034000</v>
      </c>
      <c r="CD396">
        <v>15019</v>
      </c>
    </row>
    <row r="397" spans="1:82" x14ac:dyDescent="0.25">
      <c r="A397" s="1" t="s">
        <v>393</v>
      </c>
      <c r="BX397">
        <v>18014</v>
      </c>
      <c r="BY397">
        <v>18</v>
      </c>
      <c r="BZ397" s="14">
        <v>1168108018014</v>
      </c>
      <c r="CD397">
        <v>35015</v>
      </c>
    </row>
    <row r="398" spans="1:82" x14ac:dyDescent="0.25">
      <c r="A398" s="1" t="s">
        <v>394</v>
      </c>
      <c r="BX398">
        <v>17014</v>
      </c>
      <c r="BY398">
        <v>17</v>
      </c>
      <c r="BZ398" s="14">
        <v>1168109017014</v>
      </c>
      <c r="CD398">
        <v>63061</v>
      </c>
    </row>
    <row r="399" spans="1:82" x14ac:dyDescent="0.25">
      <c r="A399" s="1" t="s">
        <v>395</v>
      </c>
      <c r="BX399">
        <v>18013</v>
      </c>
      <c r="BY399">
        <v>18</v>
      </c>
      <c r="BZ399" s="14">
        <v>1168109018013</v>
      </c>
      <c r="CD399">
        <v>10021</v>
      </c>
    </row>
    <row r="400" spans="1:82" x14ac:dyDescent="0.25">
      <c r="A400" s="1" t="s">
        <v>396</v>
      </c>
      <c r="BX400">
        <v>12018</v>
      </c>
      <c r="BY400">
        <v>12</v>
      </c>
      <c r="BZ400" s="14">
        <v>1168110012018</v>
      </c>
      <c r="CD400">
        <v>2027</v>
      </c>
    </row>
    <row r="401" spans="1:82" x14ac:dyDescent="0.25">
      <c r="A401" s="1" t="s">
        <v>397</v>
      </c>
      <c r="BX401">
        <v>14016</v>
      </c>
      <c r="BY401">
        <v>14</v>
      </c>
      <c r="BZ401" s="14">
        <v>1168110014016</v>
      </c>
      <c r="CD401">
        <v>1006</v>
      </c>
    </row>
    <row r="402" spans="1:82" x14ac:dyDescent="0.25">
      <c r="A402" s="1" t="s">
        <v>398</v>
      </c>
      <c r="BX402">
        <v>15015</v>
      </c>
      <c r="BY402">
        <v>15</v>
      </c>
      <c r="BZ402" s="14">
        <v>1168110015015</v>
      </c>
      <c r="CD402">
        <v>43057</v>
      </c>
    </row>
    <row r="403" spans="1:82" x14ac:dyDescent="0.25">
      <c r="A403" s="1" t="s">
        <v>399</v>
      </c>
      <c r="BX403">
        <v>16014</v>
      </c>
      <c r="BY403">
        <v>16</v>
      </c>
      <c r="BZ403" s="14">
        <v>1168110016014</v>
      </c>
      <c r="CD403">
        <v>64063</v>
      </c>
    </row>
    <row r="404" spans="1:82" x14ac:dyDescent="0.25">
      <c r="A404" s="1" t="s">
        <v>400</v>
      </c>
      <c r="BX404">
        <v>26000</v>
      </c>
      <c r="BY404">
        <v>26</v>
      </c>
      <c r="BZ404" s="14">
        <v>1168114026000</v>
      </c>
      <c r="CD404">
        <v>3021</v>
      </c>
    </row>
    <row r="405" spans="1:82" x14ac:dyDescent="0.25">
      <c r="A405" s="1" t="s">
        <v>401</v>
      </c>
      <c r="BX405">
        <v>23022</v>
      </c>
      <c r="BY405">
        <v>23</v>
      </c>
      <c r="BZ405" s="14">
        <v>1170095023022</v>
      </c>
      <c r="CD405">
        <v>5037</v>
      </c>
    </row>
    <row r="406" spans="1:82" x14ac:dyDescent="0.25">
      <c r="A406" s="1" t="s">
        <v>402</v>
      </c>
      <c r="BX406">
        <v>39006</v>
      </c>
      <c r="BY406">
        <v>39</v>
      </c>
      <c r="BZ406" s="14">
        <v>1170095039006</v>
      </c>
      <c r="CD406">
        <v>23034</v>
      </c>
    </row>
    <row r="407" spans="1:82" x14ac:dyDescent="0.25">
      <c r="A407" s="1" t="s">
        <v>403</v>
      </c>
      <c r="BX407">
        <v>10033</v>
      </c>
      <c r="BY407">
        <v>10</v>
      </c>
      <c r="BZ407" s="14">
        <v>1170097010033</v>
      </c>
      <c r="CD407">
        <v>19009</v>
      </c>
    </row>
    <row r="408" spans="1:82" x14ac:dyDescent="0.25">
      <c r="A408" s="1" t="s">
        <v>404</v>
      </c>
      <c r="BX408">
        <v>33000</v>
      </c>
      <c r="BY408">
        <v>33</v>
      </c>
      <c r="BZ408" s="14">
        <v>1170107033000</v>
      </c>
      <c r="CD408">
        <v>1025</v>
      </c>
    </row>
    <row r="409" spans="1:82" x14ac:dyDescent="0.25">
      <c r="A409" s="1" t="s">
        <v>405</v>
      </c>
      <c r="BX409">
        <v>18013</v>
      </c>
      <c r="BY409">
        <v>18</v>
      </c>
      <c r="BZ409" s="14">
        <v>1170109018013</v>
      </c>
      <c r="CD409">
        <v>2011</v>
      </c>
    </row>
    <row r="410" spans="1:82" x14ac:dyDescent="0.25">
      <c r="A410" s="1" t="s">
        <v>406</v>
      </c>
      <c r="BX410">
        <v>16014</v>
      </c>
      <c r="BY410">
        <v>16</v>
      </c>
      <c r="BZ410" s="14">
        <v>1170110016014</v>
      </c>
      <c r="CD410">
        <v>17016</v>
      </c>
    </row>
    <row r="411" spans="1:82" x14ac:dyDescent="0.25">
      <c r="A411" s="1" t="s">
        <v>407</v>
      </c>
      <c r="BX411">
        <v>17013</v>
      </c>
      <c r="BY411">
        <v>17</v>
      </c>
      <c r="BZ411" s="14">
        <v>1170110017013</v>
      </c>
      <c r="CD411">
        <v>7033</v>
      </c>
    </row>
    <row r="412" spans="1:82" x14ac:dyDescent="0.25">
      <c r="A412" s="1" t="s">
        <v>408</v>
      </c>
      <c r="BX412">
        <v>18012</v>
      </c>
      <c r="BY412">
        <v>18</v>
      </c>
      <c r="BZ412" s="14">
        <v>1170110018012</v>
      </c>
      <c r="CD412">
        <v>21033</v>
      </c>
    </row>
    <row r="413" spans="1:82" x14ac:dyDescent="0.25">
      <c r="A413" s="1" t="s">
        <v>409</v>
      </c>
      <c r="BX413">
        <v>11018</v>
      </c>
      <c r="BY413">
        <v>11</v>
      </c>
      <c r="BZ413" s="14">
        <v>1170111011018</v>
      </c>
      <c r="CD413">
        <v>26031</v>
      </c>
    </row>
    <row r="414" spans="1:82" x14ac:dyDescent="0.25">
      <c r="A414" s="1" t="s">
        <v>410</v>
      </c>
      <c r="BX414">
        <v>12017</v>
      </c>
      <c r="BY414">
        <v>12</v>
      </c>
      <c r="BZ414" s="14">
        <v>1170111012017</v>
      </c>
      <c r="CD414">
        <v>21025</v>
      </c>
    </row>
    <row r="415" spans="1:82" x14ac:dyDescent="0.25">
      <c r="A415" s="1" t="s">
        <v>411</v>
      </c>
      <c r="BX415">
        <v>13016</v>
      </c>
      <c r="BY415">
        <v>13</v>
      </c>
      <c r="BZ415" s="14">
        <v>1170111013016</v>
      </c>
      <c r="CD415">
        <v>3028</v>
      </c>
    </row>
    <row r="416" spans="1:82" x14ac:dyDescent="0.25">
      <c r="A416" s="1" t="s">
        <v>412</v>
      </c>
      <c r="BX416">
        <v>14015</v>
      </c>
      <c r="BY416">
        <v>14</v>
      </c>
      <c r="BZ416" s="14">
        <v>1170111014015</v>
      </c>
      <c r="CD416">
        <v>53006</v>
      </c>
    </row>
    <row r="417" spans="1:82" x14ac:dyDescent="0.25">
      <c r="A417" s="1" t="s">
        <v>413</v>
      </c>
      <c r="BX417">
        <v>15014</v>
      </c>
      <c r="BY417">
        <v>15</v>
      </c>
      <c r="BZ417" s="14">
        <v>1170111015014</v>
      </c>
      <c r="CD417">
        <v>27018</v>
      </c>
    </row>
    <row r="418" spans="1:82" x14ac:dyDescent="0.25">
      <c r="A418" s="1" t="s">
        <v>414</v>
      </c>
      <c r="BX418">
        <v>25000</v>
      </c>
      <c r="BY418">
        <v>25</v>
      </c>
      <c r="BZ418" s="14">
        <v>1170115025000</v>
      </c>
      <c r="CD418">
        <v>62041</v>
      </c>
    </row>
    <row r="419" spans="1:82" x14ac:dyDescent="0.25">
      <c r="A419" s="1" t="s">
        <v>415</v>
      </c>
      <c r="BX419">
        <v>44012</v>
      </c>
      <c r="BY419">
        <v>44</v>
      </c>
      <c r="BZ419" s="14">
        <v>1172084044012</v>
      </c>
      <c r="CD419">
        <v>67070</v>
      </c>
    </row>
    <row r="420" spans="1:82" x14ac:dyDescent="0.25">
      <c r="A420" s="1" t="s">
        <v>416</v>
      </c>
      <c r="BX420">
        <v>43012</v>
      </c>
      <c r="BY420">
        <v>43</v>
      </c>
      <c r="BZ420" s="14">
        <v>1172085043012</v>
      </c>
      <c r="CD420">
        <v>19030</v>
      </c>
    </row>
    <row r="421" spans="1:82" x14ac:dyDescent="0.25">
      <c r="A421" s="1" t="s">
        <v>417</v>
      </c>
      <c r="BX421">
        <v>42012</v>
      </c>
      <c r="BY421">
        <v>42</v>
      </c>
      <c r="BZ421" s="14">
        <v>1172086042012</v>
      </c>
      <c r="CD421">
        <v>31008</v>
      </c>
    </row>
    <row r="422" spans="1:82" x14ac:dyDescent="0.25">
      <c r="A422" s="1" t="s">
        <v>418</v>
      </c>
      <c r="BX422">
        <v>41012</v>
      </c>
      <c r="BY422">
        <v>41</v>
      </c>
      <c r="BZ422" s="14">
        <v>1172087041012</v>
      </c>
      <c r="CD422">
        <v>5011</v>
      </c>
    </row>
    <row r="423" spans="1:82" x14ac:dyDescent="0.25">
      <c r="A423" s="1" t="s">
        <v>419</v>
      </c>
      <c r="BX423">
        <v>40012</v>
      </c>
      <c r="BY423">
        <v>40</v>
      </c>
      <c r="BZ423" s="14">
        <v>1172088040012</v>
      </c>
      <c r="CD423">
        <v>49008</v>
      </c>
    </row>
    <row r="424" spans="1:82" x14ac:dyDescent="0.25">
      <c r="A424" s="1" t="s">
        <v>420</v>
      </c>
      <c r="BX424">
        <v>40011</v>
      </c>
      <c r="BY424">
        <v>40</v>
      </c>
      <c r="BZ424" s="14">
        <v>1172089040011</v>
      </c>
      <c r="CD424">
        <v>35003</v>
      </c>
    </row>
    <row r="425" spans="1:82" x14ac:dyDescent="0.25">
      <c r="A425" s="1" t="s">
        <v>421</v>
      </c>
      <c r="BX425">
        <v>24026</v>
      </c>
      <c r="BY425">
        <v>24</v>
      </c>
      <c r="BZ425" s="14">
        <v>1172090024026</v>
      </c>
      <c r="CD425">
        <v>1014</v>
      </c>
    </row>
    <row r="426" spans="1:82" x14ac:dyDescent="0.25">
      <c r="A426" s="1" t="s">
        <v>422</v>
      </c>
      <c r="BX426">
        <v>40010</v>
      </c>
      <c r="BY426">
        <v>40</v>
      </c>
      <c r="BZ426" s="14">
        <v>1172090040010</v>
      </c>
      <c r="CD426">
        <v>14023</v>
      </c>
    </row>
    <row r="427" spans="1:82" x14ac:dyDescent="0.25">
      <c r="A427" s="1" t="s">
        <v>423</v>
      </c>
      <c r="BX427">
        <v>23026</v>
      </c>
      <c r="BY427">
        <v>23</v>
      </c>
      <c r="BZ427" s="14">
        <v>1172091023026</v>
      </c>
      <c r="CD427">
        <v>33019</v>
      </c>
    </row>
    <row r="428" spans="1:82" x14ac:dyDescent="0.25">
      <c r="A428" s="1" t="s">
        <v>424</v>
      </c>
      <c r="BX428">
        <v>40009</v>
      </c>
      <c r="BY428">
        <v>40</v>
      </c>
      <c r="BZ428" s="14">
        <v>1172091040009</v>
      </c>
      <c r="CD428">
        <v>7012</v>
      </c>
    </row>
    <row r="429" spans="1:82" x14ac:dyDescent="0.25">
      <c r="A429" s="1" t="s">
        <v>425</v>
      </c>
      <c r="BX429">
        <v>22026</v>
      </c>
      <c r="BY429">
        <v>22</v>
      </c>
      <c r="BZ429" s="14">
        <v>1172092022026</v>
      </c>
      <c r="CD429">
        <v>7011</v>
      </c>
    </row>
    <row r="430" spans="1:82" x14ac:dyDescent="0.25">
      <c r="A430" s="1" t="s">
        <v>426</v>
      </c>
      <c r="BX430">
        <v>40008</v>
      </c>
      <c r="BY430">
        <v>40</v>
      </c>
      <c r="BZ430" s="14">
        <v>1172092040008</v>
      </c>
      <c r="CD430">
        <v>51007</v>
      </c>
    </row>
    <row r="431" spans="1:82" x14ac:dyDescent="0.25">
      <c r="A431" s="1" t="s">
        <v>427</v>
      </c>
      <c r="BX431">
        <v>22025</v>
      </c>
      <c r="BY431">
        <v>22</v>
      </c>
      <c r="BZ431" s="14">
        <v>1172093022025</v>
      </c>
      <c r="CD431">
        <v>15028</v>
      </c>
    </row>
    <row r="432" spans="1:82" x14ac:dyDescent="0.25">
      <c r="A432" s="1" t="s">
        <v>428</v>
      </c>
      <c r="BX432">
        <v>39008</v>
      </c>
      <c r="BY432">
        <v>39</v>
      </c>
      <c r="BZ432" s="14">
        <v>1172093039008</v>
      </c>
      <c r="CD432">
        <v>55041</v>
      </c>
    </row>
    <row r="433" spans="1:82" x14ac:dyDescent="0.25">
      <c r="A433" s="1" t="s">
        <v>429</v>
      </c>
      <c r="BX433">
        <v>22024</v>
      </c>
      <c r="BY433">
        <v>22</v>
      </c>
      <c r="BZ433" s="14">
        <v>1172094022024</v>
      </c>
      <c r="CD433">
        <v>20011</v>
      </c>
    </row>
    <row r="434" spans="1:82" x14ac:dyDescent="0.25">
      <c r="A434" s="1" t="s">
        <v>430</v>
      </c>
      <c r="BX434">
        <v>38008</v>
      </c>
      <c r="BY434">
        <v>38</v>
      </c>
      <c r="BZ434" s="14">
        <v>1172094038008</v>
      </c>
      <c r="CD434">
        <v>63055</v>
      </c>
    </row>
    <row r="435" spans="1:82" x14ac:dyDescent="0.25">
      <c r="A435" s="1" t="s">
        <v>431</v>
      </c>
      <c r="BX435">
        <v>22023</v>
      </c>
      <c r="BY435">
        <v>22</v>
      </c>
      <c r="BZ435" s="14">
        <v>1172095022023</v>
      </c>
      <c r="CD435">
        <v>60045</v>
      </c>
    </row>
    <row r="436" spans="1:82" x14ac:dyDescent="0.25">
      <c r="A436" s="1" t="s">
        <v>432</v>
      </c>
      <c r="BX436">
        <v>38007</v>
      </c>
      <c r="BY436">
        <v>38</v>
      </c>
      <c r="BZ436" s="14">
        <v>1172095038007</v>
      </c>
      <c r="CD436">
        <v>5043</v>
      </c>
    </row>
    <row r="437" spans="1:82" x14ac:dyDescent="0.25">
      <c r="A437" s="1" t="s">
        <v>433</v>
      </c>
      <c r="BX437">
        <v>22022</v>
      </c>
      <c r="BY437">
        <v>22</v>
      </c>
      <c r="BZ437" s="14">
        <v>1172096022022</v>
      </c>
      <c r="CD437">
        <v>41004</v>
      </c>
    </row>
    <row r="438" spans="1:82" x14ac:dyDescent="0.25">
      <c r="A438" s="1" t="s">
        <v>434</v>
      </c>
      <c r="BX438">
        <v>38006</v>
      </c>
      <c r="BY438">
        <v>38</v>
      </c>
      <c r="BZ438" s="14">
        <v>1172096038006</v>
      </c>
      <c r="CD438">
        <v>23009</v>
      </c>
    </row>
    <row r="439" spans="1:82" x14ac:dyDescent="0.25">
      <c r="A439" s="1" t="s">
        <v>435</v>
      </c>
      <c r="BX439">
        <v>10032</v>
      </c>
      <c r="BY439">
        <v>10</v>
      </c>
      <c r="BZ439" s="14">
        <v>1172098010032</v>
      </c>
      <c r="CD439">
        <v>63067</v>
      </c>
    </row>
    <row r="440" spans="1:82" x14ac:dyDescent="0.25">
      <c r="A440" s="1" t="s">
        <v>436</v>
      </c>
      <c r="BX440">
        <v>32000</v>
      </c>
      <c r="BY440">
        <v>32</v>
      </c>
      <c r="BZ440" s="14">
        <v>1172108032000</v>
      </c>
      <c r="CD440">
        <v>66041</v>
      </c>
    </row>
    <row r="441" spans="1:82" x14ac:dyDescent="0.25">
      <c r="A441" s="1" t="s">
        <v>437</v>
      </c>
      <c r="BX441">
        <v>17013</v>
      </c>
      <c r="BY441">
        <v>17</v>
      </c>
      <c r="BZ441" s="14">
        <v>1172110017013</v>
      </c>
      <c r="CD441">
        <v>54047</v>
      </c>
    </row>
    <row r="442" spans="1:82" x14ac:dyDescent="0.25">
      <c r="A442" s="1" t="s">
        <v>438</v>
      </c>
      <c r="BX442">
        <v>18012</v>
      </c>
      <c r="BY442">
        <v>18</v>
      </c>
      <c r="BZ442" s="14">
        <v>1172110018012</v>
      </c>
      <c r="CD442">
        <v>63058</v>
      </c>
    </row>
    <row r="443" spans="1:82" x14ac:dyDescent="0.25">
      <c r="A443" s="1" t="s">
        <v>439</v>
      </c>
      <c r="BX443">
        <v>15014</v>
      </c>
      <c r="BY443">
        <v>15</v>
      </c>
      <c r="BZ443" s="14">
        <v>1172111015014</v>
      </c>
      <c r="CD443">
        <v>9007</v>
      </c>
    </row>
    <row r="444" spans="1:82" x14ac:dyDescent="0.25">
      <c r="A444" s="1" t="s">
        <v>440</v>
      </c>
      <c r="BX444">
        <v>17012</v>
      </c>
      <c r="BY444">
        <v>17</v>
      </c>
      <c r="BZ444" s="14">
        <v>1172111017012</v>
      </c>
      <c r="CD444">
        <v>32001</v>
      </c>
    </row>
    <row r="445" spans="1:82" x14ac:dyDescent="0.25">
      <c r="A445" s="1" t="s">
        <v>441</v>
      </c>
      <c r="BX445">
        <v>10018</v>
      </c>
      <c r="BY445">
        <v>10</v>
      </c>
      <c r="BZ445" s="14">
        <v>1172112010018</v>
      </c>
      <c r="CD445">
        <v>31019</v>
      </c>
    </row>
    <row r="446" spans="1:82" x14ac:dyDescent="0.25">
      <c r="A446" s="1" t="s">
        <v>442</v>
      </c>
      <c r="BX446">
        <v>11017</v>
      </c>
      <c r="BY446">
        <v>11</v>
      </c>
      <c r="BZ446" s="14">
        <v>1172112011017</v>
      </c>
      <c r="CD446">
        <v>19000</v>
      </c>
    </row>
    <row r="447" spans="1:82" x14ac:dyDescent="0.25">
      <c r="A447" s="1" t="s">
        <v>443</v>
      </c>
      <c r="BX447">
        <v>12016</v>
      </c>
      <c r="BY447">
        <v>12</v>
      </c>
      <c r="BZ447" s="14">
        <v>1172112012016</v>
      </c>
      <c r="CD447">
        <v>13033</v>
      </c>
    </row>
    <row r="448" spans="1:82" x14ac:dyDescent="0.25">
      <c r="A448" s="1" t="s">
        <v>444</v>
      </c>
      <c r="BX448">
        <v>13015</v>
      </c>
      <c r="BY448">
        <v>13</v>
      </c>
      <c r="BZ448" s="14">
        <v>1172112013015</v>
      </c>
      <c r="CD448">
        <v>29</v>
      </c>
    </row>
    <row r="449" spans="1:82" x14ac:dyDescent="0.25">
      <c r="A449" s="1" t="s">
        <v>445</v>
      </c>
      <c r="BX449">
        <v>14014</v>
      </c>
      <c r="BY449">
        <v>14</v>
      </c>
      <c r="BZ449" s="14">
        <v>1172112014014</v>
      </c>
      <c r="CD449">
        <v>50007</v>
      </c>
    </row>
    <row r="450" spans="1:82" x14ac:dyDescent="0.25">
      <c r="A450" s="1" t="s">
        <v>446</v>
      </c>
      <c r="BX450">
        <v>24000</v>
      </c>
      <c r="BY450">
        <v>24</v>
      </c>
      <c r="BZ450" s="14">
        <v>1172116024000</v>
      </c>
      <c r="CD450">
        <v>37011</v>
      </c>
    </row>
    <row r="451" spans="1:82" x14ac:dyDescent="0.25">
      <c r="A451" s="1" t="s">
        <v>447</v>
      </c>
      <c r="BX451">
        <v>44011</v>
      </c>
      <c r="BY451">
        <v>44</v>
      </c>
      <c r="BZ451" s="14">
        <v>1174085044011</v>
      </c>
      <c r="CD451">
        <v>45013</v>
      </c>
    </row>
    <row r="452" spans="1:82" x14ac:dyDescent="0.25">
      <c r="A452" s="1" t="s">
        <v>448</v>
      </c>
      <c r="BX452">
        <v>24025</v>
      </c>
      <c r="BY452">
        <v>24</v>
      </c>
      <c r="BZ452" s="14">
        <v>1174091024025</v>
      </c>
      <c r="CD452">
        <v>3013</v>
      </c>
    </row>
    <row r="453" spans="1:82" x14ac:dyDescent="0.25">
      <c r="A453" s="1" t="s">
        <v>449</v>
      </c>
      <c r="BX453">
        <v>10031</v>
      </c>
      <c r="BY453">
        <v>10</v>
      </c>
      <c r="BZ453" s="14">
        <v>1174099010031</v>
      </c>
      <c r="CD453">
        <v>18007</v>
      </c>
    </row>
    <row r="454" spans="1:82" x14ac:dyDescent="0.25">
      <c r="A454" s="1" t="s">
        <v>450</v>
      </c>
      <c r="BX454">
        <v>17012</v>
      </c>
      <c r="BY454">
        <v>17</v>
      </c>
      <c r="BZ454" s="14">
        <v>1174111017012</v>
      </c>
      <c r="CD454">
        <v>60039</v>
      </c>
    </row>
    <row r="455" spans="1:82" x14ac:dyDescent="0.25">
      <c r="A455" s="1" t="s">
        <v>451</v>
      </c>
      <c r="BX455">
        <v>14014</v>
      </c>
      <c r="BY455">
        <v>14</v>
      </c>
      <c r="BZ455" s="14">
        <v>1174112014014</v>
      </c>
      <c r="CD455">
        <v>53060</v>
      </c>
    </row>
    <row r="456" spans="1:82" x14ac:dyDescent="0.25">
      <c r="A456" s="1" t="s">
        <v>452</v>
      </c>
      <c r="BX456">
        <v>16012</v>
      </c>
      <c r="BY456">
        <v>16</v>
      </c>
      <c r="BZ456" s="14">
        <v>1174112016012</v>
      </c>
      <c r="CD456">
        <v>47051</v>
      </c>
    </row>
    <row r="457" spans="1:82" x14ac:dyDescent="0.25">
      <c r="A457" s="1" t="s">
        <v>453</v>
      </c>
      <c r="BX457">
        <v>17011</v>
      </c>
      <c r="BY457">
        <v>17</v>
      </c>
      <c r="BZ457" s="14">
        <v>1174112017011</v>
      </c>
      <c r="CD457">
        <v>69063</v>
      </c>
    </row>
    <row r="458" spans="1:82" x14ac:dyDescent="0.25">
      <c r="A458" s="1" t="s">
        <v>454</v>
      </c>
      <c r="BX458">
        <v>9018</v>
      </c>
      <c r="BY458">
        <v>9</v>
      </c>
      <c r="BZ458" s="14">
        <v>1174113009018</v>
      </c>
      <c r="CD458">
        <v>57066</v>
      </c>
    </row>
    <row r="459" spans="1:82" x14ac:dyDescent="0.25">
      <c r="A459" s="1" t="s">
        <v>455</v>
      </c>
      <c r="BX459">
        <v>10017</v>
      </c>
      <c r="BY459">
        <v>10</v>
      </c>
      <c r="BZ459" s="14">
        <v>1174113010017</v>
      </c>
      <c r="CD459">
        <v>65046</v>
      </c>
    </row>
    <row r="460" spans="1:82" x14ac:dyDescent="0.25">
      <c r="A460" s="1" t="s">
        <v>456</v>
      </c>
      <c r="BX460">
        <v>11016</v>
      </c>
      <c r="BY460">
        <v>11</v>
      </c>
      <c r="BZ460" s="14">
        <v>1174113011016</v>
      </c>
      <c r="CD460">
        <v>4041</v>
      </c>
    </row>
    <row r="461" spans="1:82" x14ac:dyDescent="0.25">
      <c r="A461" s="1" t="s">
        <v>457</v>
      </c>
      <c r="BX461">
        <v>12015</v>
      </c>
      <c r="BY461">
        <v>12</v>
      </c>
      <c r="BZ461" s="14">
        <v>1174113012015</v>
      </c>
      <c r="CD461">
        <v>49051</v>
      </c>
    </row>
    <row r="462" spans="1:82" x14ac:dyDescent="0.25">
      <c r="A462" s="1" t="s">
        <v>458</v>
      </c>
      <c r="BX462">
        <v>23000</v>
      </c>
      <c r="BY462">
        <v>23</v>
      </c>
      <c r="BZ462" s="14">
        <v>1174117023000</v>
      </c>
      <c r="CD462">
        <v>65068</v>
      </c>
    </row>
    <row r="463" spans="1:82" x14ac:dyDescent="0.25">
      <c r="A463" s="1" t="s">
        <v>459</v>
      </c>
      <c r="BX463">
        <v>28026</v>
      </c>
      <c r="BY463">
        <v>28</v>
      </c>
      <c r="BZ463" s="14">
        <v>1176086028026</v>
      </c>
      <c r="CD463">
        <v>30025</v>
      </c>
    </row>
    <row r="464" spans="1:82" x14ac:dyDescent="0.25">
      <c r="A464" s="1" t="s">
        <v>460</v>
      </c>
      <c r="BX464">
        <v>44010</v>
      </c>
      <c r="BY464">
        <v>44</v>
      </c>
      <c r="BZ464" s="14">
        <v>1176086044010</v>
      </c>
      <c r="CD464">
        <v>67039</v>
      </c>
    </row>
    <row r="465" spans="1:82" x14ac:dyDescent="0.25">
      <c r="A465" s="1" t="s">
        <v>461</v>
      </c>
      <c r="BX465">
        <v>28025</v>
      </c>
      <c r="BY465">
        <v>28</v>
      </c>
      <c r="BZ465" s="14">
        <v>1176087028025</v>
      </c>
      <c r="CD465">
        <v>43015</v>
      </c>
    </row>
    <row r="466" spans="1:82" x14ac:dyDescent="0.25">
      <c r="A466" s="1" t="s">
        <v>462</v>
      </c>
      <c r="BX466">
        <v>28024</v>
      </c>
      <c r="BY466">
        <v>28</v>
      </c>
      <c r="BZ466" s="14">
        <v>1176088028024</v>
      </c>
      <c r="CD466">
        <v>21041</v>
      </c>
    </row>
    <row r="467" spans="1:82" x14ac:dyDescent="0.25">
      <c r="A467" s="1" t="s">
        <v>463</v>
      </c>
      <c r="BX467">
        <v>27024</v>
      </c>
      <c r="BY467">
        <v>27</v>
      </c>
      <c r="BZ467" s="14">
        <v>1176089027024</v>
      </c>
      <c r="CD467">
        <v>67041</v>
      </c>
    </row>
    <row r="468" spans="1:82" x14ac:dyDescent="0.25">
      <c r="A468" s="1" t="s">
        <v>464</v>
      </c>
      <c r="BX468">
        <v>26024</v>
      </c>
      <c r="BY468">
        <v>26</v>
      </c>
      <c r="BZ468" s="14">
        <v>1176090026024</v>
      </c>
      <c r="CD468">
        <v>31035</v>
      </c>
    </row>
    <row r="469" spans="1:82" x14ac:dyDescent="0.25">
      <c r="A469" s="1" t="s">
        <v>465</v>
      </c>
      <c r="BX469">
        <v>25024</v>
      </c>
      <c r="BY469">
        <v>25</v>
      </c>
      <c r="BZ469" s="14">
        <v>1176091025024</v>
      </c>
      <c r="CD469">
        <v>65035</v>
      </c>
    </row>
    <row r="470" spans="1:82" x14ac:dyDescent="0.25">
      <c r="A470" s="1" t="s">
        <v>466</v>
      </c>
      <c r="BX470">
        <v>24024</v>
      </c>
      <c r="BY470">
        <v>24</v>
      </c>
      <c r="BZ470" s="14">
        <v>1176092024024</v>
      </c>
      <c r="CD470">
        <v>13039</v>
      </c>
    </row>
    <row r="471" spans="1:82" x14ac:dyDescent="0.25">
      <c r="A471" s="1" t="s">
        <v>467</v>
      </c>
      <c r="BX471">
        <v>10030</v>
      </c>
      <c r="BY471">
        <v>10</v>
      </c>
      <c r="BZ471" s="14">
        <v>1176100010030</v>
      </c>
      <c r="CD471">
        <v>23019</v>
      </c>
    </row>
    <row r="472" spans="1:82" x14ac:dyDescent="0.25">
      <c r="A472" s="1" t="s">
        <v>468</v>
      </c>
      <c r="BX472">
        <v>16012</v>
      </c>
      <c r="BY472">
        <v>16</v>
      </c>
      <c r="BZ472" s="14">
        <v>1176112016012</v>
      </c>
      <c r="CD472">
        <v>20035</v>
      </c>
    </row>
    <row r="473" spans="1:82" x14ac:dyDescent="0.25">
      <c r="A473" s="1" t="s">
        <v>469</v>
      </c>
      <c r="BX473">
        <v>17011</v>
      </c>
      <c r="BY473">
        <v>17</v>
      </c>
      <c r="BZ473" s="14">
        <v>1176112017011</v>
      </c>
      <c r="CD473">
        <v>42003</v>
      </c>
    </row>
    <row r="474" spans="1:82" x14ac:dyDescent="0.25">
      <c r="A474" s="1" t="s">
        <v>470</v>
      </c>
      <c r="BX474">
        <v>15012</v>
      </c>
      <c r="BY474">
        <v>15</v>
      </c>
      <c r="BZ474" s="14">
        <v>1176113015012</v>
      </c>
      <c r="CD474">
        <v>15031</v>
      </c>
    </row>
    <row r="475" spans="1:82" x14ac:dyDescent="0.25">
      <c r="A475" s="1" t="s">
        <v>471</v>
      </c>
      <c r="BX475">
        <v>8018</v>
      </c>
      <c r="BY475">
        <v>8</v>
      </c>
      <c r="BZ475" s="14">
        <v>1176114008018</v>
      </c>
      <c r="CD475">
        <v>55066</v>
      </c>
    </row>
    <row r="476" spans="1:82" x14ac:dyDescent="0.25">
      <c r="A476" s="1" t="s">
        <v>472</v>
      </c>
      <c r="BX476">
        <v>9017</v>
      </c>
      <c r="BY476">
        <v>9</v>
      </c>
      <c r="BZ476" s="14">
        <v>1176114009017</v>
      </c>
      <c r="CD476">
        <v>42047</v>
      </c>
    </row>
    <row r="477" spans="1:82" x14ac:dyDescent="0.25">
      <c r="A477" s="1" t="s">
        <v>473</v>
      </c>
      <c r="BX477">
        <v>10016</v>
      </c>
      <c r="BY477">
        <v>10</v>
      </c>
      <c r="BZ477" s="14">
        <v>1176114010016</v>
      </c>
      <c r="CD477">
        <v>21011</v>
      </c>
    </row>
    <row r="478" spans="1:82" x14ac:dyDescent="0.25">
      <c r="A478" s="1" t="s">
        <v>474</v>
      </c>
      <c r="BX478">
        <v>11015</v>
      </c>
      <c r="BY478">
        <v>11</v>
      </c>
      <c r="BZ478" s="14">
        <v>1176114011015</v>
      </c>
      <c r="CD478">
        <v>47006</v>
      </c>
    </row>
    <row r="479" spans="1:82" x14ac:dyDescent="0.25">
      <c r="A479" s="1" t="s">
        <v>475</v>
      </c>
      <c r="BX479">
        <v>12014</v>
      </c>
      <c r="BY479">
        <v>12</v>
      </c>
      <c r="BZ479" s="14">
        <v>1176114012014</v>
      </c>
      <c r="CD479">
        <v>13022</v>
      </c>
    </row>
    <row r="480" spans="1:82" x14ac:dyDescent="0.25">
      <c r="A480" s="1" t="s">
        <v>476</v>
      </c>
      <c r="BX480">
        <v>22000</v>
      </c>
      <c r="BY480">
        <v>22</v>
      </c>
      <c r="BZ480" s="14">
        <v>1176118022000</v>
      </c>
      <c r="CD480">
        <v>41055</v>
      </c>
    </row>
    <row r="481" spans="1:82" x14ac:dyDescent="0.25">
      <c r="A481" s="1" t="s">
        <v>477</v>
      </c>
      <c r="BX481">
        <v>27026</v>
      </c>
      <c r="BY481">
        <v>27</v>
      </c>
      <c r="BZ481" s="14">
        <v>1178087027026</v>
      </c>
      <c r="CD481">
        <v>5017</v>
      </c>
    </row>
    <row r="482" spans="1:82" x14ac:dyDescent="0.25">
      <c r="A482" s="1" t="s">
        <v>478</v>
      </c>
      <c r="BX482">
        <v>43010</v>
      </c>
      <c r="BY482">
        <v>43</v>
      </c>
      <c r="BZ482" s="14">
        <v>1178087043010</v>
      </c>
      <c r="CD482">
        <v>21010</v>
      </c>
    </row>
    <row r="483" spans="1:82" x14ac:dyDescent="0.25">
      <c r="A483" s="1" t="s">
        <v>479</v>
      </c>
      <c r="BX483">
        <v>9030</v>
      </c>
      <c r="BY483">
        <v>9</v>
      </c>
      <c r="BZ483" s="14">
        <v>1178101009030</v>
      </c>
      <c r="CD483">
        <v>47055</v>
      </c>
    </row>
    <row r="484" spans="1:82" x14ac:dyDescent="0.25">
      <c r="A484" s="1" t="s">
        <v>480</v>
      </c>
      <c r="BX484">
        <v>15012</v>
      </c>
      <c r="BY484">
        <v>15</v>
      </c>
      <c r="BZ484" s="14">
        <v>1178113015012</v>
      </c>
      <c r="CD484">
        <v>25004</v>
      </c>
    </row>
    <row r="485" spans="1:82" x14ac:dyDescent="0.25">
      <c r="A485" s="1" t="s">
        <v>481</v>
      </c>
      <c r="BX485">
        <v>14012</v>
      </c>
      <c r="BY485">
        <v>14</v>
      </c>
      <c r="BZ485" s="14">
        <v>1178114014012</v>
      </c>
      <c r="CD485">
        <v>11039</v>
      </c>
    </row>
    <row r="486" spans="1:82" x14ac:dyDescent="0.25">
      <c r="A486" s="1" t="s">
        <v>482</v>
      </c>
      <c r="BX486">
        <v>8017</v>
      </c>
      <c r="BY486">
        <v>8</v>
      </c>
      <c r="BZ486" s="14">
        <v>1178115008017</v>
      </c>
      <c r="CD486">
        <v>65045</v>
      </c>
    </row>
    <row r="487" spans="1:82" x14ac:dyDescent="0.25">
      <c r="A487" s="1" t="s">
        <v>483</v>
      </c>
      <c r="BX487">
        <v>10015</v>
      </c>
      <c r="BY487">
        <v>10</v>
      </c>
      <c r="BZ487" s="14">
        <v>1178115010015</v>
      </c>
      <c r="CD487">
        <v>23010</v>
      </c>
    </row>
    <row r="488" spans="1:82" x14ac:dyDescent="0.25">
      <c r="A488" s="1" t="s">
        <v>484</v>
      </c>
      <c r="BX488">
        <v>11014</v>
      </c>
      <c r="BY488">
        <v>11</v>
      </c>
      <c r="BZ488" s="14">
        <v>1178115011014</v>
      </c>
      <c r="CD488">
        <v>38053</v>
      </c>
    </row>
    <row r="489" spans="1:82" x14ac:dyDescent="0.25">
      <c r="A489" s="1" t="s">
        <v>485</v>
      </c>
      <c r="BX489">
        <v>21000</v>
      </c>
      <c r="BY489">
        <v>21</v>
      </c>
      <c r="BZ489" s="14">
        <v>1178119021000</v>
      </c>
      <c r="CD489">
        <v>11005</v>
      </c>
    </row>
    <row r="490" spans="1:82" x14ac:dyDescent="0.25">
      <c r="A490" s="1" t="s">
        <v>486</v>
      </c>
      <c r="BX490">
        <v>30032</v>
      </c>
      <c r="BY490">
        <v>30</v>
      </c>
      <c r="BZ490" s="14">
        <v>1180078030032</v>
      </c>
      <c r="CD490">
        <v>28023</v>
      </c>
    </row>
    <row r="491" spans="1:82" x14ac:dyDescent="0.25">
      <c r="A491" s="1" t="s">
        <v>487</v>
      </c>
      <c r="BX491">
        <v>30031</v>
      </c>
      <c r="BY491">
        <v>30</v>
      </c>
      <c r="BZ491" s="14">
        <v>1180079030031</v>
      </c>
      <c r="CD491">
        <v>6025</v>
      </c>
    </row>
    <row r="492" spans="1:82" x14ac:dyDescent="0.25">
      <c r="A492" s="1" t="s">
        <v>488</v>
      </c>
      <c r="BX492">
        <v>30030</v>
      </c>
      <c r="BY492">
        <v>30</v>
      </c>
      <c r="BZ492" s="14">
        <v>1180080030030</v>
      </c>
      <c r="CD492">
        <v>19012</v>
      </c>
    </row>
    <row r="493" spans="1:82" x14ac:dyDescent="0.25">
      <c r="A493" s="1" t="s">
        <v>489</v>
      </c>
      <c r="BX493">
        <v>30029</v>
      </c>
      <c r="BY493">
        <v>30</v>
      </c>
      <c r="BZ493" s="14">
        <v>1180081030029</v>
      </c>
      <c r="CD493">
        <v>57046</v>
      </c>
    </row>
    <row r="494" spans="1:82" x14ac:dyDescent="0.25">
      <c r="A494" s="1" t="s">
        <v>490</v>
      </c>
      <c r="BX494">
        <v>30028</v>
      </c>
      <c r="BY494">
        <v>30</v>
      </c>
      <c r="BZ494" s="14">
        <v>1180082030028</v>
      </c>
      <c r="CD494">
        <v>18005</v>
      </c>
    </row>
    <row r="495" spans="1:82" x14ac:dyDescent="0.25">
      <c r="A495" s="1" t="s">
        <v>491</v>
      </c>
      <c r="BX495">
        <v>29028</v>
      </c>
      <c r="BY495">
        <v>29</v>
      </c>
      <c r="BZ495" s="14">
        <v>1180083029028</v>
      </c>
      <c r="CD495">
        <v>4001</v>
      </c>
    </row>
    <row r="496" spans="1:82" x14ac:dyDescent="0.25">
      <c r="A496" s="1" t="s">
        <v>492</v>
      </c>
      <c r="BX496">
        <v>28028</v>
      </c>
      <c r="BY496">
        <v>28</v>
      </c>
      <c r="BZ496" s="14">
        <v>1180084028028</v>
      </c>
      <c r="CD496">
        <v>49055</v>
      </c>
    </row>
    <row r="497" spans="1:82" x14ac:dyDescent="0.25">
      <c r="A497" s="1" t="s">
        <v>493</v>
      </c>
      <c r="BX497">
        <v>27028</v>
      </c>
      <c r="BY497">
        <v>27</v>
      </c>
      <c r="BZ497" s="14">
        <v>1180085027028</v>
      </c>
      <c r="CD497">
        <v>4017</v>
      </c>
    </row>
    <row r="498" spans="1:82" x14ac:dyDescent="0.25">
      <c r="A498" s="1" t="s">
        <v>494</v>
      </c>
      <c r="BX498">
        <v>26028</v>
      </c>
      <c r="BY498">
        <v>26</v>
      </c>
      <c r="BZ498" s="14">
        <v>1180086026028</v>
      </c>
      <c r="CD498">
        <v>8005</v>
      </c>
    </row>
    <row r="499" spans="1:82" x14ac:dyDescent="0.25">
      <c r="A499" s="1" t="s">
        <v>495</v>
      </c>
      <c r="BX499">
        <v>26027</v>
      </c>
      <c r="BY499">
        <v>26</v>
      </c>
      <c r="BZ499" s="14">
        <v>1180087026027</v>
      </c>
      <c r="CD499">
        <v>61069</v>
      </c>
    </row>
    <row r="500" spans="1:82" x14ac:dyDescent="0.25">
      <c r="A500" s="1" t="s">
        <v>496</v>
      </c>
      <c r="BX500">
        <v>26026</v>
      </c>
      <c r="BY500">
        <v>26</v>
      </c>
      <c r="BZ500" s="14">
        <v>1180088026026</v>
      </c>
      <c r="CD500">
        <v>15033</v>
      </c>
    </row>
    <row r="501" spans="1:82" x14ac:dyDescent="0.25">
      <c r="A501" s="1" t="s">
        <v>497</v>
      </c>
      <c r="BX501">
        <v>42010</v>
      </c>
      <c r="BY501">
        <v>42</v>
      </c>
      <c r="BZ501" s="14">
        <v>1180088042010</v>
      </c>
      <c r="CD501">
        <v>60047</v>
      </c>
    </row>
    <row r="502" spans="1:82" x14ac:dyDescent="0.25">
      <c r="A502" s="1" t="s">
        <v>498</v>
      </c>
      <c r="BX502">
        <v>8030</v>
      </c>
      <c r="BY502">
        <v>8</v>
      </c>
      <c r="BZ502" s="14">
        <v>1180102008030</v>
      </c>
      <c r="CD502">
        <v>29003</v>
      </c>
    </row>
    <row r="503" spans="1:82" x14ac:dyDescent="0.25">
      <c r="A503" s="1" t="s">
        <v>499</v>
      </c>
      <c r="BX503">
        <v>14012</v>
      </c>
      <c r="BY503">
        <v>14</v>
      </c>
      <c r="BZ503" s="14">
        <v>1180114014012</v>
      </c>
      <c r="CD503">
        <v>29012</v>
      </c>
    </row>
    <row r="504" spans="1:82" x14ac:dyDescent="0.25">
      <c r="A504" s="1" t="s">
        <v>500</v>
      </c>
      <c r="BX504">
        <v>13012</v>
      </c>
      <c r="BY504">
        <v>13</v>
      </c>
      <c r="BZ504" s="14">
        <v>1180115013012</v>
      </c>
      <c r="CD504">
        <v>3029</v>
      </c>
    </row>
    <row r="505" spans="1:82" x14ac:dyDescent="0.25">
      <c r="A505" s="1" t="s">
        <v>501</v>
      </c>
      <c r="BX505">
        <v>7017</v>
      </c>
      <c r="BY505">
        <v>7</v>
      </c>
      <c r="BZ505" s="14">
        <v>1180116007017</v>
      </c>
      <c r="CD505">
        <v>43060</v>
      </c>
    </row>
    <row r="506" spans="1:82" x14ac:dyDescent="0.25">
      <c r="A506" s="1" t="s">
        <v>502</v>
      </c>
      <c r="BX506">
        <v>8016</v>
      </c>
      <c r="BY506">
        <v>8</v>
      </c>
      <c r="BZ506" s="14">
        <v>1180116008016</v>
      </c>
      <c r="CD506">
        <v>69065</v>
      </c>
    </row>
    <row r="507" spans="1:82" x14ac:dyDescent="0.25">
      <c r="A507" s="1" t="s">
        <v>503</v>
      </c>
      <c r="BX507">
        <v>9015</v>
      </c>
      <c r="BY507">
        <v>9</v>
      </c>
      <c r="BZ507" s="14">
        <v>1180116009015</v>
      </c>
      <c r="CD507">
        <v>25023</v>
      </c>
    </row>
    <row r="508" spans="1:82" x14ac:dyDescent="0.25">
      <c r="A508" s="1" t="s">
        <v>504</v>
      </c>
      <c r="BX508">
        <v>10014</v>
      </c>
      <c r="BY508">
        <v>10</v>
      </c>
      <c r="BZ508" s="14">
        <v>1180116010014</v>
      </c>
      <c r="CD508">
        <v>23023</v>
      </c>
    </row>
    <row r="509" spans="1:82" x14ac:dyDescent="0.25">
      <c r="A509" s="1" t="s">
        <v>505</v>
      </c>
      <c r="BX509">
        <v>20004</v>
      </c>
      <c r="BY509">
        <v>20</v>
      </c>
      <c r="BZ509" s="14">
        <v>1180116020004</v>
      </c>
      <c r="CD509">
        <v>46057</v>
      </c>
    </row>
    <row r="510" spans="1:82" x14ac:dyDescent="0.25">
      <c r="A510" s="1" t="s">
        <v>506</v>
      </c>
      <c r="BX510">
        <v>20003</v>
      </c>
      <c r="BY510">
        <v>20</v>
      </c>
      <c r="BZ510" s="14">
        <v>1180117020003</v>
      </c>
      <c r="CD510">
        <v>8009</v>
      </c>
    </row>
    <row r="511" spans="1:82" x14ac:dyDescent="0.25">
      <c r="A511" s="1" t="s">
        <v>507</v>
      </c>
      <c r="BX511">
        <v>20002</v>
      </c>
      <c r="BY511">
        <v>20</v>
      </c>
      <c r="BZ511" s="14">
        <v>1180118020002</v>
      </c>
      <c r="CD511">
        <v>66051</v>
      </c>
    </row>
    <row r="512" spans="1:82" x14ac:dyDescent="0.25">
      <c r="A512" s="1" t="s">
        <v>508</v>
      </c>
      <c r="BX512">
        <v>20001</v>
      </c>
      <c r="BY512">
        <v>20</v>
      </c>
      <c r="BZ512" s="14">
        <v>1180119020001</v>
      </c>
      <c r="CD512">
        <v>35006</v>
      </c>
    </row>
    <row r="513" spans="1:82" x14ac:dyDescent="0.25">
      <c r="A513" s="1" t="s">
        <v>509</v>
      </c>
      <c r="BX513">
        <v>20000</v>
      </c>
      <c r="BY513">
        <v>20</v>
      </c>
      <c r="BZ513" s="14">
        <v>1180120020000</v>
      </c>
      <c r="CD513">
        <v>7034</v>
      </c>
    </row>
    <row r="514" spans="1:82" x14ac:dyDescent="0.25">
      <c r="A514" s="1" t="s">
        <v>510</v>
      </c>
      <c r="BX514">
        <v>29032</v>
      </c>
      <c r="BY514">
        <v>29</v>
      </c>
      <c r="BZ514" s="14">
        <v>1182079029032</v>
      </c>
      <c r="CD514">
        <v>43005</v>
      </c>
    </row>
    <row r="515" spans="1:82" x14ac:dyDescent="0.25">
      <c r="A515" s="1" t="s">
        <v>511</v>
      </c>
      <c r="BX515">
        <v>29027</v>
      </c>
      <c r="BY515">
        <v>29</v>
      </c>
      <c r="BZ515" s="14">
        <v>1182084029027</v>
      </c>
      <c r="CD515">
        <v>66065</v>
      </c>
    </row>
    <row r="516" spans="1:82" x14ac:dyDescent="0.25">
      <c r="A516" s="1" t="s">
        <v>512</v>
      </c>
      <c r="BX516">
        <v>42009</v>
      </c>
      <c r="BY516">
        <v>42</v>
      </c>
      <c r="BZ516" s="14">
        <v>1182089042009</v>
      </c>
      <c r="CD516">
        <v>12021</v>
      </c>
    </row>
    <row r="517" spans="1:82" x14ac:dyDescent="0.25">
      <c r="A517" s="1" t="s">
        <v>513</v>
      </c>
      <c r="BX517">
        <v>8029</v>
      </c>
      <c r="BY517">
        <v>8</v>
      </c>
      <c r="BZ517" s="14">
        <v>1182103008029</v>
      </c>
      <c r="CD517">
        <v>19029</v>
      </c>
    </row>
    <row r="518" spans="1:82" x14ac:dyDescent="0.25">
      <c r="A518" s="1" t="s">
        <v>514</v>
      </c>
      <c r="BX518">
        <v>13012</v>
      </c>
      <c r="BY518">
        <v>13</v>
      </c>
      <c r="BZ518" s="14">
        <v>1182115013012</v>
      </c>
      <c r="CD518">
        <v>25027</v>
      </c>
    </row>
    <row r="519" spans="1:82" x14ac:dyDescent="0.25">
      <c r="A519" s="1" t="s">
        <v>515</v>
      </c>
      <c r="BX519">
        <v>12012</v>
      </c>
      <c r="BY519">
        <v>12</v>
      </c>
      <c r="BZ519" s="14">
        <v>1182116012012</v>
      </c>
      <c r="CD519">
        <v>51047</v>
      </c>
    </row>
    <row r="520" spans="1:82" x14ac:dyDescent="0.25">
      <c r="A520" s="1" t="s">
        <v>516</v>
      </c>
      <c r="BX520">
        <v>8015</v>
      </c>
      <c r="BY520">
        <v>8</v>
      </c>
      <c r="BZ520" s="14">
        <v>1182117008015</v>
      </c>
      <c r="CD520">
        <v>41007</v>
      </c>
    </row>
    <row r="521" spans="1:82" x14ac:dyDescent="0.25">
      <c r="A521" s="1" t="s">
        <v>517</v>
      </c>
      <c r="BX521">
        <v>10013</v>
      </c>
      <c r="BY521">
        <v>10</v>
      </c>
      <c r="BZ521" s="14">
        <v>1182117010013</v>
      </c>
      <c r="CD521">
        <v>47050</v>
      </c>
    </row>
    <row r="522" spans="1:82" x14ac:dyDescent="0.25">
      <c r="A522" s="1" t="s">
        <v>518</v>
      </c>
      <c r="BX522">
        <v>28032</v>
      </c>
      <c r="BY522">
        <v>28</v>
      </c>
      <c r="BZ522" s="14">
        <v>1184080028032</v>
      </c>
      <c r="CD522">
        <v>21015</v>
      </c>
    </row>
    <row r="523" spans="1:82" x14ac:dyDescent="0.25">
      <c r="A523" s="1" t="s">
        <v>519</v>
      </c>
      <c r="BX523">
        <v>42008</v>
      </c>
      <c r="BY523">
        <v>42</v>
      </c>
      <c r="BZ523" s="14">
        <v>1184090042008</v>
      </c>
      <c r="CD523">
        <v>23011</v>
      </c>
    </row>
    <row r="524" spans="1:82" x14ac:dyDescent="0.25">
      <c r="A524" s="1" t="s">
        <v>520</v>
      </c>
      <c r="BX524">
        <v>8028</v>
      </c>
      <c r="BY524">
        <v>8</v>
      </c>
      <c r="BZ524" s="14">
        <v>1184104008028</v>
      </c>
      <c r="CD524">
        <v>57004</v>
      </c>
    </row>
    <row r="525" spans="1:82" x14ac:dyDescent="0.25">
      <c r="A525" s="1" t="s">
        <v>521</v>
      </c>
      <c r="BX525">
        <v>12012</v>
      </c>
      <c r="BY525">
        <v>12</v>
      </c>
      <c r="BZ525" s="14">
        <v>1184116012012</v>
      </c>
      <c r="CD525">
        <v>7019</v>
      </c>
    </row>
    <row r="526" spans="1:82" x14ac:dyDescent="0.25">
      <c r="A526" s="1" t="s">
        <v>522</v>
      </c>
      <c r="BX526">
        <v>11012</v>
      </c>
      <c r="BY526">
        <v>11</v>
      </c>
      <c r="BZ526" s="14">
        <v>1184117011012</v>
      </c>
      <c r="CD526">
        <v>1023</v>
      </c>
    </row>
    <row r="527" spans="1:82" x14ac:dyDescent="0.25">
      <c r="A527" s="1" t="s">
        <v>523</v>
      </c>
      <c r="BX527">
        <v>8014</v>
      </c>
      <c r="BY527">
        <v>8</v>
      </c>
      <c r="BZ527" s="14">
        <v>1184118008014</v>
      </c>
      <c r="CD527">
        <v>22013</v>
      </c>
    </row>
    <row r="528" spans="1:82" x14ac:dyDescent="0.25">
      <c r="A528" s="1" t="s">
        <v>524</v>
      </c>
      <c r="BX528">
        <v>10012</v>
      </c>
      <c r="BY528">
        <v>10</v>
      </c>
      <c r="BZ528" s="14">
        <v>1184118010012</v>
      </c>
      <c r="CD528">
        <v>43013</v>
      </c>
    </row>
    <row r="529" spans="1:82" x14ac:dyDescent="0.25">
      <c r="A529" s="1" t="s">
        <v>525</v>
      </c>
      <c r="BX529">
        <v>28031</v>
      </c>
      <c r="BY529">
        <v>28</v>
      </c>
      <c r="BZ529" s="14">
        <v>1186081028031</v>
      </c>
      <c r="CD529">
        <v>13037</v>
      </c>
    </row>
    <row r="530" spans="1:82" x14ac:dyDescent="0.25">
      <c r="A530" s="1" t="s">
        <v>526</v>
      </c>
      <c r="BX530">
        <v>42007</v>
      </c>
      <c r="BY530">
        <v>42</v>
      </c>
      <c r="BZ530" s="14">
        <v>1186091042007</v>
      </c>
      <c r="CD530">
        <v>24023</v>
      </c>
    </row>
    <row r="531" spans="1:82" x14ac:dyDescent="0.25">
      <c r="A531" s="1" t="s">
        <v>527</v>
      </c>
      <c r="BX531">
        <v>7028</v>
      </c>
      <c r="BY531">
        <v>7</v>
      </c>
      <c r="BZ531" s="14">
        <v>1186105007028</v>
      </c>
      <c r="CD531">
        <v>47070</v>
      </c>
    </row>
    <row r="532" spans="1:82" x14ac:dyDescent="0.25">
      <c r="A532" s="1" t="s">
        <v>528</v>
      </c>
      <c r="BX532">
        <v>11012</v>
      </c>
      <c r="BY532">
        <v>11</v>
      </c>
      <c r="BZ532" s="14">
        <v>1186117011012</v>
      </c>
      <c r="CD532">
        <v>59067</v>
      </c>
    </row>
    <row r="533" spans="1:82" x14ac:dyDescent="0.25">
      <c r="A533" s="1" t="s">
        <v>529</v>
      </c>
      <c r="BX533">
        <v>10012</v>
      </c>
      <c r="BY533">
        <v>10</v>
      </c>
      <c r="BZ533" s="14">
        <v>1186118010012</v>
      </c>
      <c r="CD533">
        <v>14019</v>
      </c>
    </row>
    <row r="534" spans="1:82" x14ac:dyDescent="0.25">
      <c r="A534" s="1" t="s">
        <v>530</v>
      </c>
      <c r="BX534">
        <v>11011</v>
      </c>
      <c r="BY534">
        <v>11</v>
      </c>
      <c r="BZ534" s="14">
        <v>1186118011011</v>
      </c>
      <c r="CD534">
        <v>67063</v>
      </c>
    </row>
    <row r="535" spans="1:82" x14ac:dyDescent="0.25">
      <c r="A535" s="1" t="s">
        <v>531</v>
      </c>
      <c r="BX535">
        <v>8013</v>
      </c>
      <c r="BY535">
        <v>8</v>
      </c>
      <c r="BZ535" s="14">
        <v>1186119008013</v>
      </c>
      <c r="CD535">
        <v>7032</v>
      </c>
    </row>
    <row r="536" spans="1:82" x14ac:dyDescent="0.25">
      <c r="A536" s="1" t="s">
        <v>532</v>
      </c>
      <c r="BX536">
        <v>9012</v>
      </c>
      <c r="BY536">
        <v>9</v>
      </c>
      <c r="BZ536" s="14">
        <v>1186119009012</v>
      </c>
      <c r="CD536">
        <v>17018</v>
      </c>
    </row>
    <row r="537" spans="1:82" x14ac:dyDescent="0.25">
      <c r="A537" s="1" t="s">
        <v>533</v>
      </c>
      <c r="BX537">
        <v>10011</v>
      </c>
      <c r="BY537">
        <v>10</v>
      </c>
      <c r="BZ537" s="14">
        <v>1186119010011</v>
      </c>
      <c r="CD537">
        <v>11029</v>
      </c>
    </row>
    <row r="538" spans="1:82" x14ac:dyDescent="0.25">
      <c r="A538" s="1" t="s">
        <v>534</v>
      </c>
      <c r="BX538">
        <v>28030</v>
      </c>
      <c r="BY538">
        <v>28</v>
      </c>
      <c r="BZ538" s="14">
        <v>1188082028030</v>
      </c>
      <c r="CD538">
        <v>4047</v>
      </c>
    </row>
    <row r="539" spans="1:82" x14ac:dyDescent="0.25">
      <c r="A539" s="1" t="s">
        <v>535</v>
      </c>
      <c r="BX539">
        <v>42006</v>
      </c>
      <c r="BY539">
        <v>42</v>
      </c>
      <c r="BZ539" s="14">
        <v>1188092042006</v>
      </c>
      <c r="CD539">
        <v>67049</v>
      </c>
    </row>
    <row r="540" spans="1:82" x14ac:dyDescent="0.25">
      <c r="A540" s="1" t="s">
        <v>536</v>
      </c>
      <c r="BX540">
        <v>6028</v>
      </c>
      <c r="BY540">
        <v>6</v>
      </c>
      <c r="BZ540" s="14">
        <v>1188106006028</v>
      </c>
      <c r="CD540">
        <v>51061</v>
      </c>
    </row>
    <row r="541" spans="1:82" x14ac:dyDescent="0.25">
      <c r="A541" s="1" t="s">
        <v>537</v>
      </c>
      <c r="BX541">
        <v>11011</v>
      </c>
      <c r="BY541">
        <v>11</v>
      </c>
      <c r="BZ541" s="14">
        <v>1188118011011</v>
      </c>
      <c r="CD541">
        <v>25026</v>
      </c>
    </row>
    <row r="542" spans="1:82" x14ac:dyDescent="0.25">
      <c r="A542" s="1" t="s">
        <v>538</v>
      </c>
      <c r="BX542">
        <v>9012</v>
      </c>
      <c r="BY542">
        <v>9</v>
      </c>
      <c r="BZ542" s="14">
        <v>1188119009012</v>
      </c>
      <c r="CD542">
        <v>31016</v>
      </c>
    </row>
    <row r="543" spans="1:82" x14ac:dyDescent="0.25">
      <c r="A543" s="1" t="s">
        <v>539</v>
      </c>
      <c r="BX543">
        <v>10011</v>
      </c>
      <c r="BY543">
        <v>10</v>
      </c>
      <c r="BZ543" s="14">
        <v>1188119010011</v>
      </c>
      <c r="CD543">
        <v>5009</v>
      </c>
    </row>
    <row r="544" spans="1:82" x14ac:dyDescent="0.25">
      <c r="A544" s="1" t="s">
        <v>540</v>
      </c>
      <c r="BX544">
        <v>7013</v>
      </c>
      <c r="BY544">
        <v>7</v>
      </c>
      <c r="BZ544" s="14">
        <v>1188120007013</v>
      </c>
      <c r="CD544">
        <v>69067</v>
      </c>
    </row>
    <row r="545" spans="1:82" x14ac:dyDescent="0.25">
      <c r="A545" s="1" t="s">
        <v>541</v>
      </c>
      <c r="BX545">
        <v>8012</v>
      </c>
      <c r="BY545">
        <v>8</v>
      </c>
      <c r="BZ545" s="14">
        <v>1188120008012</v>
      </c>
      <c r="CD545">
        <v>15034</v>
      </c>
    </row>
    <row r="546" spans="1:82" x14ac:dyDescent="0.25">
      <c r="A546" s="1" t="s">
        <v>542</v>
      </c>
      <c r="BX546">
        <v>10010</v>
      </c>
      <c r="BY546">
        <v>10</v>
      </c>
      <c r="BZ546" s="14">
        <v>1188120010010</v>
      </c>
      <c r="CD546">
        <v>21004</v>
      </c>
    </row>
    <row r="547" spans="1:82" x14ac:dyDescent="0.25">
      <c r="A547" s="1" t="s">
        <v>543</v>
      </c>
      <c r="BX547">
        <v>27030</v>
      </c>
      <c r="BY547">
        <v>27</v>
      </c>
      <c r="BZ547" s="14">
        <v>1190083027030</v>
      </c>
      <c r="CD547">
        <v>1005</v>
      </c>
    </row>
    <row r="548" spans="1:82" x14ac:dyDescent="0.25">
      <c r="A548" s="1" t="s">
        <v>544</v>
      </c>
      <c r="BX548">
        <v>42005</v>
      </c>
      <c r="BY548">
        <v>42</v>
      </c>
      <c r="BZ548" s="14">
        <v>1190093042005</v>
      </c>
      <c r="CD548">
        <v>54009</v>
      </c>
    </row>
    <row r="549" spans="1:82" x14ac:dyDescent="0.25">
      <c r="A549" s="1" t="s">
        <v>545</v>
      </c>
      <c r="BX549">
        <v>6027</v>
      </c>
      <c r="BY549">
        <v>6</v>
      </c>
      <c r="BZ549" s="14">
        <v>1190107006027</v>
      </c>
      <c r="CD549">
        <v>17017</v>
      </c>
    </row>
    <row r="550" spans="1:82" x14ac:dyDescent="0.25">
      <c r="A550" s="1" t="s">
        <v>546</v>
      </c>
      <c r="BX550">
        <v>8012</v>
      </c>
      <c r="BY550">
        <v>8</v>
      </c>
      <c r="BZ550" s="14">
        <v>1190120008012</v>
      </c>
      <c r="CD550">
        <v>18027</v>
      </c>
    </row>
    <row r="551" spans="1:82" x14ac:dyDescent="0.25">
      <c r="A551" s="1" t="s">
        <v>547</v>
      </c>
      <c r="BX551">
        <v>10010</v>
      </c>
      <c r="BY551">
        <v>10</v>
      </c>
      <c r="BZ551" s="14">
        <v>1190120010010</v>
      </c>
      <c r="CD551">
        <v>17007</v>
      </c>
    </row>
    <row r="552" spans="1:82" x14ac:dyDescent="0.25">
      <c r="A552" s="1" t="s">
        <v>548</v>
      </c>
      <c r="BX552">
        <v>8011</v>
      </c>
      <c r="BY552">
        <v>8</v>
      </c>
      <c r="BZ552" s="14">
        <v>1190121008011</v>
      </c>
      <c r="CD552">
        <v>19040</v>
      </c>
    </row>
    <row r="553" spans="1:82" x14ac:dyDescent="0.25">
      <c r="A553" s="1" t="s">
        <v>549</v>
      </c>
      <c r="BX553">
        <v>10009</v>
      </c>
      <c r="BY553">
        <v>10</v>
      </c>
      <c r="BZ553" s="14">
        <v>1190121010009</v>
      </c>
      <c r="CD553">
        <v>16007</v>
      </c>
    </row>
    <row r="554" spans="1:82" x14ac:dyDescent="0.25">
      <c r="A554" s="1" t="s">
        <v>550</v>
      </c>
      <c r="BX554">
        <v>26030</v>
      </c>
      <c r="BY554">
        <v>26</v>
      </c>
      <c r="BZ554" s="14">
        <v>1192084026030</v>
      </c>
      <c r="CD554">
        <v>50067</v>
      </c>
    </row>
    <row r="555" spans="1:82" x14ac:dyDescent="0.25">
      <c r="A555" s="1" t="s">
        <v>551</v>
      </c>
      <c r="BX555">
        <v>48008</v>
      </c>
      <c r="BY555">
        <v>48</v>
      </c>
      <c r="BZ555" s="14">
        <v>1192084048008</v>
      </c>
      <c r="CD555">
        <v>29005</v>
      </c>
    </row>
    <row r="556" spans="1:82" x14ac:dyDescent="0.25">
      <c r="A556" s="1" t="s">
        <v>552</v>
      </c>
      <c r="BX556">
        <v>47008</v>
      </c>
      <c r="BY556">
        <v>47</v>
      </c>
      <c r="BZ556" s="14">
        <v>1192085047008</v>
      </c>
      <c r="CD556">
        <v>10019</v>
      </c>
    </row>
    <row r="557" spans="1:82" x14ac:dyDescent="0.25">
      <c r="A557" s="1" t="s">
        <v>553</v>
      </c>
      <c r="BX557">
        <v>46008</v>
      </c>
      <c r="BY557">
        <v>46</v>
      </c>
      <c r="BZ557" s="14">
        <v>1192086046008</v>
      </c>
      <c r="CD557">
        <v>55059</v>
      </c>
    </row>
    <row r="558" spans="1:82" x14ac:dyDescent="0.25">
      <c r="A558" s="1" t="s">
        <v>554</v>
      </c>
      <c r="BX558">
        <v>46007</v>
      </c>
      <c r="BY558">
        <v>46</v>
      </c>
      <c r="BZ558" s="14">
        <v>1192087046007</v>
      </c>
      <c r="CD558">
        <v>8021</v>
      </c>
    </row>
    <row r="559" spans="1:82" x14ac:dyDescent="0.25">
      <c r="A559" s="1" t="s">
        <v>555</v>
      </c>
      <c r="BX559">
        <v>46006</v>
      </c>
      <c r="BY559">
        <v>46</v>
      </c>
      <c r="BZ559" s="14">
        <v>1192088046006</v>
      </c>
      <c r="CD559">
        <v>63057</v>
      </c>
    </row>
    <row r="560" spans="1:82" x14ac:dyDescent="0.25">
      <c r="A560" s="1" t="s">
        <v>556</v>
      </c>
      <c r="BX560">
        <v>45006</v>
      </c>
      <c r="BY560">
        <v>45</v>
      </c>
      <c r="BZ560" s="14">
        <v>1192089045006</v>
      </c>
      <c r="CD560">
        <v>39009</v>
      </c>
    </row>
    <row r="561" spans="1:82" x14ac:dyDescent="0.25">
      <c r="A561" s="1" t="s">
        <v>557</v>
      </c>
      <c r="BX561">
        <v>44006</v>
      </c>
      <c r="BY561">
        <v>44</v>
      </c>
      <c r="BZ561" s="14">
        <v>1192090044006</v>
      </c>
      <c r="CD561">
        <v>23008</v>
      </c>
    </row>
    <row r="562" spans="1:82" x14ac:dyDescent="0.25">
      <c r="A562" s="1" t="s">
        <v>558</v>
      </c>
      <c r="BX562">
        <v>44005</v>
      </c>
      <c r="BY562">
        <v>44</v>
      </c>
      <c r="BZ562" s="14">
        <v>1192091044005</v>
      </c>
      <c r="CD562">
        <v>15011</v>
      </c>
    </row>
    <row r="563" spans="1:82" x14ac:dyDescent="0.25">
      <c r="A563" s="1" t="s">
        <v>559</v>
      </c>
      <c r="BX563">
        <v>44004</v>
      </c>
      <c r="BY563">
        <v>44</v>
      </c>
      <c r="BZ563" s="14">
        <v>1192092044004</v>
      </c>
      <c r="CD563">
        <v>3019</v>
      </c>
    </row>
    <row r="564" spans="1:82" x14ac:dyDescent="0.25">
      <c r="A564" s="1" t="s">
        <v>560</v>
      </c>
      <c r="BX564">
        <v>43004</v>
      </c>
      <c r="BY564">
        <v>43</v>
      </c>
      <c r="BZ564" s="14">
        <v>1192093043004</v>
      </c>
      <c r="CD564">
        <v>19015</v>
      </c>
    </row>
    <row r="565" spans="1:82" x14ac:dyDescent="0.25">
      <c r="A565" s="1" t="s">
        <v>561</v>
      </c>
      <c r="BX565">
        <v>42004</v>
      </c>
      <c r="BY565">
        <v>42</v>
      </c>
      <c r="BZ565" s="14">
        <v>1192094042004</v>
      </c>
      <c r="CD565">
        <v>13030</v>
      </c>
    </row>
    <row r="566" spans="1:82" x14ac:dyDescent="0.25">
      <c r="A566" s="1" t="s">
        <v>562</v>
      </c>
      <c r="BX566">
        <v>6026</v>
      </c>
      <c r="BY566">
        <v>6</v>
      </c>
      <c r="BZ566" s="14">
        <v>1192108006026</v>
      </c>
      <c r="CD566">
        <v>2035</v>
      </c>
    </row>
    <row r="567" spans="1:82" x14ac:dyDescent="0.25">
      <c r="A567" s="1" t="s">
        <v>563</v>
      </c>
      <c r="BX567">
        <v>8011</v>
      </c>
      <c r="BY567">
        <v>8</v>
      </c>
      <c r="BZ567" s="14">
        <v>1192121008011</v>
      </c>
      <c r="CD567">
        <v>27035</v>
      </c>
    </row>
    <row r="568" spans="1:82" x14ac:dyDescent="0.25">
      <c r="A568" s="1" t="s">
        <v>564</v>
      </c>
      <c r="BX568">
        <v>10009</v>
      </c>
      <c r="BY568">
        <v>10</v>
      </c>
      <c r="BZ568" s="14">
        <v>1192121010009</v>
      </c>
      <c r="CD568">
        <v>67061</v>
      </c>
    </row>
    <row r="569" spans="1:82" x14ac:dyDescent="0.25">
      <c r="A569" s="1" t="s">
        <v>565</v>
      </c>
      <c r="BX569">
        <v>8010</v>
      </c>
      <c r="BY569">
        <v>8</v>
      </c>
      <c r="BZ569" s="14">
        <v>1192122008010</v>
      </c>
      <c r="CD569">
        <v>25011</v>
      </c>
    </row>
    <row r="570" spans="1:82" x14ac:dyDescent="0.25">
      <c r="A570" s="1" t="s">
        <v>566</v>
      </c>
      <c r="BX570">
        <v>9009</v>
      </c>
      <c r="BY570">
        <v>9</v>
      </c>
      <c r="BZ570" s="14">
        <v>1192122009009</v>
      </c>
      <c r="CD570">
        <v>7043</v>
      </c>
    </row>
    <row r="571" spans="1:82" x14ac:dyDescent="0.25">
      <c r="A571" s="1" t="s">
        <v>567</v>
      </c>
      <c r="BX571">
        <v>10008</v>
      </c>
      <c r="BY571">
        <v>10</v>
      </c>
      <c r="BZ571" s="14">
        <v>1192122010008</v>
      </c>
      <c r="CD571">
        <v>39007</v>
      </c>
    </row>
    <row r="572" spans="1:82" x14ac:dyDescent="0.25">
      <c r="A572" s="1" t="s">
        <v>568</v>
      </c>
      <c r="BX572">
        <v>25030</v>
      </c>
      <c r="BY572">
        <v>25</v>
      </c>
      <c r="BZ572" s="14">
        <v>1194085025030</v>
      </c>
      <c r="CD572">
        <v>29056</v>
      </c>
    </row>
    <row r="573" spans="1:82" x14ac:dyDescent="0.25">
      <c r="A573" s="1" t="s">
        <v>569</v>
      </c>
      <c r="BX573">
        <v>48007</v>
      </c>
      <c r="BY573">
        <v>48</v>
      </c>
      <c r="BZ573" s="14">
        <v>1194085048007</v>
      </c>
      <c r="CD573">
        <v>21007</v>
      </c>
    </row>
    <row r="574" spans="1:82" x14ac:dyDescent="0.25">
      <c r="A574" s="1" t="s">
        <v>570</v>
      </c>
      <c r="BX574">
        <v>45008</v>
      </c>
      <c r="BY574">
        <v>45</v>
      </c>
      <c r="BZ574" s="14">
        <v>1194087045008</v>
      </c>
      <c r="CD574">
        <v>55042</v>
      </c>
    </row>
    <row r="575" spans="1:82" x14ac:dyDescent="0.25">
      <c r="A575" s="1" t="s">
        <v>571</v>
      </c>
      <c r="BX575">
        <v>5026</v>
      </c>
      <c r="BY575">
        <v>5</v>
      </c>
      <c r="BZ575" s="14">
        <v>1194109005026</v>
      </c>
      <c r="CD575">
        <v>45019</v>
      </c>
    </row>
    <row r="576" spans="1:82" x14ac:dyDescent="0.25">
      <c r="A576" s="1" t="s">
        <v>572</v>
      </c>
      <c r="BX576">
        <v>8010</v>
      </c>
      <c r="BY576">
        <v>8</v>
      </c>
      <c r="BZ576" s="14">
        <v>1194122008010</v>
      </c>
      <c r="CD576">
        <v>11045</v>
      </c>
    </row>
    <row r="577" spans="1:82" x14ac:dyDescent="0.25">
      <c r="A577" s="1" t="s">
        <v>573</v>
      </c>
      <c r="BX577">
        <v>9009</v>
      </c>
      <c r="BY577">
        <v>9</v>
      </c>
      <c r="BZ577" s="14">
        <v>1194122009009</v>
      </c>
      <c r="CD577">
        <v>52057</v>
      </c>
    </row>
    <row r="578" spans="1:82" x14ac:dyDescent="0.25">
      <c r="A578" s="1" t="s">
        <v>574</v>
      </c>
      <c r="BX578">
        <v>10008</v>
      </c>
      <c r="BY578">
        <v>10</v>
      </c>
      <c r="BZ578" s="14">
        <v>1194122010008</v>
      </c>
      <c r="CD578">
        <v>53047</v>
      </c>
    </row>
    <row r="579" spans="1:82" x14ac:dyDescent="0.25">
      <c r="A579" s="1" t="s">
        <v>575</v>
      </c>
      <c r="BX579">
        <v>7010</v>
      </c>
      <c r="BY579">
        <v>7</v>
      </c>
      <c r="BZ579" s="14">
        <v>1194123007010</v>
      </c>
      <c r="CD579">
        <v>26001</v>
      </c>
    </row>
    <row r="580" spans="1:82" x14ac:dyDescent="0.25">
      <c r="A580" s="1" t="s">
        <v>576</v>
      </c>
      <c r="BX580">
        <v>9008</v>
      </c>
      <c r="BY580">
        <v>9</v>
      </c>
      <c r="BZ580" s="14">
        <v>1194123009008</v>
      </c>
      <c r="CD580">
        <v>66053</v>
      </c>
    </row>
    <row r="581" spans="1:82" x14ac:dyDescent="0.25">
      <c r="A581" s="1" t="s">
        <v>577</v>
      </c>
      <c r="BX581">
        <v>10007</v>
      </c>
      <c r="BY581">
        <v>10</v>
      </c>
      <c r="BZ581" s="14">
        <v>1194123010007</v>
      </c>
      <c r="CD581">
        <v>26033</v>
      </c>
    </row>
    <row r="582" spans="1:82" x14ac:dyDescent="0.25">
      <c r="A582" s="1" t="s">
        <v>578</v>
      </c>
      <c r="BX582">
        <v>52006</v>
      </c>
      <c r="BY582">
        <v>52</v>
      </c>
      <c r="BZ582" s="14">
        <v>1196082052006</v>
      </c>
      <c r="CD582">
        <v>14017</v>
      </c>
    </row>
    <row r="583" spans="1:82" x14ac:dyDescent="0.25">
      <c r="A583" s="1" t="s">
        <v>579</v>
      </c>
      <c r="BX583">
        <v>51006</v>
      </c>
      <c r="BY583">
        <v>51</v>
      </c>
      <c r="BZ583" s="14">
        <v>1196083051006</v>
      </c>
      <c r="CD583">
        <v>39001</v>
      </c>
    </row>
    <row r="584" spans="1:82" x14ac:dyDescent="0.25">
      <c r="A584" s="1" t="s">
        <v>580</v>
      </c>
      <c r="BX584">
        <v>50006</v>
      </c>
      <c r="BY584">
        <v>50</v>
      </c>
      <c r="BZ584" s="14">
        <v>1196084050006</v>
      </c>
      <c r="CD584">
        <v>9033</v>
      </c>
    </row>
    <row r="585" spans="1:82" x14ac:dyDescent="0.25">
      <c r="A585" s="1" t="s">
        <v>581</v>
      </c>
      <c r="BX585">
        <v>49006</v>
      </c>
      <c r="BY585">
        <v>49</v>
      </c>
      <c r="BZ585" s="14">
        <v>1196085049006</v>
      </c>
      <c r="CD585">
        <v>35012</v>
      </c>
    </row>
    <row r="586" spans="1:82" x14ac:dyDescent="0.25">
      <c r="A586" s="1" t="s">
        <v>582</v>
      </c>
      <c r="BX586">
        <v>24030</v>
      </c>
      <c r="BY586">
        <v>24</v>
      </c>
      <c r="BZ586" s="14">
        <v>1196086024030</v>
      </c>
      <c r="CD586">
        <v>31003</v>
      </c>
    </row>
    <row r="587" spans="1:82" x14ac:dyDescent="0.25">
      <c r="A587" s="1" t="s">
        <v>583</v>
      </c>
      <c r="BX587">
        <v>25029</v>
      </c>
      <c r="BY587">
        <v>25</v>
      </c>
      <c r="BZ587" s="14">
        <v>1196086025029</v>
      </c>
      <c r="CD587">
        <v>21013</v>
      </c>
    </row>
    <row r="588" spans="1:82" x14ac:dyDescent="0.25">
      <c r="A588" s="1" t="s">
        <v>584</v>
      </c>
      <c r="BX588">
        <v>48006</v>
      </c>
      <c r="BY588">
        <v>48</v>
      </c>
      <c r="BZ588" s="14">
        <v>1196086048006</v>
      </c>
      <c r="CD588">
        <v>15041</v>
      </c>
    </row>
    <row r="589" spans="1:82" x14ac:dyDescent="0.25">
      <c r="A589" s="1" t="s">
        <v>585</v>
      </c>
      <c r="BX589">
        <v>44008</v>
      </c>
      <c r="BY589">
        <v>44</v>
      </c>
      <c r="BZ589" s="14">
        <v>1196088044008</v>
      </c>
      <c r="CD589">
        <v>63063</v>
      </c>
    </row>
    <row r="590" spans="1:82" x14ac:dyDescent="0.25">
      <c r="A590" s="1" t="s">
        <v>586</v>
      </c>
      <c r="BX590">
        <v>4026</v>
      </c>
      <c r="BY590">
        <v>4</v>
      </c>
      <c r="BZ590" s="14">
        <v>1196110004026</v>
      </c>
      <c r="CD590">
        <v>23035</v>
      </c>
    </row>
    <row r="591" spans="1:82" x14ac:dyDescent="0.25">
      <c r="A591" s="1" t="s">
        <v>587</v>
      </c>
      <c r="BX591">
        <v>6012</v>
      </c>
      <c r="BY591">
        <v>6</v>
      </c>
      <c r="BZ591" s="14">
        <v>1196122006012</v>
      </c>
      <c r="CD591">
        <v>13025</v>
      </c>
    </row>
    <row r="592" spans="1:82" x14ac:dyDescent="0.25">
      <c r="A592" s="1" t="s">
        <v>588</v>
      </c>
      <c r="BX592">
        <v>6011</v>
      </c>
      <c r="BY592">
        <v>6</v>
      </c>
      <c r="BZ592" s="14">
        <v>1196123006011</v>
      </c>
      <c r="CD592">
        <v>13014</v>
      </c>
    </row>
    <row r="593" spans="1:82" x14ac:dyDescent="0.25">
      <c r="A593" s="1" t="s">
        <v>589</v>
      </c>
      <c r="BX593">
        <v>7010</v>
      </c>
      <c r="BY593">
        <v>7</v>
      </c>
      <c r="BZ593" s="14">
        <v>1196123007010</v>
      </c>
      <c r="CD593">
        <v>34035</v>
      </c>
    </row>
    <row r="594" spans="1:82" x14ac:dyDescent="0.25">
      <c r="A594" s="1" t="s">
        <v>590</v>
      </c>
      <c r="BX594">
        <v>9008</v>
      </c>
      <c r="BY594">
        <v>9</v>
      </c>
      <c r="BZ594" s="14">
        <v>1196123009008</v>
      </c>
      <c r="CD594">
        <v>40059</v>
      </c>
    </row>
    <row r="595" spans="1:82" x14ac:dyDescent="0.25">
      <c r="A595" s="1" t="s">
        <v>591</v>
      </c>
      <c r="BX595">
        <v>10007</v>
      </c>
      <c r="BY595">
        <v>10</v>
      </c>
      <c r="BZ595" s="14">
        <v>1196123010007</v>
      </c>
      <c r="CD595">
        <v>23031</v>
      </c>
    </row>
    <row r="596" spans="1:82" x14ac:dyDescent="0.25">
      <c r="A596" s="1" t="s">
        <v>592</v>
      </c>
      <c r="BX596">
        <v>6010</v>
      </c>
      <c r="BY596">
        <v>6</v>
      </c>
      <c r="BZ596" s="14">
        <v>1196124006010</v>
      </c>
      <c r="CD596">
        <v>51058</v>
      </c>
    </row>
    <row r="597" spans="1:82" x14ac:dyDescent="0.25">
      <c r="A597" s="1" t="s">
        <v>593</v>
      </c>
      <c r="BX597">
        <v>8008</v>
      </c>
      <c r="BY597">
        <v>8</v>
      </c>
      <c r="BZ597" s="14">
        <v>1196124008008</v>
      </c>
      <c r="CD597">
        <v>47005</v>
      </c>
    </row>
    <row r="598" spans="1:82" x14ac:dyDescent="0.25">
      <c r="A598" s="1" t="s">
        <v>594</v>
      </c>
      <c r="BX598">
        <v>10006</v>
      </c>
      <c r="BY598">
        <v>10</v>
      </c>
      <c r="BZ598" s="14">
        <v>1196124010006</v>
      </c>
      <c r="CD598">
        <v>64059</v>
      </c>
    </row>
    <row r="599" spans="1:82" x14ac:dyDescent="0.25">
      <c r="A599" s="1" t="s">
        <v>595</v>
      </c>
      <c r="BX599">
        <v>52005</v>
      </c>
      <c r="BY599">
        <v>52</v>
      </c>
      <c r="BZ599" s="14">
        <v>1198083052005</v>
      </c>
      <c r="CD599">
        <v>59045</v>
      </c>
    </row>
    <row r="600" spans="1:82" x14ac:dyDescent="0.25">
      <c r="A600" s="1" t="s">
        <v>596</v>
      </c>
      <c r="BX600">
        <v>23030</v>
      </c>
      <c r="BY600">
        <v>23</v>
      </c>
      <c r="BZ600" s="14">
        <v>1198087023030</v>
      </c>
      <c r="CD600">
        <v>18031</v>
      </c>
    </row>
    <row r="601" spans="1:82" x14ac:dyDescent="0.25">
      <c r="A601" s="1" t="s">
        <v>597</v>
      </c>
      <c r="BX601">
        <v>3026</v>
      </c>
      <c r="BY601">
        <v>3</v>
      </c>
      <c r="BZ601" s="14">
        <v>1198111003026</v>
      </c>
      <c r="CD601">
        <v>1017</v>
      </c>
    </row>
    <row r="602" spans="1:82" x14ac:dyDescent="0.25">
      <c r="A602" s="1" t="s">
        <v>598</v>
      </c>
      <c r="BX602">
        <v>6010</v>
      </c>
      <c r="BY602">
        <v>6</v>
      </c>
      <c r="BZ602" s="14">
        <v>1198124006010</v>
      </c>
      <c r="CD602">
        <v>19018</v>
      </c>
    </row>
    <row r="603" spans="1:82" x14ac:dyDescent="0.25">
      <c r="A603" s="1" t="s">
        <v>599</v>
      </c>
      <c r="BX603">
        <v>8008</v>
      </c>
      <c r="BY603">
        <v>8</v>
      </c>
      <c r="BZ603" s="14">
        <v>1198124008008</v>
      </c>
      <c r="CD603">
        <v>5005</v>
      </c>
    </row>
    <row r="604" spans="1:82" x14ac:dyDescent="0.25">
      <c r="A604" s="1" t="s">
        <v>600</v>
      </c>
      <c r="BX604">
        <v>10006</v>
      </c>
      <c r="BY604">
        <v>10</v>
      </c>
      <c r="BZ604" s="14">
        <v>1198124010006</v>
      </c>
      <c r="CD604">
        <v>27010</v>
      </c>
    </row>
    <row r="605" spans="1:82" x14ac:dyDescent="0.25">
      <c r="A605" s="1" t="s">
        <v>601</v>
      </c>
      <c r="BX605">
        <v>6009</v>
      </c>
      <c r="BY605">
        <v>6</v>
      </c>
      <c r="BZ605" s="14">
        <v>1198125006009</v>
      </c>
      <c r="CD605">
        <v>13009</v>
      </c>
    </row>
    <row r="606" spans="1:82" x14ac:dyDescent="0.25">
      <c r="A606" s="1" t="s">
        <v>602</v>
      </c>
      <c r="BX606">
        <v>8007</v>
      </c>
      <c r="BY606">
        <v>8</v>
      </c>
      <c r="BZ606" s="14">
        <v>1198125008007</v>
      </c>
      <c r="CD606">
        <v>44009</v>
      </c>
    </row>
    <row r="607" spans="1:82" x14ac:dyDescent="0.25">
      <c r="A607" s="1" t="s">
        <v>603</v>
      </c>
      <c r="BX607">
        <v>22034</v>
      </c>
      <c r="BY607">
        <v>22</v>
      </c>
      <c r="BZ607" s="14">
        <v>1200084022034</v>
      </c>
      <c r="CD607">
        <v>15042</v>
      </c>
    </row>
    <row r="608" spans="1:82" x14ac:dyDescent="0.25">
      <c r="A608" s="1" t="s">
        <v>604</v>
      </c>
      <c r="BX608">
        <v>52004</v>
      </c>
      <c r="BY608">
        <v>52</v>
      </c>
      <c r="BZ608" s="14">
        <v>1200084052004</v>
      </c>
      <c r="CD608">
        <v>21002</v>
      </c>
    </row>
    <row r="609" spans="1:82" x14ac:dyDescent="0.25">
      <c r="A609" s="1" t="s">
        <v>605</v>
      </c>
      <c r="BX609">
        <v>22033</v>
      </c>
      <c r="BY609">
        <v>22</v>
      </c>
      <c r="BZ609" s="14">
        <v>1200085022033</v>
      </c>
      <c r="CD609">
        <v>51070</v>
      </c>
    </row>
    <row r="610" spans="1:82" x14ac:dyDescent="0.25">
      <c r="A610" s="1" t="s">
        <v>606</v>
      </c>
      <c r="BX610">
        <v>22032</v>
      </c>
      <c r="BY610">
        <v>22</v>
      </c>
      <c r="BZ610" s="14">
        <v>1200086022032</v>
      </c>
      <c r="CD610">
        <v>5020</v>
      </c>
    </row>
    <row r="611" spans="1:82" x14ac:dyDescent="0.25">
      <c r="A611" s="1" t="s">
        <v>607</v>
      </c>
      <c r="BX611">
        <v>22031</v>
      </c>
      <c r="BY611">
        <v>22</v>
      </c>
      <c r="BZ611" s="14">
        <v>1200087022031</v>
      </c>
      <c r="CD611">
        <v>53005</v>
      </c>
    </row>
    <row r="612" spans="1:82" x14ac:dyDescent="0.25">
      <c r="A612" s="1" t="s">
        <v>608</v>
      </c>
      <c r="BX612">
        <v>22030</v>
      </c>
      <c r="BY612">
        <v>22</v>
      </c>
      <c r="BZ612" s="14">
        <v>1200088022030</v>
      </c>
      <c r="CD612">
        <v>69055</v>
      </c>
    </row>
    <row r="613" spans="1:82" x14ac:dyDescent="0.25">
      <c r="A613" s="1" t="s">
        <v>609</v>
      </c>
      <c r="BX613">
        <v>2026</v>
      </c>
      <c r="BY613">
        <v>2</v>
      </c>
      <c r="BZ613" s="14">
        <v>1200112002026</v>
      </c>
      <c r="CD613">
        <v>23014</v>
      </c>
    </row>
    <row r="614" spans="1:82" x14ac:dyDescent="0.25">
      <c r="A614" s="1" t="s">
        <v>610</v>
      </c>
      <c r="BX614">
        <v>6009</v>
      </c>
      <c r="BY614">
        <v>6</v>
      </c>
      <c r="BZ614" s="14">
        <v>1200125006009</v>
      </c>
      <c r="CD614">
        <v>5012</v>
      </c>
    </row>
    <row r="615" spans="1:82" x14ac:dyDescent="0.25">
      <c r="A615" s="1" t="s">
        <v>611</v>
      </c>
      <c r="BX615">
        <v>8007</v>
      </c>
      <c r="BY615">
        <v>8</v>
      </c>
      <c r="BZ615" s="14">
        <v>1200125008007</v>
      </c>
      <c r="CD615">
        <v>22029</v>
      </c>
    </row>
    <row r="616" spans="1:82" x14ac:dyDescent="0.25">
      <c r="A616" s="1" t="s">
        <v>612</v>
      </c>
      <c r="BX616">
        <v>6008</v>
      </c>
      <c r="BY616">
        <v>6</v>
      </c>
      <c r="BZ616" s="14">
        <v>1200126006008</v>
      </c>
      <c r="CD616">
        <v>8019</v>
      </c>
    </row>
    <row r="617" spans="1:82" x14ac:dyDescent="0.25">
      <c r="A617" s="1" t="s">
        <v>613</v>
      </c>
      <c r="BX617">
        <v>8006</v>
      </c>
      <c r="BY617">
        <v>8</v>
      </c>
      <c r="BZ617" s="14">
        <v>1200126008006</v>
      </c>
      <c r="CD617">
        <v>13008</v>
      </c>
    </row>
    <row r="618" spans="1:82" x14ac:dyDescent="0.25">
      <c r="A618" s="1" t="s">
        <v>614</v>
      </c>
      <c r="BX618">
        <v>21035</v>
      </c>
      <c r="BY618">
        <v>21</v>
      </c>
      <c r="BZ618" s="14">
        <v>1202084021035</v>
      </c>
      <c r="CD618">
        <v>41001</v>
      </c>
    </row>
    <row r="619" spans="1:82" x14ac:dyDescent="0.25">
      <c r="A619" s="1" t="s">
        <v>615</v>
      </c>
      <c r="BX619">
        <v>21034</v>
      </c>
      <c r="BY619">
        <v>21</v>
      </c>
      <c r="BZ619" s="14">
        <v>1202085021034</v>
      </c>
      <c r="CD619">
        <v>57052</v>
      </c>
    </row>
    <row r="620" spans="1:82" x14ac:dyDescent="0.25">
      <c r="A620" s="1" t="s">
        <v>616</v>
      </c>
      <c r="BX620">
        <v>51004</v>
      </c>
      <c r="BY620">
        <v>51</v>
      </c>
      <c r="BZ620" s="14">
        <v>1202085051004</v>
      </c>
      <c r="CD620">
        <v>21032</v>
      </c>
    </row>
    <row r="621" spans="1:82" x14ac:dyDescent="0.25">
      <c r="A621" s="1" t="s">
        <v>617</v>
      </c>
      <c r="BX621">
        <v>52003</v>
      </c>
      <c r="BY621">
        <v>52</v>
      </c>
      <c r="BZ621" s="14">
        <v>1202085052003</v>
      </c>
      <c r="CD621">
        <v>5029</v>
      </c>
    </row>
    <row r="622" spans="1:82" x14ac:dyDescent="0.25">
      <c r="A622" s="1" t="s">
        <v>618</v>
      </c>
      <c r="BX622">
        <v>2025</v>
      </c>
      <c r="BY622">
        <v>2</v>
      </c>
      <c r="BZ622" s="14">
        <v>1202113002025</v>
      </c>
      <c r="CD622">
        <v>67037</v>
      </c>
    </row>
    <row r="623" spans="1:82" x14ac:dyDescent="0.25">
      <c r="A623" s="1" t="s">
        <v>619</v>
      </c>
      <c r="BX623">
        <v>6008</v>
      </c>
      <c r="BY623">
        <v>6</v>
      </c>
      <c r="BZ623" s="14">
        <v>1202126006008</v>
      </c>
      <c r="CD623">
        <v>9034</v>
      </c>
    </row>
    <row r="624" spans="1:82" x14ac:dyDescent="0.25">
      <c r="A624" s="1" t="s">
        <v>620</v>
      </c>
      <c r="BX624">
        <v>8006</v>
      </c>
      <c r="BY624">
        <v>8</v>
      </c>
      <c r="BZ624" s="14">
        <v>1202126008006</v>
      </c>
      <c r="CD624">
        <v>59058</v>
      </c>
    </row>
    <row r="625" spans="1:82" x14ac:dyDescent="0.25">
      <c r="A625" s="1" t="s">
        <v>621</v>
      </c>
      <c r="BX625">
        <v>6007</v>
      </c>
      <c r="BY625">
        <v>6</v>
      </c>
      <c r="BZ625" s="14">
        <v>1202127006007</v>
      </c>
      <c r="CD625">
        <v>6041</v>
      </c>
    </row>
    <row r="626" spans="1:82" x14ac:dyDescent="0.25">
      <c r="A626" s="1" t="s">
        <v>622</v>
      </c>
      <c r="BX626">
        <v>7006</v>
      </c>
      <c r="BY626">
        <v>7</v>
      </c>
      <c r="BZ626" s="14">
        <v>1202127007006</v>
      </c>
      <c r="CD626">
        <v>41009</v>
      </c>
    </row>
    <row r="627" spans="1:82" x14ac:dyDescent="0.25">
      <c r="A627" s="1" t="s">
        <v>623</v>
      </c>
      <c r="BX627">
        <v>70052</v>
      </c>
      <c r="BY627">
        <v>70</v>
      </c>
      <c r="BZ627" s="14">
        <v>1204018070052</v>
      </c>
      <c r="CD627">
        <v>15013</v>
      </c>
    </row>
    <row r="628" spans="1:82" x14ac:dyDescent="0.25">
      <c r="A628" s="1" t="s">
        <v>624</v>
      </c>
      <c r="BX628">
        <v>69052</v>
      </c>
      <c r="BY628">
        <v>69</v>
      </c>
      <c r="BZ628" s="14">
        <v>1204019069052</v>
      </c>
      <c r="CD628">
        <v>47009</v>
      </c>
    </row>
    <row r="629" spans="1:82" x14ac:dyDescent="0.25">
      <c r="A629" s="1" t="s">
        <v>625</v>
      </c>
      <c r="BX629">
        <v>70051</v>
      </c>
      <c r="BY629">
        <v>70</v>
      </c>
      <c r="BZ629" s="14">
        <v>1204019070051</v>
      </c>
      <c r="CD629">
        <v>16013</v>
      </c>
    </row>
    <row r="630" spans="1:82" x14ac:dyDescent="0.25">
      <c r="A630" s="1" t="s">
        <v>626</v>
      </c>
      <c r="BX630">
        <v>69051</v>
      </c>
      <c r="BY630">
        <v>69</v>
      </c>
      <c r="BZ630" s="14">
        <v>1204020069051</v>
      </c>
      <c r="CD630">
        <v>3011</v>
      </c>
    </row>
    <row r="631" spans="1:82" x14ac:dyDescent="0.25">
      <c r="A631" s="1" t="s">
        <v>627</v>
      </c>
      <c r="BX631">
        <v>70050</v>
      </c>
      <c r="BY631">
        <v>70</v>
      </c>
      <c r="BZ631" s="14">
        <v>1204020070050</v>
      </c>
      <c r="CD631">
        <v>11043</v>
      </c>
    </row>
    <row r="632" spans="1:82" x14ac:dyDescent="0.25">
      <c r="A632" s="1" t="s">
        <v>628</v>
      </c>
      <c r="BX632">
        <v>69050</v>
      </c>
      <c r="BY632">
        <v>69</v>
      </c>
      <c r="BZ632" s="14">
        <v>1204021069050</v>
      </c>
      <c r="CD632">
        <v>54045</v>
      </c>
    </row>
    <row r="633" spans="1:82" x14ac:dyDescent="0.25">
      <c r="A633" s="1" t="s">
        <v>629</v>
      </c>
      <c r="BX633">
        <v>70049</v>
      </c>
      <c r="BY633">
        <v>70</v>
      </c>
      <c r="BZ633" s="14">
        <v>1204021070049</v>
      </c>
      <c r="CD633">
        <v>23021</v>
      </c>
    </row>
    <row r="634" spans="1:82" x14ac:dyDescent="0.25">
      <c r="A634" s="1" t="s">
        <v>630</v>
      </c>
      <c r="BX634">
        <v>69049</v>
      </c>
      <c r="BY634">
        <v>69</v>
      </c>
      <c r="BZ634" s="14">
        <v>1204022069049</v>
      </c>
      <c r="CD634">
        <v>9003</v>
      </c>
    </row>
    <row r="635" spans="1:82" x14ac:dyDescent="0.25">
      <c r="A635" s="1" t="s">
        <v>631</v>
      </c>
      <c r="BX635">
        <v>70048</v>
      </c>
      <c r="BY635">
        <v>70</v>
      </c>
      <c r="BZ635" s="14">
        <v>1204022070048</v>
      </c>
      <c r="CD635">
        <v>39053</v>
      </c>
    </row>
    <row r="636" spans="1:82" x14ac:dyDescent="0.25">
      <c r="A636" s="1" t="s">
        <v>632</v>
      </c>
      <c r="BX636">
        <v>69048</v>
      </c>
      <c r="BY636">
        <v>69</v>
      </c>
      <c r="BZ636" s="14">
        <v>1204023069048</v>
      </c>
      <c r="CD636">
        <v>21031</v>
      </c>
    </row>
    <row r="637" spans="1:82" x14ac:dyDescent="0.25">
      <c r="A637" s="1" t="s">
        <v>633</v>
      </c>
      <c r="BX637">
        <v>70047</v>
      </c>
      <c r="BY637">
        <v>70</v>
      </c>
      <c r="BZ637" s="14">
        <v>1204023070047</v>
      </c>
      <c r="CD637">
        <v>27031</v>
      </c>
    </row>
    <row r="638" spans="1:82" x14ac:dyDescent="0.25">
      <c r="A638" s="1" t="s">
        <v>634</v>
      </c>
      <c r="BX638">
        <v>69047</v>
      </c>
      <c r="BY638">
        <v>69</v>
      </c>
      <c r="BZ638" s="14">
        <v>1204024069047</v>
      </c>
      <c r="CD638">
        <v>59040</v>
      </c>
    </row>
    <row r="639" spans="1:82" x14ac:dyDescent="0.25">
      <c r="A639" s="1" t="s">
        <v>635</v>
      </c>
      <c r="BX639">
        <v>70046</v>
      </c>
      <c r="BY639">
        <v>70</v>
      </c>
      <c r="BZ639" s="14">
        <v>1204024070046</v>
      </c>
      <c r="CD639">
        <v>57045</v>
      </c>
    </row>
    <row r="640" spans="1:82" x14ac:dyDescent="0.25">
      <c r="A640" s="1" t="s">
        <v>636</v>
      </c>
      <c r="BX640">
        <v>69046</v>
      </c>
      <c r="BY640">
        <v>69</v>
      </c>
      <c r="BZ640" s="14">
        <v>1204025069046</v>
      </c>
      <c r="CD640">
        <v>38005</v>
      </c>
    </row>
    <row r="641" spans="1:82" x14ac:dyDescent="0.25">
      <c r="A641" s="1" t="s">
        <v>637</v>
      </c>
      <c r="BX641">
        <v>70045</v>
      </c>
      <c r="BY641">
        <v>70</v>
      </c>
      <c r="BZ641" s="14">
        <v>1204025070045</v>
      </c>
      <c r="CD641">
        <v>61038</v>
      </c>
    </row>
    <row r="642" spans="1:82" x14ac:dyDescent="0.25">
      <c r="A642" s="1" t="s">
        <v>638</v>
      </c>
      <c r="BX642">
        <v>69045</v>
      </c>
      <c r="BY642">
        <v>69</v>
      </c>
      <c r="BZ642" s="14">
        <v>1204026069045</v>
      </c>
      <c r="CD642">
        <v>21038</v>
      </c>
    </row>
    <row r="643" spans="1:82" x14ac:dyDescent="0.25">
      <c r="A643" s="1" t="s">
        <v>639</v>
      </c>
      <c r="BX643">
        <v>70044</v>
      </c>
      <c r="BY643">
        <v>70</v>
      </c>
      <c r="BZ643" s="14">
        <v>1204026070044</v>
      </c>
      <c r="CD643">
        <v>59048</v>
      </c>
    </row>
    <row r="644" spans="1:82" x14ac:dyDescent="0.25">
      <c r="A644" s="1" t="s">
        <v>640</v>
      </c>
      <c r="BX644">
        <v>69044</v>
      </c>
      <c r="BY644">
        <v>69</v>
      </c>
      <c r="BZ644" s="14">
        <v>1204027069044</v>
      </c>
      <c r="CD644">
        <v>11033</v>
      </c>
    </row>
    <row r="645" spans="1:82" x14ac:dyDescent="0.25">
      <c r="A645" s="1" t="s">
        <v>641</v>
      </c>
      <c r="BX645">
        <v>70043</v>
      </c>
      <c r="BY645">
        <v>70</v>
      </c>
      <c r="BZ645" s="14">
        <v>1204027070043</v>
      </c>
      <c r="CD645">
        <v>63069</v>
      </c>
    </row>
    <row r="646" spans="1:82" x14ac:dyDescent="0.25">
      <c r="A646" s="1" t="s">
        <v>642</v>
      </c>
      <c r="BX646">
        <v>69043</v>
      </c>
      <c r="BY646">
        <v>69</v>
      </c>
      <c r="BZ646" s="14">
        <v>1204028069043</v>
      </c>
      <c r="CD646">
        <v>19004</v>
      </c>
    </row>
    <row r="647" spans="1:82" x14ac:dyDescent="0.25">
      <c r="A647" s="1" t="s">
        <v>643</v>
      </c>
      <c r="BX647">
        <v>70042</v>
      </c>
      <c r="BY647">
        <v>70</v>
      </c>
      <c r="BZ647" s="14">
        <v>1204028070042</v>
      </c>
      <c r="CD647">
        <v>61051</v>
      </c>
    </row>
    <row r="648" spans="1:82" x14ac:dyDescent="0.25">
      <c r="A648" s="1" t="s">
        <v>644</v>
      </c>
      <c r="BX648">
        <v>69042</v>
      </c>
      <c r="BY648">
        <v>69</v>
      </c>
      <c r="BZ648" s="14">
        <v>1204029069042</v>
      </c>
      <c r="CD648">
        <v>6021</v>
      </c>
    </row>
    <row r="649" spans="1:82" x14ac:dyDescent="0.25">
      <c r="A649" s="1" t="s">
        <v>645</v>
      </c>
      <c r="BX649">
        <v>70041</v>
      </c>
      <c r="BY649">
        <v>70</v>
      </c>
      <c r="BZ649" s="14">
        <v>1204029070041</v>
      </c>
      <c r="CD649">
        <v>65067</v>
      </c>
    </row>
    <row r="650" spans="1:82" x14ac:dyDescent="0.25">
      <c r="A650" s="1" t="s">
        <v>646</v>
      </c>
      <c r="BX650">
        <v>68042</v>
      </c>
      <c r="BY650">
        <v>68</v>
      </c>
      <c r="BZ650" s="14">
        <v>1204030068042</v>
      </c>
      <c r="CD650">
        <v>68043</v>
      </c>
    </row>
    <row r="651" spans="1:82" x14ac:dyDescent="0.25">
      <c r="A651" s="1" t="s">
        <v>647</v>
      </c>
      <c r="BX651">
        <v>69041</v>
      </c>
      <c r="BY651">
        <v>69</v>
      </c>
      <c r="BZ651" s="14">
        <v>1204030069041</v>
      </c>
      <c r="CD651">
        <v>47056</v>
      </c>
    </row>
    <row r="652" spans="1:82" x14ac:dyDescent="0.25">
      <c r="A652" s="1" t="s">
        <v>648</v>
      </c>
      <c r="BX652">
        <v>70040</v>
      </c>
      <c r="BY652">
        <v>70</v>
      </c>
      <c r="BZ652" s="14">
        <v>1204030070040</v>
      </c>
      <c r="CD652">
        <v>59043</v>
      </c>
    </row>
    <row r="653" spans="1:82" x14ac:dyDescent="0.25">
      <c r="A653" s="1" t="s">
        <v>649</v>
      </c>
      <c r="BX653">
        <v>67042</v>
      </c>
      <c r="BY653">
        <v>67</v>
      </c>
      <c r="BZ653" s="14">
        <v>1204031067042</v>
      </c>
      <c r="CD653">
        <v>55044</v>
      </c>
    </row>
    <row r="654" spans="1:82" x14ac:dyDescent="0.25">
      <c r="A654" s="1" t="s">
        <v>650</v>
      </c>
      <c r="BX654">
        <v>69040</v>
      </c>
      <c r="BY654">
        <v>69</v>
      </c>
      <c r="BZ654" s="14">
        <v>1204031069040</v>
      </c>
      <c r="CD654">
        <v>21009</v>
      </c>
    </row>
    <row r="655" spans="1:82" x14ac:dyDescent="0.25">
      <c r="A655" s="1" t="s">
        <v>651</v>
      </c>
      <c r="BX655">
        <v>70039</v>
      </c>
      <c r="BY655">
        <v>70</v>
      </c>
      <c r="BZ655" s="14">
        <v>1204031070039</v>
      </c>
      <c r="CD655">
        <v>12027</v>
      </c>
    </row>
    <row r="656" spans="1:82" x14ac:dyDescent="0.25">
      <c r="A656" s="1" t="s">
        <v>652</v>
      </c>
      <c r="BX656">
        <v>66042</v>
      </c>
      <c r="BY656">
        <v>66</v>
      </c>
      <c r="BZ656" s="14">
        <v>1204032066042</v>
      </c>
      <c r="CD656">
        <v>24009</v>
      </c>
    </row>
    <row r="657" spans="1:82" x14ac:dyDescent="0.25">
      <c r="A657" s="1" t="s">
        <v>653</v>
      </c>
      <c r="BX657">
        <v>68040</v>
      </c>
      <c r="BY657">
        <v>68</v>
      </c>
      <c r="BZ657" s="14">
        <v>1204032068040</v>
      </c>
      <c r="CD657">
        <v>54003</v>
      </c>
    </row>
    <row r="658" spans="1:82" x14ac:dyDescent="0.25">
      <c r="A658" s="1" t="s">
        <v>654</v>
      </c>
      <c r="BX658">
        <v>69039</v>
      </c>
      <c r="BY658">
        <v>69</v>
      </c>
      <c r="BZ658" s="14">
        <v>1204032069039</v>
      </c>
      <c r="CD658">
        <v>46005</v>
      </c>
    </row>
    <row r="659" spans="1:82" x14ac:dyDescent="0.25">
      <c r="A659" s="1" t="s">
        <v>655</v>
      </c>
      <c r="BX659">
        <v>70038</v>
      </c>
      <c r="BY659">
        <v>70</v>
      </c>
      <c r="BZ659" s="14">
        <v>1204032070038</v>
      </c>
      <c r="CD659">
        <v>16029</v>
      </c>
    </row>
    <row r="660" spans="1:82" x14ac:dyDescent="0.25">
      <c r="A660" s="1" t="s">
        <v>656</v>
      </c>
      <c r="BX660">
        <v>65042</v>
      </c>
      <c r="BY660">
        <v>65</v>
      </c>
      <c r="BZ660" s="14">
        <v>1204033065042</v>
      </c>
      <c r="CD660">
        <v>35001</v>
      </c>
    </row>
    <row r="661" spans="1:82" x14ac:dyDescent="0.25">
      <c r="A661" s="1" t="s">
        <v>657</v>
      </c>
      <c r="BX661">
        <v>68039</v>
      </c>
      <c r="BY661">
        <v>68</v>
      </c>
      <c r="BZ661" s="14">
        <v>1204033068039</v>
      </c>
      <c r="CD661">
        <v>37004</v>
      </c>
    </row>
    <row r="662" spans="1:82" x14ac:dyDescent="0.25">
      <c r="A662" s="1" t="s">
        <v>658</v>
      </c>
      <c r="BX662">
        <v>69038</v>
      </c>
      <c r="BY662">
        <v>69</v>
      </c>
      <c r="BZ662" s="14">
        <v>1204033069038</v>
      </c>
      <c r="CD662">
        <v>23003</v>
      </c>
    </row>
    <row r="663" spans="1:82" x14ac:dyDescent="0.25">
      <c r="A663" s="1" t="s">
        <v>659</v>
      </c>
      <c r="BX663">
        <v>70037</v>
      </c>
      <c r="BY663">
        <v>70</v>
      </c>
      <c r="BZ663" s="14">
        <v>1204033070037</v>
      </c>
      <c r="CD663">
        <v>40003</v>
      </c>
    </row>
    <row r="664" spans="1:82" x14ac:dyDescent="0.25">
      <c r="A664" s="1" t="s">
        <v>660</v>
      </c>
      <c r="BX664">
        <v>65041</v>
      </c>
      <c r="BY664">
        <v>65</v>
      </c>
      <c r="BZ664" s="14">
        <v>1204034065041</v>
      </c>
      <c r="CD664">
        <v>9028</v>
      </c>
    </row>
    <row r="665" spans="1:82" x14ac:dyDescent="0.25">
      <c r="A665" s="1" t="s">
        <v>661</v>
      </c>
      <c r="BX665">
        <v>66040</v>
      </c>
      <c r="BY665">
        <v>66</v>
      </c>
      <c r="BZ665" s="14">
        <v>1204034066040</v>
      </c>
      <c r="CD665">
        <v>48047</v>
      </c>
    </row>
    <row r="666" spans="1:82" x14ac:dyDescent="0.25">
      <c r="A666" s="1" t="s">
        <v>662</v>
      </c>
      <c r="BX666">
        <v>68038</v>
      </c>
      <c r="BY666">
        <v>68</v>
      </c>
      <c r="BZ666" s="14">
        <v>1204034068038</v>
      </c>
      <c r="CD666">
        <v>55069</v>
      </c>
    </row>
    <row r="667" spans="1:82" x14ac:dyDescent="0.25">
      <c r="A667" s="1" t="s">
        <v>663</v>
      </c>
      <c r="BX667">
        <v>69037</v>
      </c>
      <c r="BY667">
        <v>69</v>
      </c>
      <c r="BZ667" s="14">
        <v>1204034069037</v>
      </c>
      <c r="CD667">
        <v>3027</v>
      </c>
    </row>
    <row r="668" spans="1:82" x14ac:dyDescent="0.25">
      <c r="A668" s="1" t="s">
        <v>664</v>
      </c>
      <c r="BX668">
        <v>70036</v>
      </c>
      <c r="BY668">
        <v>70</v>
      </c>
      <c r="BZ668" s="14">
        <v>1204034070036</v>
      </c>
      <c r="CD668">
        <v>11031</v>
      </c>
    </row>
    <row r="669" spans="1:82" x14ac:dyDescent="0.25">
      <c r="A669" s="1" t="s">
        <v>665</v>
      </c>
      <c r="BX669">
        <v>65040</v>
      </c>
      <c r="BY669">
        <v>65</v>
      </c>
      <c r="BZ669" s="14">
        <v>1204035065040</v>
      </c>
      <c r="CD669">
        <v>14013</v>
      </c>
    </row>
    <row r="670" spans="1:82" x14ac:dyDescent="0.25">
      <c r="A670" s="1" t="s">
        <v>666</v>
      </c>
      <c r="BX670">
        <v>66039</v>
      </c>
      <c r="BY670">
        <v>66</v>
      </c>
      <c r="BZ670" s="14">
        <v>1204035066039</v>
      </c>
      <c r="CD670">
        <v>1031</v>
      </c>
    </row>
    <row r="671" spans="1:82" x14ac:dyDescent="0.25">
      <c r="A671" s="1" t="s">
        <v>667</v>
      </c>
      <c r="BX671">
        <v>68037</v>
      </c>
      <c r="BY671">
        <v>68</v>
      </c>
      <c r="BZ671" s="14">
        <v>1204035068037</v>
      </c>
      <c r="CD671">
        <v>3033</v>
      </c>
    </row>
    <row r="672" spans="1:82" x14ac:dyDescent="0.25">
      <c r="A672" s="1" t="s">
        <v>668</v>
      </c>
      <c r="BX672">
        <v>69036</v>
      </c>
      <c r="BY672">
        <v>69</v>
      </c>
      <c r="BZ672" s="14">
        <v>1204035069036</v>
      </c>
      <c r="CD672">
        <v>61065</v>
      </c>
    </row>
    <row r="673" spans="1:82" x14ac:dyDescent="0.25">
      <c r="A673" s="1" t="s">
        <v>669</v>
      </c>
      <c r="BX673">
        <v>70035</v>
      </c>
      <c r="BY673">
        <v>70</v>
      </c>
      <c r="BZ673" s="14">
        <v>1204035070035</v>
      </c>
      <c r="CD673">
        <v>5023</v>
      </c>
    </row>
    <row r="674" spans="1:82" x14ac:dyDescent="0.25">
      <c r="A674" s="1" t="s">
        <v>670</v>
      </c>
      <c r="BX674">
        <v>64040</v>
      </c>
      <c r="BY674">
        <v>64</v>
      </c>
      <c r="BZ674" s="14">
        <v>1204036064040</v>
      </c>
      <c r="CD674">
        <v>57041</v>
      </c>
    </row>
    <row r="675" spans="1:82" x14ac:dyDescent="0.25">
      <c r="A675" s="1" t="s">
        <v>671</v>
      </c>
      <c r="BX675">
        <v>65039</v>
      </c>
      <c r="BY675">
        <v>65</v>
      </c>
      <c r="BZ675" s="14">
        <v>1204036065039</v>
      </c>
      <c r="CD675">
        <v>61045</v>
      </c>
    </row>
    <row r="676" spans="1:82" x14ac:dyDescent="0.25">
      <c r="A676" s="1" t="s">
        <v>672</v>
      </c>
      <c r="BX676">
        <v>66038</v>
      </c>
      <c r="BY676">
        <v>66</v>
      </c>
      <c r="BZ676" s="14">
        <v>1204036066038</v>
      </c>
      <c r="CD676">
        <v>1022</v>
      </c>
    </row>
    <row r="677" spans="1:82" x14ac:dyDescent="0.25">
      <c r="A677" s="1" t="s">
        <v>673</v>
      </c>
      <c r="BX677">
        <v>68036</v>
      </c>
      <c r="BY677">
        <v>68</v>
      </c>
      <c r="BZ677" s="14">
        <v>1204036068036</v>
      </c>
      <c r="CD677">
        <v>65057</v>
      </c>
    </row>
    <row r="678" spans="1:82" x14ac:dyDescent="0.25">
      <c r="A678" s="1" t="s">
        <v>674</v>
      </c>
      <c r="BX678">
        <v>69035</v>
      </c>
      <c r="BY678">
        <v>69</v>
      </c>
      <c r="BZ678" s="14">
        <v>1204036069035</v>
      </c>
      <c r="CD678">
        <v>15002</v>
      </c>
    </row>
    <row r="679" spans="1:82" x14ac:dyDescent="0.25">
      <c r="A679" s="1" t="s">
        <v>675</v>
      </c>
      <c r="BX679">
        <v>70034</v>
      </c>
      <c r="BY679">
        <v>70</v>
      </c>
      <c r="BZ679" s="14">
        <v>1204036070034</v>
      </c>
      <c r="CD679">
        <v>56065</v>
      </c>
    </row>
    <row r="680" spans="1:82" x14ac:dyDescent="0.25">
      <c r="A680" s="1" t="s">
        <v>676</v>
      </c>
      <c r="BX680">
        <v>63040</v>
      </c>
      <c r="BY680">
        <v>63</v>
      </c>
      <c r="BZ680" s="14">
        <v>1204037063040</v>
      </c>
      <c r="CD680">
        <v>15009</v>
      </c>
    </row>
    <row r="681" spans="1:82" x14ac:dyDescent="0.25">
      <c r="A681" s="1" t="s">
        <v>677</v>
      </c>
      <c r="BX681">
        <v>65038</v>
      </c>
      <c r="BY681">
        <v>65</v>
      </c>
      <c r="BZ681" s="14">
        <v>1204037065038</v>
      </c>
      <c r="CD681">
        <v>59061</v>
      </c>
    </row>
    <row r="682" spans="1:82" x14ac:dyDescent="0.25">
      <c r="A682" s="1" t="s">
        <v>678</v>
      </c>
      <c r="BX682">
        <v>66037</v>
      </c>
      <c r="BY682">
        <v>66</v>
      </c>
      <c r="BZ682" s="14">
        <v>1204037066037</v>
      </c>
      <c r="CD682">
        <v>62053</v>
      </c>
    </row>
    <row r="683" spans="1:82" x14ac:dyDescent="0.25">
      <c r="A683" s="1" t="s">
        <v>679</v>
      </c>
      <c r="BX683">
        <v>67036</v>
      </c>
      <c r="BY683">
        <v>67</v>
      </c>
      <c r="BZ683" s="14">
        <v>1204037067036</v>
      </c>
      <c r="CD683">
        <v>63053</v>
      </c>
    </row>
    <row r="684" spans="1:82" x14ac:dyDescent="0.25">
      <c r="A684" s="1" t="s">
        <v>680</v>
      </c>
      <c r="BX684">
        <v>68035</v>
      </c>
      <c r="BY684">
        <v>68</v>
      </c>
      <c r="BZ684" s="14">
        <v>1204037068035</v>
      </c>
      <c r="CD684">
        <v>29031</v>
      </c>
    </row>
    <row r="685" spans="1:82" x14ac:dyDescent="0.25">
      <c r="A685" s="1" t="s">
        <v>681</v>
      </c>
      <c r="BX685">
        <v>69034</v>
      </c>
      <c r="BY685">
        <v>69</v>
      </c>
      <c r="BZ685" s="14">
        <v>1204037069034</v>
      </c>
      <c r="CD685">
        <v>19001</v>
      </c>
    </row>
    <row r="686" spans="1:82" x14ac:dyDescent="0.25">
      <c r="A686" s="1" t="s">
        <v>682</v>
      </c>
      <c r="BX686">
        <v>70033</v>
      </c>
      <c r="BY686">
        <v>70</v>
      </c>
      <c r="BZ686" s="14">
        <v>1204037070033</v>
      </c>
      <c r="CD686">
        <v>2045</v>
      </c>
    </row>
    <row r="687" spans="1:82" x14ac:dyDescent="0.25">
      <c r="A687" s="1" t="s">
        <v>683</v>
      </c>
      <c r="BX687">
        <v>62040</v>
      </c>
      <c r="BY687">
        <v>62</v>
      </c>
      <c r="BZ687" s="14">
        <v>1204038062040</v>
      </c>
      <c r="CD687">
        <v>44051</v>
      </c>
    </row>
    <row r="688" spans="1:82" x14ac:dyDescent="0.25">
      <c r="A688" s="1" t="s">
        <v>684</v>
      </c>
      <c r="BX688">
        <v>64038</v>
      </c>
      <c r="BY688">
        <v>64</v>
      </c>
      <c r="BZ688" s="14">
        <v>1204038064038</v>
      </c>
      <c r="CD688">
        <v>54049</v>
      </c>
    </row>
    <row r="689" spans="1:82" x14ac:dyDescent="0.25">
      <c r="A689" s="1" t="s">
        <v>685</v>
      </c>
      <c r="BX689">
        <v>65037</v>
      </c>
      <c r="BY689">
        <v>65</v>
      </c>
      <c r="BZ689" s="14">
        <v>1204038065037</v>
      </c>
      <c r="CD689">
        <v>55047</v>
      </c>
    </row>
    <row r="690" spans="1:82" x14ac:dyDescent="0.25">
      <c r="A690" s="1" t="s">
        <v>686</v>
      </c>
      <c r="BX690">
        <v>66036</v>
      </c>
      <c r="BY690">
        <v>66</v>
      </c>
      <c r="BZ690" s="14">
        <v>1204038066036</v>
      </c>
      <c r="CD690">
        <v>11019</v>
      </c>
    </row>
    <row r="691" spans="1:82" x14ac:dyDescent="0.25">
      <c r="A691" s="1" t="s">
        <v>687</v>
      </c>
      <c r="BX691">
        <v>67035</v>
      </c>
      <c r="BY691">
        <v>67</v>
      </c>
      <c r="BZ691" s="14">
        <v>1204038067035</v>
      </c>
      <c r="CD691">
        <v>7016</v>
      </c>
    </row>
    <row r="692" spans="1:82" x14ac:dyDescent="0.25">
      <c r="A692" s="1" t="s">
        <v>688</v>
      </c>
      <c r="BX692">
        <v>68034</v>
      </c>
      <c r="BY692">
        <v>68</v>
      </c>
      <c r="BZ692" s="14">
        <v>1204038068034</v>
      </c>
      <c r="CD692">
        <v>43009</v>
      </c>
    </row>
    <row r="693" spans="1:82" x14ac:dyDescent="0.25">
      <c r="A693" s="1" t="s">
        <v>689</v>
      </c>
      <c r="BX693">
        <v>69033</v>
      </c>
      <c r="BY693">
        <v>69</v>
      </c>
      <c r="BZ693" s="14">
        <v>1204038069033</v>
      </c>
      <c r="CD693">
        <v>39005</v>
      </c>
    </row>
    <row r="694" spans="1:82" x14ac:dyDescent="0.25">
      <c r="A694" s="1" t="s">
        <v>690</v>
      </c>
      <c r="BX694">
        <v>70032</v>
      </c>
      <c r="BY694">
        <v>70</v>
      </c>
      <c r="BZ694" s="14">
        <v>1204038070032</v>
      </c>
      <c r="CD694">
        <v>55057</v>
      </c>
    </row>
    <row r="695" spans="1:82" x14ac:dyDescent="0.25">
      <c r="A695" s="1" t="s">
        <v>691</v>
      </c>
      <c r="BX695">
        <v>62039</v>
      </c>
      <c r="BY695">
        <v>62</v>
      </c>
      <c r="BZ695" s="14">
        <v>1204039062039</v>
      </c>
      <c r="CD695">
        <v>55050</v>
      </c>
    </row>
    <row r="696" spans="1:82" x14ac:dyDescent="0.25">
      <c r="A696" s="1" t="s">
        <v>692</v>
      </c>
      <c r="BX696">
        <v>63038</v>
      </c>
      <c r="BY696">
        <v>63</v>
      </c>
      <c r="BZ696" s="14">
        <v>1204039063038</v>
      </c>
      <c r="CD696">
        <v>64039</v>
      </c>
    </row>
    <row r="697" spans="1:82" x14ac:dyDescent="0.25">
      <c r="A697" s="1" t="s">
        <v>693</v>
      </c>
      <c r="BX697">
        <v>64037</v>
      </c>
      <c r="BY697">
        <v>64</v>
      </c>
      <c r="BZ697" s="14">
        <v>1204039064037</v>
      </c>
      <c r="CD697">
        <v>13029</v>
      </c>
    </row>
    <row r="698" spans="1:82" x14ac:dyDescent="0.25">
      <c r="A698" s="1" t="s">
        <v>694</v>
      </c>
      <c r="BX698">
        <v>65036</v>
      </c>
      <c r="BY698">
        <v>65</v>
      </c>
      <c r="BZ698" s="14">
        <v>1204039065036</v>
      </c>
      <c r="CD698">
        <v>65064</v>
      </c>
    </row>
    <row r="699" spans="1:82" x14ac:dyDescent="0.25">
      <c r="A699" s="1" t="s">
        <v>695</v>
      </c>
      <c r="BX699">
        <v>66035</v>
      </c>
      <c r="BY699">
        <v>66</v>
      </c>
      <c r="BZ699" s="14">
        <v>1204039066035</v>
      </c>
      <c r="CD699">
        <v>28015</v>
      </c>
    </row>
    <row r="700" spans="1:82" x14ac:dyDescent="0.25">
      <c r="A700" s="1" t="s">
        <v>696</v>
      </c>
      <c r="BX700">
        <v>67034</v>
      </c>
      <c r="BY700">
        <v>67</v>
      </c>
      <c r="BZ700" s="14">
        <v>1204039067034</v>
      </c>
      <c r="CD700">
        <v>43053</v>
      </c>
    </row>
    <row r="701" spans="1:82" x14ac:dyDescent="0.25">
      <c r="A701" s="1" t="s">
        <v>697</v>
      </c>
      <c r="BX701">
        <v>68033</v>
      </c>
      <c r="BY701">
        <v>68</v>
      </c>
      <c r="BZ701" s="14">
        <v>1204039068033</v>
      </c>
      <c r="CD701">
        <v>67038</v>
      </c>
    </row>
    <row r="702" spans="1:82" x14ac:dyDescent="0.25">
      <c r="A702" s="1" t="s">
        <v>698</v>
      </c>
      <c r="BX702">
        <v>69032</v>
      </c>
      <c r="BY702">
        <v>69</v>
      </c>
      <c r="BZ702" s="14">
        <v>1204039069032</v>
      </c>
      <c r="CD702">
        <v>1013</v>
      </c>
    </row>
    <row r="703" spans="1:82" x14ac:dyDescent="0.25">
      <c r="A703" s="1" t="s">
        <v>699</v>
      </c>
      <c r="BX703">
        <v>70031</v>
      </c>
      <c r="BY703">
        <v>70</v>
      </c>
      <c r="BZ703" s="14">
        <v>1204039070031</v>
      </c>
      <c r="CD703">
        <v>53055</v>
      </c>
    </row>
    <row r="704" spans="1:82" x14ac:dyDescent="0.25">
      <c r="A704" s="1" t="s">
        <v>700</v>
      </c>
      <c r="BX704">
        <v>62038</v>
      </c>
      <c r="BY704">
        <v>62</v>
      </c>
      <c r="BZ704" s="14">
        <v>1204040062038</v>
      </c>
      <c r="CD704">
        <v>21019</v>
      </c>
    </row>
    <row r="705" spans="1:82" x14ac:dyDescent="0.25">
      <c r="A705" s="1" t="s">
        <v>701</v>
      </c>
      <c r="BX705">
        <v>64036</v>
      </c>
      <c r="BY705">
        <v>64</v>
      </c>
      <c r="BZ705" s="14">
        <v>1204040064036</v>
      </c>
      <c r="CD705">
        <v>51014</v>
      </c>
    </row>
    <row r="706" spans="1:82" x14ac:dyDescent="0.25">
      <c r="A706" s="1" t="s">
        <v>702</v>
      </c>
      <c r="BX706">
        <v>66034</v>
      </c>
      <c r="BY706">
        <v>66</v>
      </c>
      <c r="BZ706" s="14">
        <v>1204040066034</v>
      </c>
      <c r="CD706">
        <v>67040</v>
      </c>
    </row>
    <row r="707" spans="1:82" x14ac:dyDescent="0.25">
      <c r="A707" s="1" t="s">
        <v>703</v>
      </c>
      <c r="BX707">
        <v>67033</v>
      </c>
      <c r="BY707">
        <v>67</v>
      </c>
      <c r="BZ707" s="14">
        <v>1204040067033</v>
      </c>
      <c r="CD707">
        <v>3005</v>
      </c>
    </row>
    <row r="708" spans="1:82" x14ac:dyDescent="0.25">
      <c r="A708" s="1" t="s">
        <v>704</v>
      </c>
      <c r="BX708">
        <v>68032</v>
      </c>
      <c r="BY708">
        <v>68</v>
      </c>
      <c r="BZ708" s="14">
        <v>1204040068032</v>
      </c>
      <c r="CD708">
        <v>67053</v>
      </c>
    </row>
    <row r="709" spans="1:82" x14ac:dyDescent="0.25">
      <c r="A709" s="1" t="s">
        <v>705</v>
      </c>
      <c r="BX709">
        <v>69031</v>
      </c>
      <c r="BY709">
        <v>69</v>
      </c>
      <c r="BZ709" s="14">
        <v>1204040069031</v>
      </c>
      <c r="CD709">
        <v>9019</v>
      </c>
    </row>
    <row r="710" spans="1:82" x14ac:dyDescent="0.25">
      <c r="A710" s="1" t="s">
        <v>706</v>
      </c>
      <c r="BX710">
        <v>70030</v>
      </c>
      <c r="BY710">
        <v>70</v>
      </c>
      <c r="BZ710" s="14">
        <v>1204040070030</v>
      </c>
      <c r="CD710">
        <v>31020</v>
      </c>
    </row>
    <row r="711" spans="1:82" x14ac:dyDescent="0.25">
      <c r="A711" s="1" t="s">
        <v>707</v>
      </c>
      <c r="BX711">
        <v>62037</v>
      </c>
      <c r="BY711">
        <v>62</v>
      </c>
      <c r="BZ711" s="14">
        <v>1204041062037</v>
      </c>
      <c r="CD711">
        <v>17042</v>
      </c>
    </row>
    <row r="712" spans="1:82" x14ac:dyDescent="0.25">
      <c r="A712" s="1" t="s">
        <v>708</v>
      </c>
      <c r="BX712">
        <v>63036</v>
      </c>
      <c r="BY712">
        <v>63</v>
      </c>
      <c r="BZ712" s="14">
        <v>1204041063036</v>
      </c>
      <c r="CD712">
        <v>40057</v>
      </c>
    </row>
    <row r="713" spans="1:82" x14ac:dyDescent="0.25">
      <c r="A713" s="1" t="s">
        <v>709</v>
      </c>
      <c r="BX713">
        <v>64035</v>
      </c>
      <c r="BY713">
        <v>64</v>
      </c>
      <c r="BZ713" s="14">
        <v>1204041064035</v>
      </c>
      <c r="CD713">
        <v>19035</v>
      </c>
    </row>
    <row r="714" spans="1:82" x14ac:dyDescent="0.25">
      <c r="A714" s="1" t="s">
        <v>710</v>
      </c>
      <c r="BX714">
        <v>65034</v>
      </c>
      <c r="BY714">
        <v>65</v>
      </c>
      <c r="BZ714" s="14">
        <v>1204041065034</v>
      </c>
      <c r="CD714">
        <v>21022</v>
      </c>
    </row>
    <row r="715" spans="1:82" x14ac:dyDescent="0.25">
      <c r="A715" s="1" t="s">
        <v>711</v>
      </c>
      <c r="BX715">
        <v>66033</v>
      </c>
      <c r="BY715">
        <v>66</v>
      </c>
      <c r="BZ715" s="14">
        <v>1204041066033</v>
      </c>
      <c r="CD715">
        <v>9001</v>
      </c>
    </row>
    <row r="716" spans="1:82" x14ac:dyDescent="0.25">
      <c r="A716" s="1" t="s">
        <v>712</v>
      </c>
      <c r="BX716">
        <v>67032</v>
      </c>
      <c r="BY716">
        <v>67</v>
      </c>
      <c r="BZ716" s="14">
        <v>1204041067032</v>
      </c>
      <c r="CD716">
        <v>8031</v>
      </c>
    </row>
    <row r="717" spans="1:82" x14ac:dyDescent="0.25">
      <c r="A717" s="1" t="s">
        <v>713</v>
      </c>
      <c r="BX717">
        <v>68031</v>
      </c>
      <c r="BY717">
        <v>68</v>
      </c>
      <c r="BZ717" s="14">
        <v>1204041068031</v>
      </c>
      <c r="CD717">
        <v>53051</v>
      </c>
    </row>
    <row r="718" spans="1:82" x14ac:dyDescent="0.25">
      <c r="A718" s="1" t="s">
        <v>714</v>
      </c>
      <c r="BX718">
        <v>69030</v>
      </c>
      <c r="BY718">
        <v>69</v>
      </c>
      <c r="BZ718" s="14">
        <v>1204041069030</v>
      </c>
      <c r="CD718">
        <v>45049</v>
      </c>
    </row>
    <row r="719" spans="1:82" x14ac:dyDescent="0.25">
      <c r="A719" s="1" t="s">
        <v>715</v>
      </c>
      <c r="BX719">
        <v>70029</v>
      </c>
      <c r="BY719">
        <v>70</v>
      </c>
      <c r="BZ719" s="14">
        <v>1204041070029</v>
      </c>
      <c r="CD719">
        <v>45059</v>
      </c>
    </row>
    <row r="720" spans="1:82" x14ac:dyDescent="0.25">
      <c r="A720" s="1" t="s">
        <v>716</v>
      </c>
      <c r="BX720">
        <v>58040</v>
      </c>
      <c r="BY720">
        <v>58</v>
      </c>
      <c r="BZ720" s="14">
        <v>1204042058040</v>
      </c>
      <c r="CD720">
        <v>17001</v>
      </c>
    </row>
    <row r="721" spans="1:82" x14ac:dyDescent="0.25">
      <c r="A721" s="1" t="s">
        <v>717</v>
      </c>
      <c r="BX721">
        <v>59039</v>
      </c>
      <c r="BY721">
        <v>59</v>
      </c>
      <c r="BZ721" s="14">
        <v>1204042059039</v>
      </c>
      <c r="CD721">
        <v>3014</v>
      </c>
    </row>
    <row r="722" spans="1:82" x14ac:dyDescent="0.25">
      <c r="A722" s="1" t="s">
        <v>718</v>
      </c>
      <c r="BX722">
        <v>60038</v>
      </c>
      <c r="BY722">
        <v>60</v>
      </c>
      <c r="BZ722" s="14">
        <v>1204042060038</v>
      </c>
      <c r="CD722">
        <v>53057</v>
      </c>
    </row>
    <row r="723" spans="1:82" x14ac:dyDescent="0.25">
      <c r="A723" s="1" t="s">
        <v>719</v>
      </c>
      <c r="BX723">
        <v>61037</v>
      </c>
      <c r="BY723">
        <v>61</v>
      </c>
      <c r="BZ723" s="14">
        <v>1204042061037</v>
      </c>
      <c r="CD723">
        <v>30035</v>
      </c>
    </row>
    <row r="724" spans="1:82" x14ac:dyDescent="0.25">
      <c r="A724" s="1" t="s">
        <v>720</v>
      </c>
      <c r="BX724">
        <v>62036</v>
      </c>
      <c r="BY724">
        <v>62</v>
      </c>
      <c r="BZ724" s="14">
        <v>1204042062036</v>
      </c>
      <c r="CD724">
        <v>29024</v>
      </c>
    </row>
    <row r="725" spans="1:82" x14ac:dyDescent="0.25">
      <c r="A725" s="1" t="s">
        <v>721</v>
      </c>
      <c r="BX725">
        <v>63035</v>
      </c>
      <c r="BY725">
        <v>63</v>
      </c>
      <c r="BZ725" s="14">
        <v>1204042063035</v>
      </c>
      <c r="CD725">
        <v>5041</v>
      </c>
    </row>
    <row r="726" spans="1:82" x14ac:dyDescent="0.25">
      <c r="A726" s="1" t="s">
        <v>722</v>
      </c>
      <c r="BX726">
        <v>64034</v>
      </c>
      <c r="BY726">
        <v>64</v>
      </c>
      <c r="BZ726" s="14">
        <v>1204042064034</v>
      </c>
      <c r="CD726">
        <v>60043</v>
      </c>
    </row>
    <row r="727" spans="1:82" x14ac:dyDescent="0.25">
      <c r="A727" s="1" t="s">
        <v>723</v>
      </c>
      <c r="BX727">
        <v>65033</v>
      </c>
      <c r="BY727">
        <v>65</v>
      </c>
      <c r="BZ727" s="14">
        <v>1204042065033</v>
      </c>
      <c r="CD727">
        <v>29015</v>
      </c>
    </row>
    <row r="728" spans="1:82" x14ac:dyDescent="0.25">
      <c r="A728" s="1" t="s">
        <v>724</v>
      </c>
      <c r="BX728">
        <v>66032</v>
      </c>
      <c r="BY728">
        <v>66</v>
      </c>
      <c r="BZ728" s="14">
        <v>1204042066032</v>
      </c>
      <c r="CD728">
        <v>5035</v>
      </c>
    </row>
    <row r="729" spans="1:82" x14ac:dyDescent="0.25">
      <c r="A729" s="1" t="s">
        <v>725</v>
      </c>
      <c r="BX729">
        <v>67031</v>
      </c>
      <c r="BY729">
        <v>67</v>
      </c>
      <c r="BZ729" s="14">
        <v>1204042067031</v>
      </c>
      <c r="CD729">
        <v>39051</v>
      </c>
    </row>
    <row r="730" spans="1:82" x14ac:dyDescent="0.25">
      <c r="A730" s="1" t="s">
        <v>726</v>
      </c>
      <c r="BX730">
        <v>68030</v>
      </c>
      <c r="BY730">
        <v>68</v>
      </c>
      <c r="BZ730" s="14">
        <v>1204042068030</v>
      </c>
      <c r="CD730">
        <v>49065</v>
      </c>
    </row>
    <row r="731" spans="1:82" x14ac:dyDescent="0.25">
      <c r="A731" s="1" t="s">
        <v>727</v>
      </c>
      <c r="BX731">
        <v>69029</v>
      </c>
      <c r="BY731">
        <v>69</v>
      </c>
      <c r="BZ731" s="14">
        <v>1204042069029</v>
      </c>
      <c r="CD731">
        <v>52049</v>
      </c>
    </row>
    <row r="732" spans="1:82" x14ac:dyDescent="0.25">
      <c r="A732" s="1" t="s">
        <v>728</v>
      </c>
      <c r="BX732">
        <v>70028</v>
      </c>
      <c r="BY732">
        <v>70</v>
      </c>
      <c r="BZ732" s="14">
        <v>1204042070028</v>
      </c>
      <c r="CD732">
        <v>27020</v>
      </c>
    </row>
    <row r="733" spans="1:82" x14ac:dyDescent="0.25">
      <c r="A733" s="1" t="s">
        <v>729</v>
      </c>
      <c r="BX733">
        <v>57040</v>
      </c>
      <c r="BY733">
        <v>57</v>
      </c>
      <c r="BZ733" s="14">
        <v>1204043057040</v>
      </c>
      <c r="CD733">
        <v>24001</v>
      </c>
    </row>
    <row r="734" spans="1:82" x14ac:dyDescent="0.25">
      <c r="A734" s="1" t="s">
        <v>730</v>
      </c>
      <c r="BX734">
        <v>58039</v>
      </c>
      <c r="BY734">
        <v>58</v>
      </c>
      <c r="BZ734" s="14">
        <v>1204043058039</v>
      </c>
      <c r="CD734">
        <v>29029</v>
      </c>
    </row>
    <row r="735" spans="1:82" x14ac:dyDescent="0.25">
      <c r="A735" s="1" t="s">
        <v>731</v>
      </c>
      <c r="BX735">
        <v>59038</v>
      </c>
      <c r="BY735">
        <v>59</v>
      </c>
      <c r="BZ735" s="14">
        <v>1204043059038</v>
      </c>
      <c r="CD735">
        <v>7031</v>
      </c>
    </row>
    <row r="736" spans="1:82" x14ac:dyDescent="0.25">
      <c r="A736" s="1" t="s">
        <v>732</v>
      </c>
      <c r="BX736">
        <v>60037</v>
      </c>
      <c r="BY736">
        <v>60</v>
      </c>
      <c r="BZ736" s="14">
        <v>1204043060037</v>
      </c>
      <c r="CD736">
        <v>39059</v>
      </c>
    </row>
    <row r="737" spans="1:82" x14ac:dyDescent="0.25">
      <c r="A737" s="1" t="s">
        <v>733</v>
      </c>
      <c r="BX737">
        <v>62035</v>
      </c>
      <c r="BY737">
        <v>62</v>
      </c>
      <c r="BZ737" s="14">
        <v>1204043062035</v>
      </c>
      <c r="CD737">
        <v>55051</v>
      </c>
    </row>
    <row r="738" spans="1:82" x14ac:dyDescent="0.25">
      <c r="A738" s="1" t="s">
        <v>734</v>
      </c>
      <c r="BX738">
        <v>63034</v>
      </c>
      <c r="BY738">
        <v>63</v>
      </c>
      <c r="BZ738" s="14">
        <v>1204043063034</v>
      </c>
      <c r="CD738">
        <v>15020</v>
      </c>
    </row>
    <row r="739" spans="1:82" x14ac:dyDescent="0.25">
      <c r="A739" s="1" t="s">
        <v>735</v>
      </c>
      <c r="BX739">
        <v>64033</v>
      </c>
      <c r="BY739">
        <v>64</v>
      </c>
      <c r="BZ739" s="14">
        <v>1204043064033</v>
      </c>
      <c r="CD739">
        <v>24019</v>
      </c>
    </row>
    <row r="740" spans="1:82" x14ac:dyDescent="0.25">
      <c r="A740" s="1" t="s">
        <v>736</v>
      </c>
      <c r="BX740">
        <v>65032</v>
      </c>
      <c r="BY740">
        <v>65</v>
      </c>
      <c r="BZ740" s="14">
        <v>1204043065032</v>
      </c>
      <c r="CD740">
        <v>30005</v>
      </c>
    </row>
    <row r="741" spans="1:82" x14ac:dyDescent="0.25">
      <c r="A741" s="1" t="s">
        <v>737</v>
      </c>
      <c r="BX741">
        <v>66031</v>
      </c>
      <c r="BY741">
        <v>66</v>
      </c>
      <c r="BZ741" s="14">
        <v>1204043066031</v>
      </c>
      <c r="CD741">
        <v>59060</v>
      </c>
    </row>
    <row r="742" spans="1:82" x14ac:dyDescent="0.25">
      <c r="A742" s="1" t="s">
        <v>738</v>
      </c>
      <c r="BX742">
        <v>67030</v>
      </c>
      <c r="BY742">
        <v>67</v>
      </c>
      <c r="BZ742" s="14">
        <v>1204043067030</v>
      </c>
      <c r="CD742">
        <v>48055</v>
      </c>
    </row>
    <row r="743" spans="1:82" x14ac:dyDescent="0.25">
      <c r="A743" s="1" t="s">
        <v>739</v>
      </c>
      <c r="BX743">
        <v>68029</v>
      </c>
      <c r="BY743">
        <v>68</v>
      </c>
      <c r="BZ743" s="14">
        <v>1204043068029</v>
      </c>
      <c r="CD743">
        <v>1003</v>
      </c>
    </row>
    <row r="744" spans="1:82" x14ac:dyDescent="0.25">
      <c r="A744" s="1" t="s">
        <v>740</v>
      </c>
      <c r="BX744">
        <v>69028</v>
      </c>
      <c r="BY744">
        <v>69</v>
      </c>
      <c r="BZ744" s="14">
        <v>1204043069028</v>
      </c>
      <c r="CD744">
        <v>3035</v>
      </c>
    </row>
    <row r="745" spans="1:82" x14ac:dyDescent="0.25">
      <c r="A745" s="1" t="s">
        <v>741</v>
      </c>
      <c r="BX745">
        <v>70027</v>
      </c>
      <c r="BY745">
        <v>70</v>
      </c>
      <c r="BZ745" s="14">
        <v>1204043070027</v>
      </c>
      <c r="CD745">
        <v>35014</v>
      </c>
    </row>
    <row r="746" spans="1:82" x14ac:dyDescent="0.25">
      <c r="A746" s="1" t="s">
        <v>742</v>
      </c>
      <c r="BX746">
        <v>57039</v>
      </c>
      <c r="BY746">
        <v>57</v>
      </c>
      <c r="BZ746" s="14">
        <v>1204044057039</v>
      </c>
      <c r="CD746">
        <v>33027</v>
      </c>
    </row>
    <row r="747" spans="1:82" x14ac:dyDescent="0.25">
      <c r="A747" s="1" t="s">
        <v>743</v>
      </c>
      <c r="BX747">
        <v>58038</v>
      </c>
      <c r="BY747">
        <v>58</v>
      </c>
      <c r="BZ747" s="14">
        <v>1204044058038</v>
      </c>
      <c r="CD747">
        <v>1027</v>
      </c>
    </row>
    <row r="748" spans="1:82" x14ac:dyDescent="0.25">
      <c r="A748" s="1" t="s">
        <v>744</v>
      </c>
      <c r="BX748">
        <v>59037</v>
      </c>
      <c r="BY748">
        <v>59</v>
      </c>
      <c r="BZ748" s="14">
        <v>1204044059037</v>
      </c>
      <c r="CD748">
        <v>6001</v>
      </c>
    </row>
    <row r="749" spans="1:82" x14ac:dyDescent="0.25">
      <c r="A749" s="1" t="s">
        <v>745</v>
      </c>
      <c r="BX749">
        <v>60036</v>
      </c>
      <c r="BY749">
        <v>60</v>
      </c>
      <c r="BZ749" s="14">
        <v>1204044060036</v>
      </c>
      <c r="CD749">
        <v>7021</v>
      </c>
    </row>
    <row r="750" spans="1:82" x14ac:dyDescent="0.25">
      <c r="A750" s="1" t="s">
        <v>746</v>
      </c>
      <c r="BX750">
        <v>62034</v>
      </c>
      <c r="BY750">
        <v>62</v>
      </c>
      <c r="BZ750" s="14">
        <v>1204044062034</v>
      </c>
      <c r="CD750">
        <v>9013</v>
      </c>
    </row>
    <row r="751" spans="1:82" x14ac:dyDescent="0.25">
      <c r="A751" s="1" t="s">
        <v>747</v>
      </c>
      <c r="BX751">
        <v>63033</v>
      </c>
      <c r="BY751">
        <v>63</v>
      </c>
      <c r="BZ751" s="14">
        <v>1204044063033</v>
      </c>
      <c r="CD751">
        <v>56013</v>
      </c>
    </row>
    <row r="752" spans="1:82" x14ac:dyDescent="0.25">
      <c r="A752" s="1" t="s">
        <v>748</v>
      </c>
      <c r="BX752">
        <v>64032</v>
      </c>
      <c r="BY752">
        <v>64</v>
      </c>
      <c r="BZ752" s="14">
        <v>1204044064032</v>
      </c>
      <c r="CD752">
        <v>31001</v>
      </c>
    </row>
    <row r="753" spans="1:82" x14ac:dyDescent="0.25">
      <c r="A753" s="1" t="s">
        <v>749</v>
      </c>
      <c r="BX753">
        <v>65031</v>
      </c>
      <c r="BY753">
        <v>65</v>
      </c>
      <c r="BZ753" s="14">
        <v>1204044065031</v>
      </c>
      <c r="CD753">
        <v>28005</v>
      </c>
    </row>
    <row r="754" spans="1:82" x14ac:dyDescent="0.25">
      <c r="A754" s="1" t="s">
        <v>750</v>
      </c>
      <c r="BX754">
        <v>66030</v>
      </c>
      <c r="BY754">
        <v>66</v>
      </c>
      <c r="BZ754" s="14">
        <v>1204044066030</v>
      </c>
      <c r="CD754">
        <v>65056</v>
      </c>
    </row>
    <row r="755" spans="1:82" x14ac:dyDescent="0.25">
      <c r="A755" s="1" t="s">
        <v>751</v>
      </c>
      <c r="BX755">
        <v>67029</v>
      </c>
      <c r="BY755">
        <v>67</v>
      </c>
      <c r="BZ755" s="14">
        <v>1204044067029</v>
      </c>
      <c r="CD755">
        <v>54057</v>
      </c>
    </row>
    <row r="756" spans="1:82" x14ac:dyDescent="0.25">
      <c r="A756" s="1" t="s">
        <v>752</v>
      </c>
      <c r="BX756">
        <v>68028</v>
      </c>
      <c r="BY756">
        <v>68</v>
      </c>
      <c r="BZ756" s="14">
        <v>1204044068028</v>
      </c>
      <c r="CD756">
        <v>5015</v>
      </c>
    </row>
    <row r="757" spans="1:82" x14ac:dyDescent="0.25">
      <c r="A757" s="1" t="s">
        <v>753</v>
      </c>
      <c r="BX757">
        <v>69027</v>
      </c>
      <c r="BY757">
        <v>69</v>
      </c>
      <c r="BZ757" s="14">
        <v>1204044069027</v>
      </c>
      <c r="CD757">
        <v>15004</v>
      </c>
    </row>
    <row r="758" spans="1:82" x14ac:dyDescent="0.25">
      <c r="A758" s="1" t="s">
        <v>754</v>
      </c>
      <c r="BX758">
        <v>70026</v>
      </c>
      <c r="BY758">
        <v>70</v>
      </c>
      <c r="BZ758" s="14">
        <v>1204044070026</v>
      </c>
      <c r="CD758">
        <v>41013</v>
      </c>
    </row>
    <row r="759" spans="1:82" x14ac:dyDescent="0.25">
      <c r="A759" s="1" t="s">
        <v>755</v>
      </c>
      <c r="BX759">
        <v>57038</v>
      </c>
      <c r="BY759">
        <v>57</v>
      </c>
      <c r="BZ759" s="14">
        <v>1204045057038</v>
      </c>
      <c r="CD759">
        <v>44013</v>
      </c>
    </row>
    <row r="760" spans="1:82" x14ac:dyDescent="0.25">
      <c r="A760" s="1" t="s">
        <v>756</v>
      </c>
      <c r="BX760">
        <v>58037</v>
      </c>
      <c r="BY760">
        <v>58</v>
      </c>
      <c r="BZ760" s="14">
        <v>1204045058037</v>
      </c>
      <c r="CD760">
        <v>11040</v>
      </c>
    </row>
    <row r="761" spans="1:82" x14ac:dyDescent="0.25">
      <c r="A761" s="1" t="s">
        <v>757</v>
      </c>
      <c r="BX761">
        <v>59036</v>
      </c>
      <c r="BY761">
        <v>59</v>
      </c>
      <c r="BZ761" s="14">
        <v>1204045059036</v>
      </c>
      <c r="CD761">
        <v>5001</v>
      </c>
    </row>
    <row r="762" spans="1:82" x14ac:dyDescent="0.25">
      <c r="A762" s="1" t="s">
        <v>758</v>
      </c>
      <c r="BX762">
        <v>60035</v>
      </c>
      <c r="BY762">
        <v>60</v>
      </c>
      <c r="BZ762" s="14">
        <v>1204045060035</v>
      </c>
      <c r="CD762">
        <v>31031</v>
      </c>
    </row>
    <row r="763" spans="1:82" x14ac:dyDescent="0.25">
      <c r="A763" s="1" t="s">
        <v>759</v>
      </c>
      <c r="BX763">
        <v>61034</v>
      </c>
      <c r="BY763">
        <v>61</v>
      </c>
      <c r="BZ763" s="14">
        <v>1204045061034</v>
      </c>
      <c r="CD763">
        <v>25015</v>
      </c>
    </row>
    <row r="764" spans="1:82" x14ac:dyDescent="0.25">
      <c r="A764" s="1" t="s">
        <v>760</v>
      </c>
      <c r="BX764">
        <v>62033</v>
      </c>
      <c r="BY764">
        <v>62</v>
      </c>
      <c r="BZ764" s="14">
        <v>1204045062033</v>
      </c>
      <c r="CD764">
        <v>45007</v>
      </c>
    </row>
    <row r="765" spans="1:82" x14ac:dyDescent="0.25">
      <c r="A765" s="1" t="s">
        <v>761</v>
      </c>
      <c r="BX765">
        <v>63032</v>
      </c>
      <c r="BY765">
        <v>63</v>
      </c>
      <c r="BZ765" s="14">
        <v>1204045063032</v>
      </c>
      <c r="CD765">
        <v>37003</v>
      </c>
    </row>
    <row r="766" spans="1:82" x14ac:dyDescent="0.25">
      <c r="A766" s="1" t="s">
        <v>762</v>
      </c>
      <c r="BX766">
        <v>65030</v>
      </c>
      <c r="BY766">
        <v>65</v>
      </c>
      <c r="BZ766" s="14">
        <v>1204045065030</v>
      </c>
      <c r="CD766">
        <v>45057</v>
      </c>
    </row>
    <row r="767" spans="1:82" x14ac:dyDescent="0.25">
      <c r="A767" s="1" t="s">
        <v>763</v>
      </c>
      <c r="BX767">
        <v>66029</v>
      </c>
      <c r="BY767">
        <v>66</v>
      </c>
      <c r="BZ767" s="14">
        <v>1204045066029</v>
      </c>
      <c r="CD767">
        <v>39003</v>
      </c>
    </row>
    <row r="768" spans="1:82" x14ac:dyDescent="0.25">
      <c r="A768" s="1" t="s">
        <v>764</v>
      </c>
      <c r="BX768">
        <v>67028</v>
      </c>
      <c r="BY768">
        <v>67</v>
      </c>
      <c r="BZ768" s="14">
        <v>1204045067028</v>
      </c>
      <c r="CD768">
        <v>59059</v>
      </c>
    </row>
    <row r="769" spans="1:82" x14ac:dyDescent="0.25">
      <c r="A769" s="1" t="s">
        <v>765</v>
      </c>
      <c r="BX769">
        <v>68027</v>
      </c>
      <c r="BY769">
        <v>68</v>
      </c>
      <c r="BZ769" s="14">
        <v>1204045068027</v>
      </c>
      <c r="CD769">
        <v>63065</v>
      </c>
    </row>
    <row r="770" spans="1:82" x14ac:dyDescent="0.25">
      <c r="A770" s="1" t="s">
        <v>766</v>
      </c>
      <c r="BX770">
        <v>69026</v>
      </c>
      <c r="BY770">
        <v>69</v>
      </c>
      <c r="BZ770" s="14">
        <v>1204045069026</v>
      </c>
      <c r="CD770">
        <v>7037</v>
      </c>
    </row>
    <row r="771" spans="1:82" x14ac:dyDescent="0.25">
      <c r="A771" s="1" t="s">
        <v>767</v>
      </c>
      <c r="BX771">
        <v>70025</v>
      </c>
      <c r="BY771">
        <v>70</v>
      </c>
      <c r="BZ771" s="14">
        <v>1204045070025</v>
      </c>
      <c r="CD771">
        <v>67065</v>
      </c>
    </row>
    <row r="772" spans="1:82" x14ac:dyDescent="0.25">
      <c r="A772" s="1" t="s">
        <v>768</v>
      </c>
      <c r="BX772">
        <v>57037</v>
      </c>
      <c r="BY772">
        <v>57</v>
      </c>
      <c r="BZ772" s="14">
        <v>1204046057037</v>
      </c>
      <c r="CD772">
        <v>37000</v>
      </c>
    </row>
    <row r="773" spans="1:82" x14ac:dyDescent="0.25">
      <c r="A773" s="1" t="s">
        <v>769</v>
      </c>
      <c r="BX773">
        <v>58036</v>
      </c>
      <c r="BY773">
        <v>58</v>
      </c>
      <c r="BZ773" s="14">
        <v>1204046058036</v>
      </c>
      <c r="CD773">
        <v>29021</v>
      </c>
    </row>
    <row r="774" spans="1:82" x14ac:dyDescent="0.25">
      <c r="A774" s="1" t="s">
        <v>770</v>
      </c>
      <c r="BX774">
        <v>59035</v>
      </c>
      <c r="BY774">
        <v>59</v>
      </c>
      <c r="BZ774" s="14">
        <v>1204046059035</v>
      </c>
      <c r="CD774">
        <v>13041</v>
      </c>
    </row>
    <row r="775" spans="1:82" x14ac:dyDescent="0.25">
      <c r="A775" s="1" t="s">
        <v>771</v>
      </c>
      <c r="BX775">
        <v>60034</v>
      </c>
      <c r="BY775">
        <v>60</v>
      </c>
      <c r="BZ775" s="14">
        <v>1204046060034</v>
      </c>
      <c r="CD775">
        <v>41060</v>
      </c>
    </row>
    <row r="776" spans="1:82" x14ac:dyDescent="0.25">
      <c r="A776" s="1" t="s">
        <v>772</v>
      </c>
      <c r="BX776">
        <v>61033</v>
      </c>
      <c r="BY776">
        <v>61</v>
      </c>
      <c r="BZ776" s="14">
        <v>1204046061033</v>
      </c>
      <c r="CD776">
        <v>67055</v>
      </c>
    </row>
    <row r="777" spans="1:82" x14ac:dyDescent="0.25">
      <c r="A777" s="1" t="s">
        <v>773</v>
      </c>
      <c r="BX777">
        <v>62032</v>
      </c>
      <c r="BY777">
        <v>62</v>
      </c>
      <c r="BZ777" s="14">
        <v>1204046062032</v>
      </c>
      <c r="CD777">
        <v>33008</v>
      </c>
    </row>
    <row r="778" spans="1:82" x14ac:dyDescent="0.25">
      <c r="A778" s="1" t="s">
        <v>774</v>
      </c>
      <c r="BX778">
        <v>63031</v>
      </c>
      <c r="BY778">
        <v>63</v>
      </c>
      <c r="BZ778" s="14">
        <v>1204046063031</v>
      </c>
      <c r="CD778">
        <v>32003</v>
      </c>
    </row>
    <row r="779" spans="1:82" x14ac:dyDescent="0.25">
      <c r="A779" s="1" t="s">
        <v>775</v>
      </c>
      <c r="BX779">
        <v>64030</v>
      </c>
      <c r="BY779">
        <v>64</v>
      </c>
      <c r="BZ779" s="14">
        <v>1204046064030</v>
      </c>
      <c r="CD779">
        <v>14011</v>
      </c>
    </row>
    <row r="780" spans="1:82" x14ac:dyDescent="0.25">
      <c r="A780" s="1" t="s">
        <v>776</v>
      </c>
      <c r="BX780">
        <v>65029</v>
      </c>
      <c r="BY780">
        <v>65</v>
      </c>
      <c r="BZ780" s="14">
        <v>1204046065029</v>
      </c>
      <c r="CD780">
        <v>12035</v>
      </c>
    </row>
    <row r="781" spans="1:82" x14ac:dyDescent="0.25">
      <c r="A781" s="1" t="s">
        <v>777</v>
      </c>
      <c r="BX781">
        <v>66028</v>
      </c>
      <c r="BY781">
        <v>66</v>
      </c>
      <c r="BZ781" s="14">
        <v>1204046066028</v>
      </c>
      <c r="CD781">
        <v>21001</v>
      </c>
    </row>
    <row r="782" spans="1:82" x14ac:dyDescent="0.25">
      <c r="A782" s="1" t="s">
        <v>778</v>
      </c>
      <c r="BX782">
        <v>67027</v>
      </c>
      <c r="BY782">
        <v>67</v>
      </c>
      <c r="BZ782" s="14">
        <v>1204046067027</v>
      </c>
      <c r="CD782">
        <v>68063</v>
      </c>
    </row>
    <row r="783" spans="1:82" x14ac:dyDescent="0.25">
      <c r="A783" s="1" t="s">
        <v>779</v>
      </c>
      <c r="BX783">
        <v>68026</v>
      </c>
      <c r="BY783">
        <v>68</v>
      </c>
      <c r="BZ783" s="14">
        <v>1204046068026</v>
      </c>
      <c r="CD783">
        <v>62045</v>
      </c>
    </row>
    <row r="784" spans="1:82" x14ac:dyDescent="0.25">
      <c r="A784" s="1" t="s">
        <v>780</v>
      </c>
      <c r="BX784">
        <v>69025</v>
      </c>
      <c r="BY784">
        <v>69</v>
      </c>
      <c r="BZ784" s="14">
        <v>1204046069025</v>
      </c>
      <c r="CD784">
        <v>57069</v>
      </c>
    </row>
    <row r="785" spans="1:82" x14ac:dyDescent="0.25">
      <c r="A785" s="1" t="s">
        <v>781</v>
      </c>
      <c r="BX785">
        <v>70024</v>
      </c>
      <c r="BY785">
        <v>70</v>
      </c>
      <c r="BZ785" s="14">
        <v>1204046070024</v>
      </c>
      <c r="CD785">
        <v>37008</v>
      </c>
    </row>
    <row r="786" spans="1:82" x14ac:dyDescent="0.25">
      <c r="A786" s="1" t="s">
        <v>782</v>
      </c>
      <c r="BX786">
        <v>57036</v>
      </c>
      <c r="BY786">
        <v>57</v>
      </c>
      <c r="BZ786" s="14">
        <v>1204047057036</v>
      </c>
      <c r="CD786">
        <v>21005</v>
      </c>
    </row>
    <row r="787" spans="1:82" x14ac:dyDescent="0.25">
      <c r="A787" s="1" t="s">
        <v>783</v>
      </c>
      <c r="BX787">
        <v>58035</v>
      </c>
      <c r="BY787">
        <v>58</v>
      </c>
      <c r="BZ787" s="14">
        <v>1204047058035</v>
      </c>
      <c r="CD787">
        <v>37007</v>
      </c>
    </row>
    <row r="788" spans="1:82" x14ac:dyDescent="0.25">
      <c r="A788" s="1" t="s">
        <v>784</v>
      </c>
      <c r="BX788">
        <v>59034</v>
      </c>
      <c r="BY788">
        <v>59</v>
      </c>
      <c r="BZ788" s="14">
        <v>1204047059034</v>
      </c>
      <c r="CD788">
        <v>59069</v>
      </c>
    </row>
    <row r="789" spans="1:82" x14ac:dyDescent="0.25">
      <c r="A789" s="1" t="s">
        <v>785</v>
      </c>
      <c r="BX789">
        <v>60033</v>
      </c>
      <c r="BY789">
        <v>60</v>
      </c>
      <c r="BZ789" s="14">
        <v>1204047060033</v>
      </c>
      <c r="CD789">
        <v>51048</v>
      </c>
    </row>
    <row r="790" spans="1:82" x14ac:dyDescent="0.25">
      <c r="A790" s="1" t="s">
        <v>786</v>
      </c>
      <c r="BX790">
        <v>61032</v>
      </c>
      <c r="BY790">
        <v>61</v>
      </c>
      <c r="BZ790" s="14">
        <v>1204047061032</v>
      </c>
      <c r="CD790">
        <v>13021</v>
      </c>
    </row>
    <row r="791" spans="1:82" x14ac:dyDescent="0.25">
      <c r="A791" s="1" t="s">
        <v>787</v>
      </c>
      <c r="BX791">
        <v>62031</v>
      </c>
      <c r="BY791">
        <v>62</v>
      </c>
      <c r="BZ791" s="14">
        <v>1204047062031</v>
      </c>
      <c r="CD791">
        <v>15035</v>
      </c>
    </row>
    <row r="792" spans="1:82" x14ac:dyDescent="0.25">
      <c r="A792" s="1" t="s">
        <v>788</v>
      </c>
      <c r="BX792">
        <v>63030</v>
      </c>
      <c r="BY792">
        <v>63</v>
      </c>
      <c r="BZ792" s="14">
        <v>1204047063030</v>
      </c>
      <c r="CD792">
        <v>1019</v>
      </c>
    </row>
    <row r="793" spans="1:82" x14ac:dyDescent="0.25">
      <c r="A793" s="1" t="s">
        <v>789</v>
      </c>
      <c r="BX793">
        <v>64029</v>
      </c>
      <c r="BY793">
        <v>64</v>
      </c>
      <c r="BZ793" s="14">
        <v>1204047064029</v>
      </c>
      <c r="CD793">
        <v>32017</v>
      </c>
    </row>
    <row r="794" spans="1:82" x14ac:dyDescent="0.25">
      <c r="A794" s="1" t="s">
        <v>790</v>
      </c>
      <c r="BX794">
        <v>65028</v>
      </c>
      <c r="BY794">
        <v>65</v>
      </c>
      <c r="BZ794" s="14">
        <v>1204047065028</v>
      </c>
      <c r="CD794">
        <v>64061</v>
      </c>
    </row>
    <row r="795" spans="1:82" x14ac:dyDescent="0.25">
      <c r="A795" s="1" t="s">
        <v>791</v>
      </c>
      <c r="BX795">
        <v>66027</v>
      </c>
      <c r="BY795">
        <v>66</v>
      </c>
      <c r="BZ795" s="14">
        <v>1204047066027</v>
      </c>
      <c r="CD795">
        <v>38009</v>
      </c>
    </row>
    <row r="796" spans="1:82" x14ac:dyDescent="0.25">
      <c r="A796" s="1" t="s">
        <v>792</v>
      </c>
      <c r="BX796">
        <v>67026</v>
      </c>
      <c r="BY796">
        <v>67</v>
      </c>
      <c r="BZ796" s="14">
        <v>1204047067026</v>
      </c>
      <c r="CD796">
        <v>7024</v>
      </c>
    </row>
    <row r="797" spans="1:82" x14ac:dyDescent="0.25">
      <c r="A797" s="1" t="s">
        <v>793</v>
      </c>
      <c r="BX797">
        <v>68025</v>
      </c>
      <c r="BY797">
        <v>68</v>
      </c>
      <c r="BZ797" s="14">
        <v>1204047068025</v>
      </c>
      <c r="CD797">
        <v>62069</v>
      </c>
    </row>
    <row r="798" spans="1:82" x14ac:dyDescent="0.25">
      <c r="A798" s="1" t="s">
        <v>794</v>
      </c>
      <c r="BX798">
        <v>69024</v>
      </c>
      <c r="BY798">
        <v>69</v>
      </c>
      <c r="BZ798" s="14">
        <v>1204047069024</v>
      </c>
      <c r="CD798">
        <v>57056</v>
      </c>
    </row>
    <row r="799" spans="1:82" x14ac:dyDescent="0.25">
      <c r="A799" s="1" t="s">
        <v>795</v>
      </c>
      <c r="BX799">
        <v>70023</v>
      </c>
      <c r="BY799">
        <v>70</v>
      </c>
      <c r="BZ799" s="14">
        <v>1204047070023</v>
      </c>
      <c r="CD799">
        <v>7005</v>
      </c>
    </row>
    <row r="800" spans="1:82" x14ac:dyDescent="0.25">
      <c r="A800" s="1" t="s">
        <v>796</v>
      </c>
      <c r="BX800">
        <v>57035</v>
      </c>
      <c r="BY800">
        <v>57</v>
      </c>
      <c r="BZ800" s="14">
        <v>1204048057035</v>
      </c>
      <c r="CD800">
        <v>22019</v>
      </c>
    </row>
    <row r="801" spans="1:82" x14ac:dyDescent="0.25">
      <c r="A801" s="1" t="s">
        <v>797</v>
      </c>
      <c r="BX801">
        <v>58034</v>
      </c>
      <c r="BY801">
        <v>58</v>
      </c>
      <c r="BZ801" s="14">
        <v>1204048058034</v>
      </c>
      <c r="CD801">
        <v>23005</v>
      </c>
    </row>
    <row r="802" spans="1:82" x14ac:dyDescent="0.25">
      <c r="A802" s="1" t="s">
        <v>798</v>
      </c>
      <c r="BX802">
        <v>59033</v>
      </c>
      <c r="BY802">
        <v>59</v>
      </c>
      <c r="BZ802" s="14">
        <v>1204048059033</v>
      </c>
      <c r="CD802">
        <v>11035</v>
      </c>
    </row>
    <row r="803" spans="1:82" x14ac:dyDescent="0.25">
      <c r="A803" s="1" t="s">
        <v>799</v>
      </c>
      <c r="BX803">
        <v>60032</v>
      </c>
      <c r="BY803">
        <v>60</v>
      </c>
      <c r="BZ803" s="14">
        <v>1204048060032</v>
      </c>
      <c r="CD803">
        <v>49062</v>
      </c>
    </row>
    <row r="804" spans="1:82" x14ac:dyDescent="0.25">
      <c r="A804" s="1" t="s">
        <v>800</v>
      </c>
      <c r="BX804">
        <v>61031</v>
      </c>
      <c r="BY804">
        <v>61</v>
      </c>
      <c r="BZ804" s="14">
        <v>1204048061031</v>
      </c>
      <c r="CD804">
        <v>33031</v>
      </c>
    </row>
    <row r="805" spans="1:82" x14ac:dyDescent="0.25">
      <c r="A805" s="1" t="s">
        <v>801</v>
      </c>
      <c r="BX805">
        <v>62030</v>
      </c>
      <c r="BY805">
        <v>62</v>
      </c>
      <c r="BZ805" s="14">
        <v>1204048062030</v>
      </c>
      <c r="CD805">
        <v>53009</v>
      </c>
    </row>
    <row r="806" spans="1:82" x14ac:dyDescent="0.25">
      <c r="A806" s="1" t="s">
        <v>802</v>
      </c>
      <c r="BX806">
        <v>63029</v>
      </c>
      <c r="BY806">
        <v>63</v>
      </c>
      <c r="BZ806" s="14">
        <v>1204048063029</v>
      </c>
      <c r="CD806">
        <v>53066</v>
      </c>
    </row>
    <row r="807" spans="1:82" x14ac:dyDescent="0.25">
      <c r="A807" s="1" t="s">
        <v>803</v>
      </c>
      <c r="BX807">
        <v>64028</v>
      </c>
      <c r="BY807">
        <v>64</v>
      </c>
      <c r="BZ807" s="14">
        <v>1204048064028</v>
      </c>
      <c r="CD807">
        <v>10001</v>
      </c>
    </row>
    <row r="808" spans="1:82" x14ac:dyDescent="0.25">
      <c r="A808" s="1" t="s">
        <v>804</v>
      </c>
      <c r="BX808">
        <v>65027</v>
      </c>
      <c r="BY808">
        <v>65</v>
      </c>
      <c r="BZ808" s="14">
        <v>1204048065027</v>
      </c>
      <c r="CD808">
        <v>57062</v>
      </c>
    </row>
    <row r="809" spans="1:82" x14ac:dyDescent="0.25">
      <c r="A809" s="1" t="s">
        <v>805</v>
      </c>
      <c r="BX809">
        <v>66026</v>
      </c>
      <c r="BY809">
        <v>66</v>
      </c>
      <c r="BZ809" s="14">
        <v>1204048066026</v>
      </c>
      <c r="CD809">
        <v>63044</v>
      </c>
    </row>
    <row r="810" spans="1:82" x14ac:dyDescent="0.25">
      <c r="A810" s="1" t="s">
        <v>806</v>
      </c>
      <c r="BX810">
        <v>67025</v>
      </c>
      <c r="BY810">
        <v>67</v>
      </c>
      <c r="BZ810" s="14">
        <v>1204048067025</v>
      </c>
      <c r="CD810">
        <v>57043</v>
      </c>
    </row>
    <row r="811" spans="1:82" x14ac:dyDescent="0.25">
      <c r="A811" s="1" t="s">
        <v>807</v>
      </c>
      <c r="BX811">
        <v>68024</v>
      </c>
      <c r="BY811">
        <v>68</v>
      </c>
      <c r="BZ811" s="14">
        <v>1204048068024</v>
      </c>
      <c r="CD811">
        <v>13013</v>
      </c>
    </row>
    <row r="812" spans="1:82" x14ac:dyDescent="0.25">
      <c r="A812" s="1" t="s">
        <v>808</v>
      </c>
      <c r="BX812">
        <v>69023</v>
      </c>
      <c r="BY812">
        <v>69</v>
      </c>
      <c r="BZ812" s="14">
        <v>1204048069023</v>
      </c>
      <c r="CD812">
        <v>42013</v>
      </c>
    </row>
    <row r="813" spans="1:82" x14ac:dyDescent="0.25">
      <c r="A813" s="1" t="s">
        <v>809</v>
      </c>
      <c r="BX813">
        <v>70022</v>
      </c>
      <c r="BY813">
        <v>70</v>
      </c>
      <c r="BZ813" s="14">
        <v>1204048070022</v>
      </c>
      <c r="CD813">
        <v>27027</v>
      </c>
    </row>
    <row r="814" spans="1:82" x14ac:dyDescent="0.25">
      <c r="A814" s="1" t="s">
        <v>810</v>
      </c>
      <c r="BX814">
        <v>57034</v>
      </c>
      <c r="BY814">
        <v>57</v>
      </c>
      <c r="BZ814" s="14">
        <v>1204049057034</v>
      </c>
      <c r="CD814">
        <v>15001</v>
      </c>
    </row>
    <row r="815" spans="1:82" x14ac:dyDescent="0.25">
      <c r="A815" s="1" t="s">
        <v>811</v>
      </c>
      <c r="BX815">
        <v>58033</v>
      </c>
      <c r="BY815">
        <v>58</v>
      </c>
      <c r="BZ815" s="14">
        <v>1204049058033</v>
      </c>
      <c r="CD815">
        <v>63043</v>
      </c>
    </row>
    <row r="816" spans="1:82" x14ac:dyDescent="0.25">
      <c r="A816" s="1" t="s">
        <v>812</v>
      </c>
      <c r="BX816">
        <v>59032</v>
      </c>
      <c r="BY816">
        <v>59</v>
      </c>
      <c r="BZ816" s="14">
        <v>1204049059032</v>
      </c>
      <c r="CD816">
        <v>62063</v>
      </c>
    </row>
    <row r="817" spans="1:82" x14ac:dyDescent="0.25">
      <c r="A817" s="1" t="s">
        <v>813</v>
      </c>
      <c r="BX817">
        <v>60031</v>
      </c>
      <c r="BY817">
        <v>60</v>
      </c>
      <c r="BZ817" s="14">
        <v>1204049060031</v>
      </c>
      <c r="CD817">
        <v>20007</v>
      </c>
    </row>
    <row r="818" spans="1:82" x14ac:dyDescent="0.25">
      <c r="A818" s="1" t="s">
        <v>814</v>
      </c>
      <c r="BX818">
        <v>61030</v>
      </c>
      <c r="BY818">
        <v>61</v>
      </c>
      <c r="BZ818" s="14">
        <v>1204049061030</v>
      </c>
      <c r="CD818">
        <v>47014</v>
      </c>
    </row>
    <row r="819" spans="1:82" x14ac:dyDescent="0.25">
      <c r="A819" s="1" t="s">
        <v>815</v>
      </c>
      <c r="BX819">
        <v>62029</v>
      </c>
      <c r="BY819">
        <v>62</v>
      </c>
      <c r="BZ819" s="14">
        <v>1204049062029</v>
      </c>
      <c r="CD819">
        <v>10005</v>
      </c>
    </row>
    <row r="820" spans="1:82" x14ac:dyDescent="0.25">
      <c r="A820" s="1" t="s">
        <v>816</v>
      </c>
      <c r="BX820">
        <v>63028</v>
      </c>
      <c r="BY820">
        <v>63</v>
      </c>
      <c r="BZ820" s="14">
        <v>1204049063028</v>
      </c>
      <c r="CD820">
        <v>45055</v>
      </c>
    </row>
    <row r="821" spans="1:82" x14ac:dyDescent="0.25">
      <c r="A821" s="1" t="s">
        <v>817</v>
      </c>
      <c r="BX821">
        <v>64027</v>
      </c>
      <c r="BY821">
        <v>64</v>
      </c>
      <c r="BZ821" s="14">
        <v>1204049064027</v>
      </c>
      <c r="CD821">
        <v>12001</v>
      </c>
    </row>
    <row r="822" spans="1:82" x14ac:dyDescent="0.25">
      <c r="A822" s="1" t="s">
        <v>818</v>
      </c>
      <c r="BX822">
        <v>65026</v>
      </c>
      <c r="BY822">
        <v>65</v>
      </c>
      <c r="BZ822" s="14">
        <v>1204049065026</v>
      </c>
      <c r="CD822">
        <v>41008</v>
      </c>
    </row>
    <row r="823" spans="1:82" x14ac:dyDescent="0.25">
      <c r="A823" s="1" t="s">
        <v>819</v>
      </c>
      <c r="BX823">
        <v>66025</v>
      </c>
      <c r="BY823">
        <v>66</v>
      </c>
      <c r="BZ823" s="14">
        <v>1204049066025</v>
      </c>
      <c r="CD823">
        <v>55062</v>
      </c>
    </row>
    <row r="824" spans="1:82" x14ac:dyDescent="0.25">
      <c r="A824" s="1" t="s">
        <v>820</v>
      </c>
      <c r="BX824">
        <v>67024</v>
      </c>
      <c r="BY824">
        <v>67</v>
      </c>
      <c r="BZ824" s="14">
        <v>1204049067024</v>
      </c>
      <c r="CD824">
        <v>8027</v>
      </c>
    </row>
    <row r="825" spans="1:82" x14ac:dyDescent="0.25">
      <c r="A825" s="1" t="s">
        <v>821</v>
      </c>
      <c r="BX825">
        <v>68023</v>
      </c>
      <c r="BY825">
        <v>68</v>
      </c>
      <c r="BZ825" s="14">
        <v>1204049068023</v>
      </c>
      <c r="CD825">
        <v>61062</v>
      </c>
    </row>
    <row r="826" spans="1:82" x14ac:dyDescent="0.25">
      <c r="A826" s="1" t="s">
        <v>822</v>
      </c>
      <c r="BX826">
        <v>69022</v>
      </c>
      <c r="BY826">
        <v>69</v>
      </c>
      <c r="BZ826" s="14">
        <v>1204049069022</v>
      </c>
      <c r="CD826">
        <v>31030</v>
      </c>
    </row>
    <row r="827" spans="1:82" x14ac:dyDescent="0.25">
      <c r="A827" s="1" t="s">
        <v>823</v>
      </c>
      <c r="BX827">
        <v>70021</v>
      </c>
      <c r="BY827">
        <v>70</v>
      </c>
      <c r="BZ827" s="14">
        <v>1204049070021</v>
      </c>
      <c r="CD827">
        <v>26007</v>
      </c>
    </row>
    <row r="828" spans="1:82" x14ac:dyDescent="0.25">
      <c r="A828" s="1" t="s">
        <v>824</v>
      </c>
      <c r="BX828">
        <v>57033</v>
      </c>
      <c r="BY828">
        <v>57</v>
      </c>
      <c r="BZ828" s="14">
        <v>1204050057033</v>
      </c>
      <c r="CD828">
        <v>31007</v>
      </c>
    </row>
    <row r="829" spans="1:82" x14ac:dyDescent="0.25">
      <c r="A829" s="1" t="s">
        <v>825</v>
      </c>
      <c r="BX829">
        <v>58032</v>
      </c>
      <c r="BY829">
        <v>58</v>
      </c>
      <c r="BZ829" s="14">
        <v>1204050058032</v>
      </c>
      <c r="CD829">
        <v>5030</v>
      </c>
    </row>
    <row r="830" spans="1:82" x14ac:dyDescent="0.25">
      <c r="A830" s="1" t="s">
        <v>826</v>
      </c>
      <c r="BX830">
        <v>59031</v>
      </c>
      <c r="BY830">
        <v>59</v>
      </c>
      <c r="BZ830" s="14">
        <v>1204050059031</v>
      </c>
      <c r="CD830">
        <v>65061</v>
      </c>
    </row>
    <row r="831" spans="1:82" x14ac:dyDescent="0.25">
      <c r="A831" s="1" t="s">
        <v>827</v>
      </c>
      <c r="BX831">
        <v>60030</v>
      </c>
      <c r="BY831">
        <v>60</v>
      </c>
      <c r="BZ831" s="14">
        <v>1204050060030</v>
      </c>
      <c r="CD831">
        <v>30013</v>
      </c>
    </row>
    <row r="832" spans="1:82" x14ac:dyDescent="0.25">
      <c r="A832" s="1" t="s">
        <v>828</v>
      </c>
      <c r="BX832">
        <v>61029</v>
      </c>
      <c r="BY832">
        <v>61</v>
      </c>
      <c r="BZ832" s="14">
        <v>1204050061029</v>
      </c>
      <c r="CD832">
        <v>50059</v>
      </c>
    </row>
    <row r="833" spans="1:82" x14ac:dyDescent="0.25">
      <c r="A833" s="1" t="s">
        <v>829</v>
      </c>
      <c r="BX833">
        <v>62028</v>
      </c>
      <c r="BY833">
        <v>62</v>
      </c>
      <c r="BZ833" s="14">
        <v>1204050062028</v>
      </c>
      <c r="CD833">
        <v>63066</v>
      </c>
    </row>
    <row r="834" spans="1:82" x14ac:dyDescent="0.25">
      <c r="A834" s="1" t="s">
        <v>830</v>
      </c>
      <c r="BX834">
        <v>63027</v>
      </c>
      <c r="BY834">
        <v>63</v>
      </c>
      <c r="BZ834" s="14">
        <v>1204050063027</v>
      </c>
      <c r="CD834">
        <v>48059</v>
      </c>
    </row>
    <row r="835" spans="1:82" x14ac:dyDescent="0.25">
      <c r="A835" s="1" t="s">
        <v>831</v>
      </c>
      <c r="BX835">
        <v>64026</v>
      </c>
      <c r="BY835">
        <v>64</v>
      </c>
      <c r="BZ835" s="14">
        <v>1204050064026</v>
      </c>
      <c r="CD835">
        <v>7041</v>
      </c>
    </row>
    <row r="836" spans="1:82" x14ac:dyDescent="0.25">
      <c r="A836" s="1" t="s">
        <v>832</v>
      </c>
      <c r="BX836">
        <v>65025</v>
      </c>
      <c r="BY836">
        <v>65</v>
      </c>
      <c r="BZ836" s="14">
        <v>1204050065025</v>
      </c>
      <c r="CD836">
        <v>50013</v>
      </c>
    </row>
    <row r="837" spans="1:82" x14ac:dyDescent="0.25">
      <c r="A837" s="1" t="s">
        <v>833</v>
      </c>
      <c r="BX837">
        <v>66024</v>
      </c>
      <c r="BY837">
        <v>66</v>
      </c>
      <c r="BZ837" s="14">
        <v>1204050066024</v>
      </c>
      <c r="CD837">
        <v>23027</v>
      </c>
    </row>
    <row r="838" spans="1:82" x14ac:dyDescent="0.25">
      <c r="A838" s="1" t="s">
        <v>834</v>
      </c>
      <c r="BX838">
        <v>67023</v>
      </c>
      <c r="BY838">
        <v>67</v>
      </c>
      <c r="BZ838" s="14">
        <v>1204050067023</v>
      </c>
      <c r="CD838">
        <v>19002</v>
      </c>
    </row>
    <row r="839" spans="1:82" x14ac:dyDescent="0.25">
      <c r="A839" s="1" t="s">
        <v>835</v>
      </c>
      <c r="BX839">
        <v>68022</v>
      </c>
      <c r="BY839">
        <v>68</v>
      </c>
      <c r="BZ839" s="14">
        <v>1204050068022</v>
      </c>
      <c r="CD839">
        <v>69062</v>
      </c>
    </row>
    <row r="840" spans="1:82" x14ac:dyDescent="0.25">
      <c r="A840" s="1" t="s">
        <v>836</v>
      </c>
      <c r="BX840">
        <v>69021</v>
      </c>
      <c r="BY840">
        <v>69</v>
      </c>
      <c r="BZ840" s="14">
        <v>1204050069021</v>
      </c>
      <c r="CD840">
        <v>11032</v>
      </c>
    </row>
    <row r="841" spans="1:82" x14ac:dyDescent="0.25">
      <c r="A841" s="1" t="s">
        <v>837</v>
      </c>
      <c r="BX841">
        <v>70020</v>
      </c>
      <c r="BY841">
        <v>70</v>
      </c>
      <c r="BZ841" s="14">
        <v>1204050070020</v>
      </c>
      <c r="CD841">
        <v>7036</v>
      </c>
    </row>
    <row r="842" spans="1:82" x14ac:dyDescent="0.25">
      <c r="A842" s="1" t="s">
        <v>838</v>
      </c>
      <c r="BX842">
        <v>57032</v>
      </c>
      <c r="BY842">
        <v>57</v>
      </c>
      <c r="BZ842" s="14">
        <v>1204051057032</v>
      </c>
      <c r="CD842">
        <v>7025</v>
      </c>
    </row>
    <row r="843" spans="1:82" x14ac:dyDescent="0.25">
      <c r="A843" s="1" t="s">
        <v>839</v>
      </c>
      <c r="BX843">
        <v>58031</v>
      </c>
      <c r="BY843">
        <v>58</v>
      </c>
      <c r="BZ843" s="14">
        <v>1204051058031</v>
      </c>
      <c r="CD843">
        <v>3025</v>
      </c>
    </row>
    <row r="844" spans="1:82" x14ac:dyDescent="0.25">
      <c r="A844" s="1" t="s">
        <v>840</v>
      </c>
      <c r="BX844">
        <v>59030</v>
      </c>
      <c r="BY844">
        <v>59</v>
      </c>
      <c r="BZ844" s="14">
        <v>1204051059030</v>
      </c>
      <c r="CD844">
        <v>7039</v>
      </c>
    </row>
    <row r="845" spans="1:82" x14ac:dyDescent="0.25">
      <c r="A845" s="1" t="s">
        <v>841</v>
      </c>
      <c r="BX845">
        <v>60029</v>
      </c>
      <c r="BY845">
        <v>60</v>
      </c>
      <c r="BZ845" s="14">
        <v>1204051060029</v>
      </c>
      <c r="CD845">
        <v>35013</v>
      </c>
    </row>
    <row r="846" spans="1:82" x14ac:dyDescent="0.25">
      <c r="A846" s="1" t="s">
        <v>842</v>
      </c>
      <c r="BX846">
        <v>61028</v>
      </c>
      <c r="BY846">
        <v>61</v>
      </c>
      <c r="BZ846" s="14">
        <v>1204051061028</v>
      </c>
      <c r="CD846">
        <v>55052</v>
      </c>
    </row>
    <row r="847" spans="1:82" x14ac:dyDescent="0.25">
      <c r="A847" s="1" t="s">
        <v>843</v>
      </c>
      <c r="BX847">
        <v>62027</v>
      </c>
      <c r="BY847">
        <v>62</v>
      </c>
      <c r="BZ847" s="14">
        <v>1204051062027</v>
      </c>
      <c r="CD847">
        <v>57060</v>
      </c>
    </row>
    <row r="848" spans="1:82" x14ac:dyDescent="0.25">
      <c r="A848" s="1" t="s">
        <v>844</v>
      </c>
      <c r="BX848">
        <v>63026</v>
      </c>
      <c r="BY848">
        <v>63</v>
      </c>
      <c r="BZ848" s="14">
        <v>1204051063026</v>
      </c>
      <c r="CD848">
        <v>5013</v>
      </c>
    </row>
    <row r="849" spans="1:82" x14ac:dyDescent="0.25">
      <c r="A849" s="1" t="s">
        <v>845</v>
      </c>
      <c r="BX849">
        <v>64025</v>
      </c>
      <c r="BY849">
        <v>64</v>
      </c>
      <c r="BZ849" s="14">
        <v>1204051064025</v>
      </c>
      <c r="CD849">
        <v>51010</v>
      </c>
    </row>
    <row r="850" spans="1:82" x14ac:dyDescent="0.25">
      <c r="A850" s="1" t="s">
        <v>846</v>
      </c>
      <c r="BX850">
        <v>65024</v>
      </c>
      <c r="BY850">
        <v>65</v>
      </c>
      <c r="BZ850" s="14">
        <v>1204051065024</v>
      </c>
      <c r="CD850">
        <v>20017</v>
      </c>
    </row>
    <row r="851" spans="1:82" x14ac:dyDescent="0.25">
      <c r="A851" s="1" t="s">
        <v>847</v>
      </c>
      <c r="BX851">
        <v>66023</v>
      </c>
      <c r="BY851">
        <v>66</v>
      </c>
      <c r="BZ851" s="14">
        <v>1204051066023</v>
      </c>
      <c r="CD851">
        <v>28027</v>
      </c>
    </row>
    <row r="852" spans="1:82" x14ac:dyDescent="0.25">
      <c r="A852" s="1" t="s">
        <v>848</v>
      </c>
      <c r="BX852">
        <v>67022</v>
      </c>
      <c r="BY852">
        <v>67</v>
      </c>
      <c r="BZ852" s="14">
        <v>1204051067022</v>
      </c>
      <c r="CD852">
        <v>18039</v>
      </c>
    </row>
    <row r="853" spans="1:82" x14ac:dyDescent="0.25">
      <c r="A853" s="1" t="s">
        <v>849</v>
      </c>
      <c r="BX853">
        <v>68021</v>
      </c>
      <c r="BY853">
        <v>68</v>
      </c>
      <c r="BZ853" s="14">
        <v>1204051068021</v>
      </c>
      <c r="CD853">
        <v>3017</v>
      </c>
    </row>
    <row r="854" spans="1:82" x14ac:dyDescent="0.25">
      <c r="A854" s="1" t="s">
        <v>850</v>
      </c>
      <c r="BX854">
        <v>69020</v>
      </c>
      <c r="BY854">
        <v>69</v>
      </c>
      <c r="BZ854" s="14">
        <v>1204051069020</v>
      </c>
      <c r="CD854">
        <v>11038</v>
      </c>
    </row>
    <row r="855" spans="1:82" x14ac:dyDescent="0.25">
      <c r="A855" s="1" t="s">
        <v>851</v>
      </c>
      <c r="BX855">
        <v>70019</v>
      </c>
      <c r="BY855">
        <v>70</v>
      </c>
      <c r="BZ855" s="14">
        <v>1204051070019</v>
      </c>
      <c r="CD855">
        <v>4025</v>
      </c>
    </row>
    <row r="856" spans="1:82" x14ac:dyDescent="0.25">
      <c r="A856" s="1" t="s">
        <v>852</v>
      </c>
      <c r="BX856">
        <v>57031</v>
      </c>
      <c r="BY856">
        <v>57</v>
      </c>
      <c r="BZ856" s="14">
        <v>1204052057031</v>
      </c>
      <c r="CD856">
        <v>13005</v>
      </c>
    </row>
    <row r="857" spans="1:82" x14ac:dyDescent="0.25">
      <c r="A857" s="1" t="s">
        <v>853</v>
      </c>
      <c r="BX857">
        <v>58030</v>
      </c>
      <c r="BY857">
        <v>58</v>
      </c>
      <c r="BZ857" s="14">
        <v>1204052058030</v>
      </c>
      <c r="CD857">
        <v>39056</v>
      </c>
    </row>
    <row r="858" spans="1:82" x14ac:dyDescent="0.25">
      <c r="A858" s="1" t="s">
        <v>854</v>
      </c>
      <c r="BX858">
        <v>59029</v>
      </c>
      <c r="BY858">
        <v>59</v>
      </c>
      <c r="BZ858" s="14">
        <v>1204052059029</v>
      </c>
      <c r="CD858">
        <v>49059</v>
      </c>
    </row>
    <row r="859" spans="1:82" x14ac:dyDescent="0.25">
      <c r="A859" s="1" t="s">
        <v>855</v>
      </c>
      <c r="BX859">
        <v>60028</v>
      </c>
      <c r="BY859">
        <v>60</v>
      </c>
      <c r="BZ859" s="14">
        <v>1204052060028</v>
      </c>
      <c r="CD859">
        <v>51053</v>
      </c>
    </row>
    <row r="860" spans="1:82" x14ac:dyDescent="0.25">
      <c r="A860" s="1" t="s">
        <v>856</v>
      </c>
      <c r="BX860">
        <v>61027</v>
      </c>
      <c r="BY860">
        <v>61</v>
      </c>
      <c r="BZ860" s="14">
        <v>1204052061027</v>
      </c>
      <c r="CD860">
        <v>40019</v>
      </c>
    </row>
    <row r="861" spans="1:82" x14ac:dyDescent="0.25">
      <c r="A861" s="1" t="s">
        <v>857</v>
      </c>
      <c r="BX861">
        <v>62026</v>
      </c>
      <c r="BY861">
        <v>62</v>
      </c>
      <c r="BZ861" s="14">
        <v>1204052062026</v>
      </c>
      <c r="CD861">
        <v>41005</v>
      </c>
    </row>
    <row r="862" spans="1:82" x14ac:dyDescent="0.25">
      <c r="A862" s="1" t="s">
        <v>858</v>
      </c>
      <c r="BX862">
        <v>63025</v>
      </c>
      <c r="BY862">
        <v>63</v>
      </c>
      <c r="BZ862" s="14">
        <v>1204052063025</v>
      </c>
      <c r="CD862">
        <v>51057</v>
      </c>
    </row>
    <row r="863" spans="1:82" x14ac:dyDescent="0.25">
      <c r="A863" s="1" t="s">
        <v>859</v>
      </c>
      <c r="BX863">
        <v>64024</v>
      </c>
      <c r="BY863">
        <v>64</v>
      </c>
      <c r="BZ863" s="14">
        <v>1204052064024</v>
      </c>
      <c r="CD863">
        <v>12011</v>
      </c>
    </row>
    <row r="864" spans="1:82" x14ac:dyDescent="0.25">
      <c r="A864" s="1" t="s">
        <v>860</v>
      </c>
      <c r="BX864">
        <v>65023</v>
      </c>
      <c r="BY864">
        <v>65</v>
      </c>
      <c r="BZ864" s="14">
        <v>1204052065023</v>
      </c>
      <c r="CD864">
        <v>64043</v>
      </c>
    </row>
    <row r="865" spans="1:82" x14ac:dyDescent="0.25">
      <c r="A865" s="1" t="s">
        <v>861</v>
      </c>
      <c r="BX865">
        <v>66022</v>
      </c>
      <c r="BY865">
        <v>66</v>
      </c>
      <c r="BZ865" s="14">
        <v>1204052066022</v>
      </c>
      <c r="CD865">
        <v>1010</v>
      </c>
    </row>
    <row r="866" spans="1:82" x14ac:dyDescent="0.25">
      <c r="A866" s="1" t="s">
        <v>862</v>
      </c>
      <c r="BX866">
        <v>67021</v>
      </c>
      <c r="BY866">
        <v>67</v>
      </c>
      <c r="BZ866" s="14">
        <v>1204052067021</v>
      </c>
      <c r="CD866">
        <v>27029</v>
      </c>
    </row>
    <row r="867" spans="1:82" x14ac:dyDescent="0.25">
      <c r="A867" s="1" t="s">
        <v>863</v>
      </c>
      <c r="BX867">
        <v>68020</v>
      </c>
      <c r="BY867">
        <v>68</v>
      </c>
      <c r="BZ867" s="14">
        <v>1204052068020</v>
      </c>
      <c r="CD867">
        <v>19005</v>
      </c>
    </row>
    <row r="868" spans="1:82" x14ac:dyDescent="0.25">
      <c r="A868" s="1" t="s">
        <v>864</v>
      </c>
      <c r="BX868">
        <v>69019</v>
      </c>
      <c r="BY868">
        <v>69</v>
      </c>
      <c r="BZ868" s="14">
        <v>1204052069019</v>
      </c>
      <c r="CD868">
        <v>9022</v>
      </c>
    </row>
    <row r="869" spans="1:82" x14ac:dyDescent="0.25">
      <c r="A869" s="1" t="s">
        <v>865</v>
      </c>
      <c r="BX869">
        <v>70018</v>
      </c>
      <c r="BY869">
        <v>70</v>
      </c>
      <c r="BZ869" s="14">
        <v>1204052070018</v>
      </c>
      <c r="CD869">
        <v>58069</v>
      </c>
    </row>
    <row r="870" spans="1:82" x14ac:dyDescent="0.25">
      <c r="A870" s="1" t="s">
        <v>866</v>
      </c>
      <c r="BX870">
        <v>57030</v>
      </c>
      <c r="BY870">
        <v>57</v>
      </c>
      <c r="BZ870" s="14">
        <v>1204053057030</v>
      </c>
      <c r="CD870">
        <v>55063</v>
      </c>
    </row>
    <row r="871" spans="1:82" x14ac:dyDescent="0.25">
      <c r="A871" s="1" t="s">
        <v>867</v>
      </c>
      <c r="BX871">
        <v>58029</v>
      </c>
      <c r="BY871">
        <v>58</v>
      </c>
      <c r="BZ871" s="14">
        <v>1204053058029</v>
      </c>
      <c r="CD871">
        <v>11028</v>
      </c>
    </row>
    <row r="872" spans="1:82" x14ac:dyDescent="0.25">
      <c r="A872" s="1" t="s">
        <v>868</v>
      </c>
      <c r="BX872">
        <v>59028</v>
      </c>
      <c r="BY872">
        <v>59</v>
      </c>
      <c r="BZ872" s="14">
        <v>1204053059028</v>
      </c>
      <c r="CD872">
        <v>1</v>
      </c>
    </row>
    <row r="873" spans="1:82" x14ac:dyDescent="0.25">
      <c r="A873" s="1" t="s">
        <v>869</v>
      </c>
      <c r="BX873">
        <v>60027</v>
      </c>
      <c r="BY873">
        <v>60</v>
      </c>
      <c r="BZ873" s="14">
        <v>1204053060027</v>
      </c>
      <c r="CD873">
        <v>64031</v>
      </c>
    </row>
    <row r="874" spans="1:82" x14ac:dyDescent="0.25">
      <c r="A874" s="1" t="s">
        <v>870</v>
      </c>
      <c r="BX874">
        <v>61026</v>
      </c>
      <c r="BY874">
        <v>61</v>
      </c>
      <c r="BZ874" s="14">
        <v>1204053061026</v>
      </c>
      <c r="CD874">
        <v>18015</v>
      </c>
    </row>
    <row r="875" spans="1:82" x14ac:dyDescent="0.25">
      <c r="A875" s="1" t="s">
        <v>871</v>
      </c>
      <c r="BX875">
        <v>62025</v>
      </c>
      <c r="BY875">
        <v>62</v>
      </c>
      <c r="BZ875" s="14">
        <v>1204053062025</v>
      </c>
      <c r="CD875">
        <v>56055</v>
      </c>
    </row>
    <row r="876" spans="1:82" x14ac:dyDescent="0.25">
      <c r="A876" s="1" t="s">
        <v>872</v>
      </c>
      <c r="BX876">
        <v>63024</v>
      </c>
      <c r="BY876">
        <v>63</v>
      </c>
      <c r="BZ876" s="14">
        <v>1204053063024</v>
      </c>
      <c r="CD876">
        <v>4027</v>
      </c>
    </row>
    <row r="877" spans="1:82" x14ac:dyDescent="0.25">
      <c r="A877" s="1" t="s">
        <v>873</v>
      </c>
      <c r="BX877">
        <v>64023</v>
      </c>
      <c r="BY877">
        <v>64</v>
      </c>
      <c r="BZ877" s="14">
        <v>1204053064023</v>
      </c>
      <c r="CD877">
        <v>58045</v>
      </c>
    </row>
    <row r="878" spans="1:82" x14ac:dyDescent="0.25">
      <c r="A878" s="1" t="s">
        <v>874</v>
      </c>
      <c r="BX878">
        <v>65022</v>
      </c>
      <c r="BY878">
        <v>65</v>
      </c>
      <c r="BZ878" s="14">
        <v>1204053065022</v>
      </c>
      <c r="CD878">
        <v>43007</v>
      </c>
    </row>
    <row r="879" spans="1:82" x14ac:dyDescent="0.25">
      <c r="A879" s="1" t="s">
        <v>875</v>
      </c>
      <c r="BX879">
        <v>66021</v>
      </c>
      <c r="BY879">
        <v>66</v>
      </c>
      <c r="BZ879" s="14">
        <v>1204053066021</v>
      </c>
      <c r="CD879">
        <v>57005</v>
      </c>
    </row>
    <row r="880" spans="1:82" x14ac:dyDescent="0.25">
      <c r="A880" s="1" t="s">
        <v>876</v>
      </c>
      <c r="BX880">
        <v>67020</v>
      </c>
      <c r="BY880">
        <v>67</v>
      </c>
      <c r="BZ880" s="14">
        <v>1204053067020</v>
      </c>
      <c r="CD880">
        <v>13024</v>
      </c>
    </row>
    <row r="881" spans="1:82" x14ac:dyDescent="0.25">
      <c r="A881" s="1" t="s">
        <v>877</v>
      </c>
      <c r="BX881">
        <v>68019</v>
      </c>
      <c r="BY881">
        <v>68</v>
      </c>
      <c r="BZ881" s="14">
        <v>1204053068019</v>
      </c>
      <c r="CD881">
        <v>60055</v>
      </c>
    </row>
    <row r="882" spans="1:82" x14ac:dyDescent="0.25">
      <c r="A882" s="1" t="s">
        <v>878</v>
      </c>
      <c r="BX882">
        <v>69018</v>
      </c>
      <c r="BY882">
        <v>69</v>
      </c>
      <c r="BZ882" s="14">
        <v>1204053069018</v>
      </c>
      <c r="CD882">
        <v>12003</v>
      </c>
    </row>
    <row r="883" spans="1:82" x14ac:dyDescent="0.25">
      <c r="A883" s="1" t="s">
        <v>879</v>
      </c>
      <c r="BX883">
        <v>70017</v>
      </c>
      <c r="BY883">
        <v>70</v>
      </c>
      <c r="BZ883" s="14">
        <v>1204053070017</v>
      </c>
      <c r="CD883">
        <v>21016</v>
      </c>
    </row>
    <row r="884" spans="1:82" x14ac:dyDescent="0.25">
      <c r="A884" s="1" t="s">
        <v>880</v>
      </c>
      <c r="BX884">
        <v>57029</v>
      </c>
      <c r="BY884">
        <v>57</v>
      </c>
      <c r="BZ884" s="14">
        <v>1204054057029</v>
      </c>
      <c r="CD884">
        <v>62055</v>
      </c>
    </row>
    <row r="885" spans="1:82" x14ac:dyDescent="0.25">
      <c r="A885" s="1" t="s">
        <v>881</v>
      </c>
      <c r="BX885">
        <v>58028</v>
      </c>
      <c r="BY885">
        <v>58</v>
      </c>
      <c r="BZ885" s="14">
        <v>1204054058028</v>
      </c>
      <c r="CD885">
        <v>7014</v>
      </c>
    </row>
    <row r="886" spans="1:82" x14ac:dyDescent="0.25">
      <c r="A886" s="1" t="s">
        <v>882</v>
      </c>
      <c r="BX886">
        <v>59027</v>
      </c>
      <c r="BY886">
        <v>59</v>
      </c>
      <c r="BZ886" s="14">
        <v>1204054059027</v>
      </c>
      <c r="CD886">
        <v>9037</v>
      </c>
    </row>
    <row r="887" spans="1:82" x14ac:dyDescent="0.25">
      <c r="A887" s="1" t="s">
        <v>883</v>
      </c>
      <c r="BX887">
        <v>60026</v>
      </c>
      <c r="BY887">
        <v>60</v>
      </c>
      <c r="BZ887" s="14">
        <v>1204054060026</v>
      </c>
      <c r="CD887">
        <v>67069</v>
      </c>
    </row>
    <row r="888" spans="1:82" x14ac:dyDescent="0.25">
      <c r="A888" s="1" t="s">
        <v>884</v>
      </c>
      <c r="BX888">
        <v>61025</v>
      </c>
      <c r="BY888">
        <v>61</v>
      </c>
      <c r="BZ888" s="14">
        <v>1204054061025</v>
      </c>
      <c r="CD888">
        <v>13007</v>
      </c>
    </row>
    <row r="889" spans="1:82" x14ac:dyDescent="0.25">
      <c r="A889" s="1" t="s">
        <v>885</v>
      </c>
      <c r="BX889">
        <v>62024</v>
      </c>
      <c r="BY889">
        <v>62</v>
      </c>
      <c r="BZ889" s="14">
        <v>1204054062024</v>
      </c>
      <c r="CD889">
        <v>30027</v>
      </c>
    </row>
    <row r="890" spans="1:82" x14ac:dyDescent="0.25">
      <c r="A890" s="1" t="s">
        <v>886</v>
      </c>
      <c r="BX890">
        <v>63023</v>
      </c>
      <c r="BY890">
        <v>63</v>
      </c>
      <c r="BZ890" s="14">
        <v>1204054063023</v>
      </c>
      <c r="CD890">
        <v>67043</v>
      </c>
    </row>
    <row r="891" spans="1:82" x14ac:dyDescent="0.25">
      <c r="A891" s="1" t="s">
        <v>887</v>
      </c>
      <c r="BX891">
        <v>64022</v>
      </c>
      <c r="BY891">
        <v>64</v>
      </c>
      <c r="BZ891" s="14">
        <v>1204054064022</v>
      </c>
      <c r="CD891">
        <v>11013</v>
      </c>
    </row>
    <row r="892" spans="1:82" x14ac:dyDescent="0.25">
      <c r="A892" s="1" t="s">
        <v>888</v>
      </c>
      <c r="BX892">
        <v>65021</v>
      </c>
      <c r="BY892">
        <v>65</v>
      </c>
      <c r="BZ892" s="14">
        <v>1204054065021</v>
      </c>
      <c r="CD892">
        <v>22043</v>
      </c>
    </row>
    <row r="893" spans="1:82" x14ac:dyDescent="0.25">
      <c r="A893" s="1" t="s">
        <v>889</v>
      </c>
      <c r="BX893">
        <v>66020</v>
      </c>
      <c r="BY893">
        <v>66</v>
      </c>
      <c r="BZ893" s="14">
        <v>1204054066020</v>
      </c>
      <c r="CD893">
        <v>3009</v>
      </c>
    </row>
    <row r="894" spans="1:82" x14ac:dyDescent="0.25">
      <c r="A894" s="1" t="s">
        <v>890</v>
      </c>
      <c r="BX894">
        <v>67019</v>
      </c>
      <c r="BY894">
        <v>67</v>
      </c>
      <c r="BZ894" s="14">
        <v>1204054067019</v>
      </c>
      <c r="CD894">
        <v>5039</v>
      </c>
    </row>
    <row r="895" spans="1:82" x14ac:dyDescent="0.25">
      <c r="A895" s="1" t="s">
        <v>891</v>
      </c>
      <c r="BX895">
        <v>68018</v>
      </c>
      <c r="BY895">
        <v>68</v>
      </c>
      <c r="BZ895" s="14">
        <v>1204054068018</v>
      </c>
      <c r="CD895">
        <v>3002</v>
      </c>
    </row>
    <row r="896" spans="1:82" x14ac:dyDescent="0.25">
      <c r="A896" s="1" t="s">
        <v>892</v>
      </c>
      <c r="BX896">
        <v>69017</v>
      </c>
      <c r="BY896">
        <v>69</v>
      </c>
      <c r="BZ896" s="14">
        <v>1204054069017</v>
      </c>
      <c r="CD896">
        <v>53003</v>
      </c>
    </row>
    <row r="897" spans="1:82" x14ac:dyDescent="0.25">
      <c r="A897" s="1" t="s">
        <v>893</v>
      </c>
      <c r="BX897">
        <v>70016</v>
      </c>
      <c r="BY897">
        <v>70</v>
      </c>
      <c r="BZ897" s="14">
        <v>1204054070016</v>
      </c>
      <c r="CD897">
        <v>29008</v>
      </c>
    </row>
    <row r="898" spans="1:82" x14ac:dyDescent="0.25">
      <c r="A898" s="1" t="s">
        <v>894</v>
      </c>
      <c r="BX898">
        <v>57028</v>
      </c>
      <c r="BY898">
        <v>57</v>
      </c>
      <c r="BZ898" s="14">
        <v>1204055057028</v>
      </c>
      <c r="CD898">
        <v>51055</v>
      </c>
    </row>
    <row r="899" spans="1:82" x14ac:dyDescent="0.25">
      <c r="A899" s="1" t="s">
        <v>895</v>
      </c>
      <c r="BX899">
        <v>58027</v>
      </c>
      <c r="BY899">
        <v>58</v>
      </c>
      <c r="BZ899" s="14">
        <v>1204055058027</v>
      </c>
      <c r="CD899">
        <v>5010</v>
      </c>
    </row>
    <row r="900" spans="1:82" x14ac:dyDescent="0.25">
      <c r="A900" s="1" t="s">
        <v>896</v>
      </c>
      <c r="BX900">
        <v>59026</v>
      </c>
      <c r="BY900">
        <v>59</v>
      </c>
      <c r="BZ900" s="14">
        <v>1204055059026</v>
      </c>
      <c r="CD900">
        <v>1030</v>
      </c>
    </row>
    <row r="901" spans="1:82" x14ac:dyDescent="0.25">
      <c r="A901" s="1" t="s">
        <v>897</v>
      </c>
      <c r="BX901">
        <v>60025</v>
      </c>
      <c r="BY901">
        <v>60</v>
      </c>
      <c r="BZ901" s="14">
        <v>1204055060025</v>
      </c>
      <c r="CD901">
        <v>17002</v>
      </c>
    </row>
    <row r="902" spans="1:82" x14ac:dyDescent="0.25">
      <c r="A902" s="1" t="s">
        <v>898</v>
      </c>
      <c r="BX902">
        <v>61024</v>
      </c>
      <c r="BY902">
        <v>61</v>
      </c>
      <c r="BZ902" s="14">
        <v>1204055061024</v>
      </c>
      <c r="CD902">
        <v>63059</v>
      </c>
    </row>
    <row r="903" spans="1:82" x14ac:dyDescent="0.25">
      <c r="A903" s="1" t="s">
        <v>899</v>
      </c>
      <c r="BX903">
        <v>62023</v>
      </c>
      <c r="BY903">
        <v>62</v>
      </c>
      <c r="BZ903" s="14">
        <v>1204055062023</v>
      </c>
      <c r="CD903">
        <v>33</v>
      </c>
    </row>
    <row r="904" spans="1:82" x14ac:dyDescent="0.25">
      <c r="A904" s="1" t="s">
        <v>900</v>
      </c>
      <c r="BX904">
        <v>63022</v>
      </c>
      <c r="BY904">
        <v>63</v>
      </c>
      <c r="BZ904" s="14">
        <v>1204055063022</v>
      </c>
      <c r="CD904">
        <v>59063</v>
      </c>
    </row>
    <row r="905" spans="1:82" x14ac:dyDescent="0.25">
      <c r="A905" s="1" t="s">
        <v>901</v>
      </c>
      <c r="BX905">
        <v>64021</v>
      </c>
      <c r="BY905">
        <v>64</v>
      </c>
      <c r="BZ905" s="14">
        <v>1204055064021</v>
      </c>
      <c r="CD905">
        <v>17022</v>
      </c>
    </row>
    <row r="906" spans="1:82" x14ac:dyDescent="0.25">
      <c r="A906" s="1" t="s">
        <v>902</v>
      </c>
      <c r="BX906">
        <v>65020</v>
      </c>
      <c r="BY906">
        <v>65</v>
      </c>
      <c r="BZ906" s="14">
        <v>1204055065020</v>
      </c>
      <c r="CD906">
        <v>28033</v>
      </c>
    </row>
    <row r="907" spans="1:82" x14ac:dyDescent="0.25">
      <c r="A907" s="1" t="s">
        <v>903</v>
      </c>
      <c r="BX907">
        <v>66019</v>
      </c>
      <c r="BY907">
        <v>66</v>
      </c>
      <c r="BZ907" s="14">
        <v>1204055066019</v>
      </c>
      <c r="CD907">
        <v>7008</v>
      </c>
    </row>
    <row r="908" spans="1:82" x14ac:dyDescent="0.25">
      <c r="A908" s="1" t="s">
        <v>904</v>
      </c>
      <c r="BX908">
        <v>67018</v>
      </c>
      <c r="BY908">
        <v>67</v>
      </c>
      <c r="BZ908" s="14">
        <v>1204055067018</v>
      </c>
      <c r="CD908">
        <v>23032</v>
      </c>
    </row>
    <row r="909" spans="1:82" x14ac:dyDescent="0.25">
      <c r="A909" s="1" t="s">
        <v>905</v>
      </c>
      <c r="BX909">
        <v>68017</v>
      </c>
      <c r="BY909">
        <v>68</v>
      </c>
      <c r="BZ909" s="14">
        <v>1204055068017</v>
      </c>
      <c r="CD909">
        <v>14029</v>
      </c>
    </row>
    <row r="910" spans="1:82" x14ac:dyDescent="0.25">
      <c r="A910" s="1" t="s">
        <v>906</v>
      </c>
      <c r="BX910">
        <v>69016</v>
      </c>
      <c r="BY910">
        <v>69</v>
      </c>
      <c r="BZ910" s="14">
        <v>1204055069016</v>
      </c>
      <c r="CD910">
        <v>31000</v>
      </c>
    </row>
    <row r="911" spans="1:82" x14ac:dyDescent="0.25">
      <c r="A911" s="1" t="s">
        <v>907</v>
      </c>
      <c r="BX911">
        <v>70015</v>
      </c>
      <c r="BY911">
        <v>70</v>
      </c>
      <c r="BZ911" s="14">
        <v>1204055070015</v>
      </c>
      <c r="CD911">
        <v>26037</v>
      </c>
    </row>
    <row r="912" spans="1:82" x14ac:dyDescent="0.25">
      <c r="A912" s="1" t="s">
        <v>908</v>
      </c>
      <c r="BX912">
        <v>57027</v>
      </c>
      <c r="BY912">
        <v>57</v>
      </c>
      <c r="BZ912" s="14">
        <v>1204056057027</v>
      </c>
      <c r="CD912">
        <v>7003</v>
      </c>
    </row>
    <row r="913" spans="1:82" x14ac:dyDescent="0.25">
      <c r="A913" s="1" t="s">
        <v>909</v>
      </c>
      <c r="BX913">
        <v>58026</v>
      </c>
      <c r="BY913">
        <v>58</v>
      </c>
      <c r="BZ913" s="14">
        <v>1204056058026</v>
      </c>
      <c r="CD913">
        <v>2003</v>
      </c>
    </row>
    <row r="914" spans="1:82" x14ac:dyDescent="0.25">
      <c r="A914" s="1" t="s">
        <v>910</v>
      </c>
      <c r="BX914">
        <v>59025</v>
      </c>
      <c r="BY914">
        <v>59</v>
      </c>
      <c r="BZ914" s="14">
        <v>1204056059025</v>
      </c>
      <c r="CD914">
        <v>29001</v>
      </c>
    </row>
    <row r="915" spans="1:82" x14ac:dyDescent="0.25">
      <c r="A915" s="1" t="s">
        <v>911</v>
      </c>
      <c r="BX915">
        <v>60024</v>
      </c>
      <c r="BY915">
        <v>60</v>
      </c>
      <c r="BZ915" s="14">
        <v>1204056060024</v>
      </c>
      <c r="CD915">
        <v>33007</v>
      </c>
    </row>
    <row r="916" spans="1:82" x14ac:dyDescent="0.25">
      <c r="A916" s="1" t="s">
        <v>912</v>
      </c>
      <c r="BX916">
        <v>61023</v>
      </c>
      <c r="BY916">
        <v>61</v>
      </c>
      <c r="BZ916" s="14">
        <v>1204056061023</v>
      </c>
      <c r="CD916">
        <v>39016</v>
      </c>
    </row>
    <row r="917" spans="1:82" x14ac:dyDescent="0.25">
      <c r="A917" s="1" t="s">
        <v>913</v>
      </c>
      <c r="BX917">
        <v>62022</v>
      </c>
      <c r="BY917">
        <v>62</v>
      </c>
      <c r="BZ917" s="14">
        <v>1204056062022</v>
      </c>
      <c r="CD917">
        <v>15037</v>
      </c>
    </row>
    <row r="918" spans="1:82" x14ac:dyDescent="0.25">
      <c r="A918" s="1" t="s">
        <v>914</v>
      </c>
      <c r="BX918">
        <v>63021</v>
      </c>
      <c r="BY918">
        <v>63</v>
      </c>
      <c r="BZ918" s="14">
        <v>1204056063021</v>
      </c>
      <c r="CD918">
        <v>1029</v>
      </c>
    </row>
    <row r="919" spans="1:82" x14ac:dyDescent="0.25">
      <c r="A919" s="1" t="s">
        <v>915</v>
      </c>
      <c r="BX919">
        <v>64020</v>
      </c>
      <c r="BY919">
        <v>64</v>
      </c>
      <c r="BZ919" s="14">
        <v>1204056064020</v>
      </c>
      <c r="CD919">
        <v>41058</v>
      </c>
    </row>
    <row r="920" spans="1:82" x14ac:dyDescent="0.25">
      <c r="A920" s="1" t="s">
        <v>916</v>
      </c>
      <c r="BX920">
        <v>65019</v>
      </c>
      <c r="BY920">
        <v>65</v>
      </c>
      <c r="BZ920" s="14">
        <v>1204056065019</v>
      </c>
      <c r="CD920">
        <v>51060</v>
      </c>
    </row>
    <row r="921" spans="1:82" x14ac:dyDescent="0.25">
      <c r="A921" s="1" t="s">
        <v>917</v>
      </c>
      <c r="BX921">
        <v>66018</v>
      </c>
      <c r="BY921">
        <v>66</v>
      </c>
      <c r="BZ921" s="14">
        <v>1204056066018</v>
      </c>
      <c r="CD921">
        <v>50005</v>
      </c>
    </row>
    <row r="922" spans="1:82" x14ac:dyDescent="0.25">
      <c r="A922" s="1" t="s">
        <v>918</v>
      </c>
      <c r="BX922">
        <v>67017</v>
      </c>
      <c r="BY922">
        <v>67</v>
      </c>
      <c r="BZ922" s="14">
        <v>1204056067017</v>
      </c>
      <c r="CD922">
        <v>55054</v>
      </c>
    </row>
    <row r="923" spans="1:82" x14ac:dyDescent="0.25">
      <c r="A923" s="1" t="s">
        <v>919</v>
      </c>
      <c r="BX923">
        <v>68016</v>
      </c>
      <c r="BY923">
        <v>68</v>
      </c>
      <c r="BZ923" s="14">
        <v>1204056068016</v>
      </c>
      <c r="CD923">
        <v>2015</v>
      </c>
    </row>
    <row r="924" spans="1:82" x14ac:dyDescent="0.25">
      <c r="A924" s="1" t="s">
        <v>920</v>
      </c>
      <c r="BX924">
        <v>69015</v>
      </c>
      <c r="BY924">
        <v>69</v>
      </c>
      <c r="BZ924" s="14">
        <v>1204056069015</v>
      </c>
      <c r="CD924">
        <v>17024</v>
      </c>
    </row>
    <row r="925" spans="1:82" x14ac:dyDescent="0.25">
      <c r="A925" s="1" t="s">
        <v>921</v>
      </c>
      <c r="BX925">
        <v>70014</v>
      </c>
      <c r="BY925">
        <v>70</v>
      </c>
      <c r="BZ925" s="14">
        <v>1204056070014</v>
      </c>
      <c r="CD925">
        <v>17036</v>
      </c>
    </row>
    <row r="926" spans="1:82" x14ac:dyDescent="0.25">
      <c r="A926" s="1" t="s">
        <v>922</v>
      </c>
      <c r="BX926">
        <v>57026</v>
      </c>
      <c r="BY926">
        <v>57</v>
      </c>
      <c r="BZ926" s="14">
        <v>1204057057026</v>
      </c>
      <c r="CD926">
        <v>52007</v>
      </c>
    </row>
    <row r="927" spans="1:82" x14ac:dyDescent="0.25">
      <c r="A927" s="1" t="s">
        <v>923</v>
      </c>
      <c r="BX927">
        <v>58025</v>
      </c>
      <c r="BY927">
        <v>58</v>
      </c>
      <c r="BZ927" s="14">
        <v>1204057058025</v>
      </c>
      <c r="CD927">
        <v>61048</v>
      </c>
    </row>
    <row r="928" spans="1:82" x14ac:dyDescent="0.25">
      <c r="A928" s="1" t="s">
        <v>924</v>
      </c>
      <c r="BX928">
        <v>59024</v>
      </c>
      <c r="BY928">
        <v>59</v>
      </c>
      <c r="BZ928" s="14">
        <v>1204057059024</v>
      </c>
      <c r="CD928">
        <v>24029</v>
      </c>
    </row>
    <row r="929" spans="1:82" x14ac:dyDescent="0.25">
      <c r="A929" s="1" t="s">
        <v>925</v>
      </c>
      <c r="BX929">
        <v>60023</v>
      </c>
      <c r="BY929">
        <v>60</v>
      </c>
      <c r="BZ929" s="14">
        <v>1204057060023</v>
      </c>
      <c r="CD929">
        <v>17005</v>
      </c>
    </row>
    <row r="930" spans="1:82" x14ac:dyDescent="0.25">
      <c r="A930" s="1" t="s">
        <v>926</v>
      </c>
      <c r="BX930">
        <v>61022</v>
      </c>
      <c r="BY930">
        <v>61</v>
      </c>
      <c r="BZ930" s="14">
        <v>1204057061022</v>
      </c>
      <c r="CD930">
        <v>27001</v>
      </c>
    </row>
    <row r="931" spans="1:82" x14ac:dyDescent="0.25">
      <c r="A931" s="1" t="s">
        <v>927</v>
      </c>
      <c r="BX931">
        <v>62021</v>
      </c>
      <c r="BY931">
        <v>62</v>
      </c>
      <c r="BZ931" s="14">
        <v>1204057062021</v>
      </c>
      <c r="CD931">
        <v>24027</v>
      </c>
    </row>
    <row r="932" spans="1:82" x14ac:dyDescent="0.25">
      <c r="A932" s="1" t="s">
        <v>928</v>
      </c>
      <c r="BX932">
        <v>63020</v>
      </c>
      <c r="BY932">
        <v>63</v>
      </c>
      <c r="BZ932" s="14">
        <v>1204057063020</v>
      </c>
      <c r="CD932">
        <v>24003</v>
      </c>
    </row>
    <row r="933" spans="1:82" x14ac:dyDescent="0.25">
      <c r="A933" s="1" t="s">
        <v>929</v>
      </c>
      <c r="BX933">
        <v>64019</v>
      </c>
      <c r="BY933">
        <v>64</v>
      </c>
      <c r="BZ933" s="14">
        <v>1204057064019</v>
      </c>
      <c r="CD933">
        <v>45051</v>
      </c>
    </row>
    <row r="934" spans="1:82" x14ac:dyDescent="0.25">
      <c r="A934" s="1" t="s">
        <v>930</v>
      </c>
      <c r="BX934">
        <v>65018</v>
      </c>
      <c r="BY934">
        <v>65</v>
      </c>
      <c r="BZ934" s="14">
        <v>1204057065018</v>
      </c>
      <c r="CD934">
        <v>29009</v>
      </c>
    </row>
    <row r="935" spans="1:82" x14ac:dyDescent="0.25">
      <c r="A935" s="1" t="s">
        <v>931</v>
      </c>
      <c r="BX935">
        <v>66017</v>
      </c>
      <c r="BY935">
        <v>66</v>
      </c>
      <c r="BZ935" s="14">
        <v>1204057066017</v>
      </c>
      <c r="CD935">
        <v>30033</v>
      </c>
    </row>
    <row r="936" spans="1:82" x14ac:dyDescent="0.25">
      <c r="A936" s="1" t="s">
        <v>932</v>
      </c>
      <c r="BX936">
        <v>67016</v>
      </c>
      <c r="BY936">
        <v>67</v>
      </c>
      <c r="BZ936" s="14">
        <v>1204057067016</v>
      </c>
      <c r="CD936">
        <v>22001</v>
      </c>
    </row>
    <row r="937" spans="1:82" x14ac:dyDescent="0.25">
      <c r="A937" s="1" t="s">
        <v>933</v>
      </c>
      <c r="BX937">
        <v>68015</v>
      </c>
      <c r="BY937">
        <v>68</v>
      </c>
      <c r="BZ937" s="14">
        <v>1204057068015</v>
      </c>
      <c r="CD937">
        <v>55049</v>
      </c>
    </row>
    <row r="938" spans="1:82" x14ac:dyDescent="0.25">
      <c r="A938" s="1" t="s">
        <v>934</v>
      </c>
      <c r="BX938">
        <v>69014</v>
      </c>
      <c r="BY938">
        <v>69</v>
      </c>
      <c r="BZ938" s="14">
        <v>1204057069014</v>
      </c>
      <c r="CD938">
        <v>57067</v>
      </c>
    </row>
    <row r="939" spans="1:82" x14ac:dyDescent="0.25">
      <c r="A939" s="1" t="s">
        <v>935</v>
      </c>
      <c r="BX939">
        <v>70013</v>
      </c>
      <c r="BY939">
        <v>70</v>
      </c>
      <c r="BZ939" s="14">
        <v>1204057070013</v>
      </c>
      <c r="CD939">
        <v>15039</v>
      </c>
    </row>
    <row r="940" spans="1:82" x14ac:dyDescent="0.25">
      <c r="A940" s="1" t="s">
        <v>936</v>
      </c>
      <c r="BX940">
        <v>57025</v>
      </c>
      <c r="BY940">
        <v>57</v>
      </c>
      <c r="BZ940" s="14">
        <v>1204058057025</v>
      </c>
      <c r="CD940">
        <v>47067</v>
      </c>
    </row>
    <row r="941" spans="1:82" x14ac:dyDescent="0.25">
      <c r="A941" s="1" t="s">
        <v>937</v>
      </c>
      <c r="BX941">
        <v>58024</v>
      </c>
      <c r="BY941">
        <v>58</v>
      </c>
      <c r="BZ941" s="14">
        <v>1204058058024</v>
      </c>
      <c r="CD941">
        <v>40051</v>
      </c>
    </row>
    <row r="942" spans="1:82" x14ac:dyDescent="0.25">
      <c r="A942" s="1" t="s">
        <v>938</v>
      </c>
      <c r="BX942">
        <v>59023</v>
      </c>
      <c r="BY942">
        <v>59</v>
      </c>
      <c r="BZ942" s="14">
        <v>1204058059023</v>
      </c>
      <c r="CD942">
        <v>59064</v>
      </c>
    </row>
    <row r="943" spans="1:82" x14ac:dyDescent="0.25">
      <c r="A943" s="1" t="s">
        <v>939</v>
      </c>
      <c r="BX943">
        <v>60022</v>
      </c>
      <c r="BY943">
        <v>60</v>
      </c>
      <c r="BZ943" s="14">
        <v>1204058060022</v>
      </c>
      <c r="CD943">
        <v>47059</v>
      </c>
    </row>
    <row r="944" spans="1:82" x14ac:dyDescent="0.25">
      <c r="A944" s="1" t="s">
        <v>940</v>
      </c>
      <c r="BX944">
        <v>61021</v>
      </c>
      <c r="BY944">
        <v>61</v>
      </c>
      <c r="BZ944" s="14">
        <v>1204058061021</v>
      </c>
      <c r="CD944">
        <v>10003</v>
      </c>
    </row>
    <row r="945" spans="1:82" x14ac:dyDescent="0.25">
      <c r="A945" s="1" t="s">
        <v>941</v>
      </c>
      <c r="BX945">
        <v>62020</v>
      </c>
      <c r="BY945">
        <v>62</v>
      </c>
      <c r="BZ945" s="14">
        <v>1204058062020</v>
      </c>
      <c r="CD945">
        <v>39027</v>
      </c>
    </row>
    <row r="946" spans="1:82" x14ac:dyDescent="0.25">
      <c r="A946" s="1" t="s">
        <v>942</v>
      </c>
      <c r="BX946">
        <v>63019</v>
      </c>
      <c r="BY946">
        <v>63</v>
      </c>
      <c r="BZ946" s="14">
        <v>1204058063019</v>
      </c>
      <c r="CD946">
        <v>22021</v>
      </c>
    </row>
    <row r="947" spans="1:82" x14ac:dyDescent="0.25">
      <c r="A947" s="1" t="s">
        <v>943</v>
      </c>
      <c r="BX947">
        <v>64018</v>
      </c>
      <c r="BY947">
        <v>64</v>
      </c>
      <c r="BZ947" s="14">
        <v>1204058064018</v>
      </c>
      <c r="CD947">
        <v>9000</v>
      </c>
    </row>
    <row r="948" spans="1:82" x14ac:dyDescent="0.25">
      <c r="A948" s="1" t="s">
        <v>944</v>
      </c>
      <c r="BX948">
        <v>65017</v>
      </c>
      <c r="BY948">
        <v>65</v>
      </c>
      <c r="BZ948" s="14">
        <v>1204058065017</v>
      </c>
      <c r="CD948">
        <v>41053</v>
      </c>
    </row>
    <row r="949" spans="1:82" x14ac:dyDescent="0.25">
      <c r="A949" s="1" t="s">
        <v>945</v>
      </c>
      <c r="BX949">
        <v>66016</v>
      </c>
      <c r="BY949">
        <v>66</v>
      </c>
      <c r="BZ949" s="14">
        <v>1204058066016</v>
      </c>
      <c r="CD949">
        <v>24039</v>
      </c>
    </row>
    <row r="950" spans="1:82" x14ac:dyDescent="0.25">
      <c r="A950" s="1" t="s">
        <v>946</v>
      </c>
      <c r="BX950">
        <v>67015</v>
      </c>
      <c r="BY950">
        <v>67</v>
      </c>
      <c r="BZ950" s="14">
        <v>1204058067015</v>
      </c>
      <c r="CD950">
        <v>2019</v>
      </c>
    </row>
    <row r="951" spans="1:82" x14ac:dyDescent="0.25">
      <c r="A951" s="1" t="s">
        <v>947</v>
      </c>
      <c r="BX951">
        <v>68014</v>
      </c>
      <c r="BY951">
        <v>68</v>
      </c>
      <c r="BZ951" s="14">
        <v>1204058068014</v>
      </c>
      <c r="CD951">
        <v>58043</v>
      </c>
    </row>
    <row r="952" spans="1:82" x14ac:dyDescent="0.25">
      <c r="A952" s="1" t="s">
        <v>948</v>
      </c>
      <c r="BX952">
        <v>69013</v>
      </c>
      <c r="BY952">
        <v>69</v>
      </c>
      <c r="BZ952" s="14">
        <v>1204058069013</v>
      </c>
      <c r="CD952">
        <v>20031</v>
      </c>
    </row>
    <row r="953" spans="1:82" x14ac:dyDescent="0.25">
      <c r="A953" s="1" t="s">
        <v>949</v>
      </c>
      <c r="BX953">
        <v>70012</v>
      </c>
      <c r="BY953">
        <v>70</v>
      </c>
      <c r="BZ953" s="14">
        <v>1204058070012</v>
      </c>
      <c r="CD953">
        <v>15027</v>
      </c>
    </row>
    <row r="954" spans="1:82" x14ac:dyDescent="0.25">
      <c r="A954" s="1" t="s">
        <v>950</v>
      </c>
      <c r="BX954">
        <v>57024</v>
      </c>
      <c r="BY954">
        <v>57</v>
      </c>
      <c r="BZ954" s="14">
        <v>1204059057024</v>
      </c>
      <c r="CD954">
        <v>49015</v>
      </c>
    </row>
    <row r="955" spans="1:82" x14ac:dyDescent="0.25">
      <c r="A955" s="1" t="s">
        <v>951</v>
      </c>
      <c r="BX955">
        <v>58023</v>
      </c>
      <c r="BY955">
        <v>58</v>
      </c>
      <c r="BZ955" s="14">
        <v>1204059058023</v>
      </c>
      <c r="CD955">
        <v>43008</v>
      </c>
    </row>
    <row r="956" spans="1:82" x14ac:dyDescent="0.25">
      <c r="A956" s="1" t="s">
        <v>952</v>
      </c>
      <c r="BX956">
        <v>59022</v>
      </c>
      <c r="BY956">
        <v>59</v>
      </c>
      <c r="BZ956" s="14">
        <v>1204059059022</v>
      </c>
      <c r="CD956">
        <v>61052</v>
      </c>
    </row>
    <row r="957" spans="1:82" x14ac:dyDescent="0.25">
      <c r="A957" s="1" t="s">
        <v>953</v>
      </c>
      <c r="BX957">
        <v>60021</v>
      </c>
      <c r="BY957">
        <v>60</v>
      </c>
      <c r="BZ957" s="14">
        <v>1204059060021</v>
      </c>
      <c r="CD957">
        <v>9027</v>
      </c>
    </row>
    <row r="958" spans="1:82" x14ac:dyDescent="0.25">
      <c r="A958" s="1" t="s">
        <v>954</v>
      </c>
      <c r="BX958">
        <v>61020</v>
      </c>
      <c r="BY958">
        <v>61</v>
      </c>
      <c r="BZ958" s="14">
        <v>1204059061020</v>
      </c>
      <c r="CD958">
        <v>22035</v>
      </c>
    </row>
    <row r="959" spans="1:82" x14ac:dyDescent="0.25">
      <c r="A959" s="1" t="s">
        <v>955</v>
      </c>
      <c r="BX959">
        <v>62019</v>
      </c>
      <c r="BY959">
        <v>62</v>
      </c>
      <c r="BZ959" s="14">
        <v>1204059062019</v>
      </c>
      <c r="CD959">
        <v>7042</v>
      </c>
    </row>
    <row r="960" spans="1:82" x14ac:dyDescent="0.25">
      <c r="A960" s="1" t="s">
        <v>956</v>
      </c>
      <c r="BX960">
        <v>63018</v>
      </c>
      <c r="BY960">
        <v>63</v>
      </c>
      <c r="BZ960" s="14">
        <v>1204059063018</v>
      </c>
      <c r="CD960">
        <v>4015</v>
      </c>
    </row>
    <row r="961" spans="1:82" x14ac:dyDescent="0.25">
      <c r="A961" s="1" t="s">
        <v>957</v>
      </c>
      <c r="BX961">
        <v>64017</v>
      </c>
      <c r="BY961">
        <v>64</v>
      </c>
      <c r="BZ961" s="14">
        <v>1204059064017</v>
      </c>
      <c r="CD961">
        <v>12019</v>
      </c>
    </row>
    <row r="962" spans="1:82" x14ac:dyDescent="0.25">
      <c r="A962" s="1" t="s">
        <v>958</v>
      </c>
      <c r="BX962">
        <v>65016</v>
      </c>
      <c r="BY962">
        <v>65</v>
      </c>
      <c r="BZ962" s="14">
        <v>1204059065016</v>
      </c>
      <c r="CD962">
        <v>25028</v>
      </c>
    </row>
    <row r="963" spans="1:82" x14ac:dyDescent="0.25">
      <c r="A963" s="1" t="s">
        <v>959</v>
      </c>
      <c r="BX963">
        <v>66015</v>
      </c>
      <c r="BY963">
        <v>66</v>
      </c>
      <c r="BZ963" s="14">
        <v>1204059066015</v>
      </c>
      <c r="CD963">
        <v>21023</v>
      </c>
    </row>
    <row r="964" spans="1:82" x14ac:dyDescent="0.25">
      <c r="A964" s="1" t="s">
        <v>960</v>
      </c>
      <c r="BX964">
        <v>67014</v>
      </c>
      <c r="BY964">
        <v>67</v>
      </c>
      <c r="BZ964" s="14">
        <v>1204059067014</v>
      </c>
      <c r="CD964">
        <v>35010</v>
      </c>
    </row>
    <row r="965" spans="1:82" x14ac:dyDescent="0.25">
      <c r="A965" s="1" t="s">
        <v>961</v>
      </c>
      <c r="BX965">
        <v>68013</v>
      </c>
      <c r="BY965">
        <v>68</v>
      </c>
      <c r="BZ965" s="14">
        <v>1204059068013</v>
      </c>
      <c r="CD965">
        <v>53061</v>
      </c>
    </row>
    <row r="966" spans="1:82" x14ac:dyDescent="0.25">
      <c r="A966" s="1" t="s">
        <v>962</v>
      </c>
      <c r="BX966">
        <v>69012</v>
      </c>
      <c r="BY966">
        <v>69</v>
      </c>
      <c r="BZ966" s="14">
        <v>1204059069012</v>
      </c>
      <c r="CD966">
        <v>52053</v>
      </c>
    </row>
    <row r="967" spans="1:82" x14ac:dyDescent="0.25">
      <c r="A967" s="1" t="s">
        <v>963</v>
      </c>
      <c r="BX967">
        <v>70011</v>
      </c>
      <c r="BY967">
        <v>70</v>
      </c>
      <c r="BZ967" s="14">
        <v>1204059070011</v>
      </c>
      <c r="CD967">
        <v>21003</v>
      </c>
    </row>
    <row r="968" spans="1:82" x14ac:dyDescent="0.25">
      <c r="A968" s="1" t="s">
        <v>964</v>
      </c>
      <c r="BX968">
        <v>57023</v>
      </c>
      <c r="BY968">
        <v>57</v>
      </c>
      <c r="BZ968" s="14">
        <v>1204060057023</v>
      </c>
      <c r="CD968">
        <v>45001</v>
      </c>
    </row>
    <row r="969" spans="1:82" x14ac:dyDescent="0.25">
      <c r="A969" s="1" t="s">
        <v>965</v>
      </c>
      <c r="BX969">
        <v>58022</v>
      </c>
      <c r="BY969">
        <v>58</v>
      </c>
      <c r="BZ969" s="14">
        <v>1204060058022</v>
      </c>
      <c r="CD969">
        <v>25035</v>
      </c>
    </row>
    <row r="970" spans="1:82" x14ac:dyDescent="0.25">
      <c r="A970" s="1" t="s">
        <v>966</v>
      </c>
      <c r="BX970">
        <v>59021</v>
      </c>
      <c r="BY970">
        <v>59</v>
      </c>
      <c r="BZ970" s="14">
        <v>1204060059021</v>
      </c>
      <c r="CD970">
        <v>19019</v>
      </c>
    </row>
    <row r="971" spans="1:82" x14ac:dyDescent="0.25">
      <c r="A971" s="1" t="s">
        <v>967</v>
      </c>
      <c r="BX971">
        <v>60020</v>
      </c>
      <c r="BY971">
        <v>60</v>
      </c>
      <c r="BZ971" s="14">
        <v>1204060060020</v>
      </c>
      <c r="CD971">
        <v>5008</v>
      </c>
    </row>
    <row r="972" spans="1:82" x14ac:dyDescent="0.25">
      <c r="A972" s="1" t="s">
        <v>968</v>
      </c>
      <c r="BX972">
        <v>61019</v>
      </c>
      <c r="BY972">
        <v>61</v>
      </c>
      <c r="BZ972" s="14">
        <v>1204060061019</v>
      </c>
      <c r="CD972">
        <v>70053</v>
      </c>
    </row>
    <row r="973" spans="1:82" x14ac:dyDescent="0.25">
      <c r="A973" s="1" t="s">
        <v>969</v>
      </c>
      <c r="BX973">
        <v>62018</v>
      </c>
      <c r="BY973">
        <v>62</v>
      </c>
      <c r="BZ973" s="14">
        <v>1204060062018</v>
      </c>
      <c r="CD973">
        <v>45069</v>
      </c>
    </row>
    <row r="974" spans="1:82" x14ac:dyDescent="0.25">
      <c r="A974" s="1" t="s">
        <v>970</v>
      </c>
      <c r="BX974">
        <v>63017</v>
      </c>
      <c r="BY974">
        <v>63</v>
      </c>
      <c r="BZ974" s="14">
        <v>1204060063017</v>
      </c>
      <c r="CD974">
        <v>67058</v>
      </c>
    </row>
    <row r="975" spans="1:82" x14ac:dyDescent="0.25">
      <c r="A975" s="1" t="s">
        <v>971</v>
      </c>
      <c r="BX975">
        <v>64016</v>
      </c>
      <c r="BY975">
        <v>64</v>
      </c>
      <c r="BZ975" s="14">
        <v>1204060064016</v>
      </c>
      <c r="CD975">
        <v>31010</v>
      </c>
    </row>
    <row r="976" spans="1:82" x14ac:dyDescent="0.25">
      <c r="A976" s="1" t="s">
        <v>972</v>
      </c>
      <c r="BX976">
        <v>65015</v>
      </c>
      <c r="BY976">
        <v>65</v>
      </c>
      <c r="BZ976" s="14">
        <v>1204060065015</v>
      </c>
      <c r="CD976">
        <v>59057</v>
      </c>
    </row>
    <row r="977" spans="1:82" x14ac:dyDescent="0.25">
      <c r="A977" s="1" t="s">
        <v>973</v>
      </c>
      <c r="BX977">
        <v>66014</v>
      </c>
      <c r="BY977">
        <v>66</v>
      </c>
      <c r="BZ977" s="14">
        <v>1204060066014</v>
      </c>
      <c r="CD977">
        <v>61053</v>
      </c>
    </row>
    <row r="978" spans="1:82" x14ac:dyDescent="0.25">
      <c r="A978" s="1" t="s">
        <v>974</v>
      </c>
      <c r="BX978">
        <v>67013</v>
      </c>
      <c r="BY978">
        <v>67</v>
      </c>
      <c r="BZ978" s="14">
        <v>1204060067013</v>
      </c>
      <c r="CD978">
        <v>8003</v>
      </c>
    </row>
    <row r="979" spans="1:82" x14ac:dyDescent="0.25">
      <c r="A979" s="1" t="s">
        <v>975</v>
      </c>
      <c r="BX979">
        <v>68012</v>
      </c>
      <c r="BY979">
        <v>68</v>
      </c>
      <c r="BZ979" s="14">
        <v>1204060068012</v>
      </c>
      <c r="CD979">
        <v>1035</v>
      </c>
    </row>
    <row r="980" spans="1:82" x14ac:dyDescent="0.25">
      <c r="A980" s="1" t="s">
        <v>976</v>
      </c>
      <c r="BX980">
        <v>69011</v>
      </c>
      <c r="BY980">
        <v>69</v>
      </c>
      <c r="BZ980" s="14">
        <v>1204060069011</v>
      </c>
      <c r="CD980">
        <v>38029</v>
      </c>
    </row>
    <row r="981" spans="1:82" x14ac:dyDescent="0.25">
      <c r="A981" s="1" t="s">
        <v>977</v>
      </c>
      <c r="BX981">
        <v>70010</v>
      </c>
      <c r="BY981">
        <v>70</v>
      </c>
      <c r="BZ981" s="14">
        <v>1204060070010</v>
      </c>
      <c r="CD981">
        <v>33003</v>
      </c>
    </row>
    <row r="982" spans="1:82" x14ac:dyDescent="0.25">
      <c r="A982" s="1" t="s">
        <v>978</v>
      </c>
      <c r="BX982">
        <v>57022</v>
      </c>
      <c r="BY982">
        <v>57</v>
      </c>
      <c r="BZ982" s="14">
        <v>1204061057022</v>
      </c>
      <c r="CD982">
        <v>65059</v>
      </c>
    </row>
    <row r="983" spans="1:82" x14ac:dyDescent="0.25">
      <c r="A983" s="1" t="s">
        <v>979</v>
      </c>
      <c r="BX983">
        <v>58021</v>
      </c>
      <c r="BY983">
        <v>58</v>
      </c>
      <c r="BZ983" s="14">
        <v>1204061058021</v>
      </c>
      <c r="CD983">
        <v>55009</v>
      </c>
    </row>
    <row r="984" spans="1:82" x14ac:dyDescent="0.25">
      <c r="A984" s="1" t="s">
        <v>980</v>
      </c>
      <c r="BX984">
        <v>59020</v>
      </c>
      <c r="BY984">
        <v>59</v>
      </c>
      <c r="BZ984" s="14">
        <v>1204061059020</v>
      </c>
      <c r="CD984">
        <v>68057</v>
      </c>
    </row>
    <row r="985" spans="1:82" x14ac:dyDescent="0.25">
      <c r="A985" s="1" t="s">
        <v>981</v>
      </c>
      <c r="BX985">
        <v>60019</v>
      </c>
      <c r="BY985">
        <v>60</v>
      </c>
      <c r="BZ985" s="14">
        <v>1204061060019</v>
      </c>
      <c r="CD985">
        <v>65069</v>
      </c>
    </row>
    <row r="986" spans="1:82" x14ac:dyDescent="0.25">
      <c r="A986" s="1" t="s">
        <v>982</v>
      </c>
      <c r="BX986">
        <v>61018</v>
      </c>
      <c r="BY986">
        <v>61</v>
      </c>
      <c r="BZ986" s="14">
        <v>1204061061018</v>
      </c>
      <c r="CD986">
        <v>23024</v>
      </c>
    </row>
    <row r="987" spans="1:82" x14ac:dyDescent="0.25">
      <c r="A987" s="1" t="s">
        <v>983</v>
      </c>
      <c r="BX987">
        <v>62017</v>
      </c>
      <c r="BY987">
        <v>62</v>
      </c>
      <c r="BZ987" s="14">
        <v>1204061062017</v>
      </c>
      <c r="CD987">
        <v>28003</v>
      </c>
    </row>
    <row r="988" spans="1:82" x14ac:dyDescent="0.25">
      <c r="A988" s="1" t="s">
        <v>984</v>
      </c>
      <c r="BX988">
        <v>63016</v>
      </c>
      <c r="BY988">
        <v>63</v>
      </c>
      <c r="BZ988" s="14">
        <v>1204061063016</v>
      </c>
      <c r="CD988">
        <v>15005</v>
      </c>
    </row>
    <row r="989" spans="1:82" x14ac:dyDescent="0.25">
      <c r="A989" s="1" t="s">
        <v>985</v>
      </c>
      <c r="BX989">
        <v>64015</v>
      </c>
      <c r="BY989">
        <v>64</v>
      </c>
      <c r="BZ989" s="14">
        <v>1204061064015</v>
      </c>
      <c r="CD989">
        <v>49057</v>
      </c>
    </row>
    <row r="990" spans="1:82" x14ac:dyDescent="0.25">
      <c r="A990" s="1" t="s">
        <v>986</v>
      </c>
      <c r="BX990">
        <v>65014</v>
      </c>
      <c r="BY990">
        <v>65</v>
      </c>
      <c r="BZ990" s="14">
        <v>1204061065014</v>
      </c>
      <c r="CD990">
        <v>51046</v>
      </c>
    </row>
    <row r="991" spans="1:82" x14ac:dyDescent="0.25">
      <c r="A991" s="1" t="s">
        <v>987</v>
      </c>
      <c r="BX991">
        <v>66013</v>
      </c>
      <c r="BY991">
        <v>66</v>
      </c>
      <c r="BZ991" s="14">
        <v>1204061066013</v>
      </c>
      <c r="CD991">
        <v>16047</v>
      </c>
    </row>
    <row r="992" spans="1:82" x14ac:dyDescent="0.25">
      <c r="A992" s="1" t="s">
        <v>988</v>
      </c>
      <c r="BX992">
        <v>67012</v>
      </c>
      <c r="BY992">
        <v>67</v>
      </c>
      <c r="BZ992" s="14">
        <v>1204061067012</v>
      </c>
      <c r="CD992">
        <v>9029</v>
      </c>
    </row>
    <row r="993" spans="1:82" x14ac:dyDescent="0.25">
      <c r="A993" s="1" t="s">
        <v>989</v>
      </c>
      <c r="BX993">
        <v>68011</v>
      </c>
      <c r="BY993">
        <v>68</v>
      </c>
      <c r="BZ993" s="14">
        <v>1204061068011</v>
      </c>
      <c r="CD993">
        <v>40007</v>
      </c>
    </row>
    <row r="994" spans="1:82" x14ac:dyDescent="0.25">
      <c r="A994" s="1" t="s">
        <v>990</v>
      </c>
      <c r="BX994">
        <v>69010</v>
      </c>
      <c r="BY994">
        <v>69</v>
      </c>
      <c r="BZ994" s="14">
        <v>1204061069010</v>
      </c>
      <c r="CD994">
        <v>53059</v>
      </c>
    </row>
    <row r="995" spans="1:82" x14ac:dyDescent="0.25">
      <c r="A995" s="1" t="s">
        <v>991</v>
      </c>
      <c r="BX995">
        <v>70009</v>
      </c>
      <c r="BY995">
        <v>70</v>
      </c>
      <c r="BZ995" s="14">
        <v>1204061070009</v>
      </c>
      <c r="CD995">
        <v>25001</v>
      </c>
    </row>
    <row r="996" spans="1:82" x14ac:dyDescent="0.25">
      <c r="A996" s="1" t="s">
        <v>992</v>
      </c>
      <c r="BX996">
        <v>57021</v>
      </c>
      <c r="BY996">
        <v>57</v>
      </c>
      <c r="BZ996" s="14">
        <v>1204062057021</v>
      </c>
      <c r="CD996">
        <v>47003</v>
      </c>
    </row>
    <row r="997" spans="1:82" x14ac:dyDescent="0.25">
      <c r="A997" s="1" t="s">
        <v>993</v>
      </c>
      <c r="BX997">
        <v>58020</v>
      </c>
      <c r="BY997">
        <v>58</v>
      </c>
      <c r="BZ997" s="14">
        <v>1204062058020</v>
      </c>
      <c r="CD997">
        <v>50055</v>
      </c>
    </row>
    <row r="998" spans="1:82" x14ac:dyDescent="0.25">
      <c r="A998" s="1" t="s">
        <v>994</v>
      </c>
      <c r="BX998">
        <v>59019</v>
      </c>
      <c r="BY998">
        <v>59</v>
      </c>
      <c r="BZ998" s="14">
        <v>1204062059019</v>
      </c>
      <c r="CD998">
        <v>41014</v>
      </c>
    </row>
    <row r="999" spans="1:82" x14ac:dyDescent="0.25">
      <c r="A999" s="1" t="s">
        <v>995</v>
      </c>
      <c r="BX999">
        <v>60018</v>
      </c>
      <c r="BY999">
        <v>60</v>
      </c>
      <c r="BZ999" s="14">
        <v>1204062060018</v>
      </c>
      <c r="CD999">
        <v>16037</v>
      </c>
    </row>
    <row r="1000" spans="1:82" x14ac:dyDescent="0.25">
      <c r="A1000" s="1" t="s">
        <v>996</v>
      </c>
      <c r="BX1000">
        <v>61017</v>
      </c>
      <c r="BY1000">
        <v>61</v>
      </c>
      <c r="BZ1000" s="14">
        <v>1204062061017</v>
      </c>
      <c r="CD1000">
        <v>19003</v>
      </c>
    </row>
    <row r="1001" spans="1:82" x14ac:dyDescent="0.25">
      <c r="A1001" s="1" t="s">
        <v>997</v>
      </c>
      <c r="BX1001">
        <v>62016</v>
      </c>
      <c r="BY1001">
        <v>62</v>
      </c>
      <c r="BZ1001" s="14">
        <v>1204062062016</v>
      </c>
      <c r="CD1001">
        <v>65053</v>
      </c>
    </row>
    <row r="1002" spans="1:82" x14ac:dyDescent="0.25">
      <c r="A1002" s="1" t="s">
        <v>998</v>
      </c>
      <c r="BX1002">
        <v>63015</v>
      </c>
      <c r="BY1002">
        <v>63</v>
      </c>
      <c r="BZ1002" s="14">
        <v>1204062063015</v>
      </c>
      <c r="CD1002">
        <v>58053</v>
      </c>
    </row>
    <row r="1003" spans="1:82" x14ac:dyDescent="0.25">
      <c r="A1003" s="1" t="s">
        <v>999</v>
      </c>
      <c r="BX1003">
        <v>64014</v>
      </c>
      <c r="BY1003">
        <v>64</v>
      </c>
      <c r="BZ1003" s="14">
        <v>1204062064014</v>
      </c>
      <c r="CD1003">
        <v>19023</v>
      </c>
    </row>
    <row r="1004" spans="1:82" x14ac:dyDescent="0.25">
      <c r="A1004" s="1" t="s">
        <v>1000</v>
      </c>
      <c r="BX1004">
        <v>65013</v>
      </c>
      <c r="BY1004">
        <v>65</v>
      </c>
      <c r="BZ1004" s="14">
        <v>1204062065013</v>
      </c>
      <c r="CD1004">
        <v>61066</v>
      </c>
    </row>
    <row r="1005" spans="1:82" x14ac:dyDescent="0.25">
      <c r="A1005" s="1" t="s">
        <v>1001</v>
      </c>
      <c r="BX1005">
        <v>66012</v>
      </c>
      <c r="BY1005">
        <v>66</v>
      </c>
      <c r="BZ1005" s="14">
        <v>1204062066012</v>
      </c>
      <c r="CD1005">
        <v>65055</v>
      </c>
    </row>
    <row r="1006" spans="1:82" x14ac:dyDescent="0.25">
      <c r="A1006" s="1" t="s">
        <v>1002</v>
      </c>
      <c r="BX1006">
        <v>67011</v>
      </c>
      <c r="BY1006">
        <v>67</v>
      </c>
      <c r="BZ1006" s="14">
        <v>1204062067011</v>
      </c>
      <c r="CD1006">
        <v>46053</v>
      </c>
    </row>
    <row r="1007" spans="1:82" x14ac:dyDescent="0.25">
      <c r="A1007" s="1" t="s">
        <v>1003</v>
      </c>
      <c r="BX1007">
        <v>68010</v>
      </c>
      <c r="BY1007">
        <v>68</v>
      </c>
      <c r="BZ1007" s="14">
        <v>1204062068010</v>
      </c>
      <c r="CD1007">
        <v>13031</v>
      </c>
    </row>
    <row r="1008" spans="1:82" x14ac:dyDescent="0.25">
      <c r="A1008" s="1" t="s">
        <v>1004</v>
      </c>
      <c r="BX1008">
        <v>69009</v>
      </c>
      <c r="BY1008">
        <v>69</v>
      </c>
      <c r="BZ1008" s="14">
        <v>1204062069009</v>
      </c>
      <c r="CD1008">
        <v>60063</v>
      </c>
    </row>
    <row r="1009" spans="1:82" x14ac:dyDescent="0.25">
      <c r="A1009" s="1" t="s">
        <v>1005</v>
      </c>
      <c r="BX1009">
        <v>70008</v>
      </c>
      <c r="BY1009">
        <v>70</v>
      </c>
      <c r="BZ1009" s="14">
        <v>1204062070008</v>
      </c>
      <c r="CD1009">
        <v>66055</v>
      </c>
    </row>
    <row r="1010" spans="1:82" x14ac:dyDescent="0.25">
      <c r="A1010" s="1" t="s">
        <v>1006</v>
      </c>
      <c r="BX1010">
        <v>57020</v>
      </c>
      <c r="BY1010">
        <v>57</v>
      </c>
      <c r="BZ1010" s="14">
        <v>1204063057020</v>
      </c>
      <c r="CD1010">
        <v>11007</v>
      </c>
    </row>
    <row r="1011" spans="1:82" x14ac:dyDescent="0.25">
      <c r="A1011" s="1" t="s">
        <v>1007</v>
      </c>
      <c r="BX1011">
        <v>58019</v>
      </c>
      <c r="BY1011">
        <v>58</v>
      </c>
      <c r="BZ1011" s="14">
        <v>1204063058019</v>
      </c>
      <c r="CD1011">
        <v>51043</v>
      </c>
    </row>
    <row r="1012" spans="1:82" x14ac:dyDescent="0.25">
      <c r="A1012" s="1" t="s">
        <v>1008</v>
      </c>
      <c r="BX1012">
        <v>59018</v>
      </c>
      <c r="BY1012">
        <v>59</v>
      </c>
      <c r="BZ1012" s="14">
        <v>1204063059018</v>
      </c>
      <c r="CD1012">
        <v>20005</v>
      </c>
    </row>
    <row r="1013" spans="1:82" x14ac:dyDescent="0.25">
      <c r="A1013" s="1" t="s">
        <v>1009</v>
      </c>
      <c r="BX1013">
        <v>60017</v>
      </c>
      <c r="BY1013">
        <v>60</v>
      </c>
      <c r="BZ1013" s="14">
        <v>1204063060017</v>
      </c>
      <c r="CD1013">
        <v>22007</v>
      </c>
    </row>
    <row r="1014" spans="1:82" x14ac:dyDescent="0.25">
      <c r="A1014" s="1" t="s">
        <v>1010</v>
      </c>
      <c r="BX1014">
        <v>61016</v>
      </c>
      <c r="BY1014">
        <v>61</v>
      </c>
      <c r="BZ1014" s="14">
        <v>1204063061016</v>
      </c>
      <c r="CD1014">
        <v>33029</v>
      </c>
    </row>
    <row r="1015" spans="1:82" x14ac:dyDescent="0.25">
      <c r="A1015" s="1" t="s">
        <v>1011</v>
      </c>
      <c r="BX1015">
        <v>62015</v>
      </c>
      <c r="BY1015">
        <v>62</v>
      </c>
      <c r="BZ1015" s="14">
        <v>1204063062015</v>
      </c>
      <c r="CD1015">
        <v>17020</v>
      </c>
    </row>
    <row r="1016" spans="1:82" x14ac:dyDescent="0.25">
      <c r="A1016" s="1" t="s">
        <v>1012</v>
      </c>
      <c r="BX1016">
        <v>63014</v>
      </c>
      <c r="BY1016">
        <v>63</v>
      </c>
      <c r="BZ1016" s="14">
        <v>1204063063014</v>
      </c>
      <c r="CD1016">
        <v>39011</v>
      </c>
    </row>
    <row r="1017" spans="1:82" x14ac:dyDescent="0.25">
      <c r="A1017" s="1" t="s">
        <v>1013</v>
      </c>
      <c r="BX1017">
        <v>64013</v>
      </c>
      <c r="BY1017">
        <v>64</v>
      </c>
      <c r="BZ1017" s="14">
        <v>1204063064013</v>
      </c>
      <c r="CD1017">
        <v>7015</v>
      </c>
    </row>
    <row r="1018" spans="1:82" x14ac:dyDescent="0.25">
      <c r="A1018" s="1" t="s">
        <v>1014</v>
      </c>
      <c r="BX1018">
        <v>65012</v>
      </c>
      <c r="BY1018">
        <v>65</v>
      </c>
      <c r="BZ1018" s="14">
        <v>1204063065012</v>
      </c>
      <c r="CD1018">
        <v>13003</v>
      </c>
    </row>
    <row r="1019" spans="1:82" x14ac:dyDescent="0.25">
      <c r="A1019" s="1" t="s">
        <v>1015</v>
      </c>
      <c r="BX1019">
        <v>66011</v>
      </c>
      <c r="BY1019">
        <v>66</v>
      </c>
      <c r="BZ1019" s="14">
        <v>1204063066011</v>
      </c>
      <c r="CD1019">
        <v>9006</v>
      </c>
    </row>
    <row r="1020" spans="1:82" x14ac:dyDescent="0.25">
      <c r="A1020" s="1" t="s">
        <v>1016</v>
      </c>
      <c r="BX1020">
        <v>67010</v>
      </c>
      <c r="BY1020">
        <v>67</v>
      </c>
      <c r="BZ1020" s="14">
        <v>1204063067010</v>
      </c>
      <c r="CD1020">
        <v>15029</v>
      </c>
    </row>
    <row r="1021" spans="1:82" x14ac:dyDescent="0.25">
      <c r="A1021" s="1" t="s">
        <v>1017</v>
      </c>
      <c r="BX1021">
        <v>68009</v>
      </c>
      <c r="BY1021">
        <v>68</v>
      </c>
      <c r="BZ1021" s="14">
        <v>1204063068009</v>
      </c>
      <c r="CD1021">
        <v>15040</v>
      </c>
    </row>
    <row r="1022" spans="1:82" x14ac:dyDescent="0.25">
      <c r="A1022" s="1" t="s">
        <v>1018</v>
      </c>
      <c r="BX1022">
        <v>69008</v>
      </c>
      <c r="BY1022">
        <v>69</v>
      </c>
      <c r="BZ1022" s="14">
        <v>1204063069008</v>
      </c>
      <c r="CD1022">
        <v>69068</v>
      </c>
    </row>
    <row r="1023" spans="1:82" x14ac:dyDescent="0.25">
      <c r="A1023" s="1" t="s">
        <v>1019</v>
      </c>
      <c r="BX1023">
        <v>70007</v>
      </c>
      <c r="BY1023">
        <v>70</v>
      </c>
      <c r="BZ1023" s="14">
        <v>1204063070007</v>
      </c>
      <c r="CD1023">
        <v>8039</v>
      </c>
    </row>
    <row r="1024" spans="1:82" x14ac:dyDescent="0.25">
      <c r="A1024" s="1" t="s">
        <v>1020</v>
      </c>
      <c r="BX1024">
        <v>57019</v>
      </c>
      <c r="BY1024">
        <v>57</v>
      </c>
      <c r="BZ1024" s="14">
        <v>1204064057019</v>
      </c>
      <c r="CD1024">
        <v>17039</v>
      </c>
    </row>
    <row r="1025" spans="1:82" x14ac:dyDescent="0.25">
      <c r="A1025" s="1" t="s">
        <v>1021</v>
      </c>
      <c r="BX1025">
        <v>58018</v>
      </c>
      <c r="BY1025">
        <v>58</v>
      </c>
      <c r="BZ1025" s="14">
        <v>1204064058018</v>
      </c>
      <c r="CD1025">
        <v>35002</v>
      </c>
    </row>
    <row r="1026" spans="1:82" x14ac:dyDescent="0.25">
      <c r="A1026" s="1" t="s">
        <v>1022</v>
      </c>
      <c r="BX1026">
        <v>59017</v>
      </c>
      <c r="BY1026">
        <v>59</v>
      </c>
      <c r="BZ1026" s="14">
        <v>1204064059017</v>
      </c>
    </row>
    <row r="1027" spans="1:82" x14ac:dyDescent="0.25">
      <c r="A1027" s="1" t="s">
        <v>1023</v>
      </c>
      <c r="BX1027">
        <v>60016</v>
      </c>
      <c r="BY1027">
        <v>60</v>
      </c>
      <c r="BZ1027" s="14">
        <v>1204064060016</v>
      </c>
    </row>
    <row r="1028" spans="1:82" x14ac:dyDescent="0.25">
      <c r="A1028" s="1" t="s">
        <v>1024</v>
      </c>
      <c r="BX1028">
        <v>61015</v>
      </c>
      <c r="BY1028">
        <v>61</v>
      </c>
      <c r="BZ1028" s="14">
        <v>1204064061015</v>
      </c>
    </row>
    <row r="1029" spans="1:82" x14ac:dyDescent="0.25">
      <c r="A1029" s="1" t="s">
        <v>1025</v>
      </c>
      <c r="BX1029">
        <v>62014</v>
      </c>
      <c r="BY1029">
        <v>62</v>
      </c>
      <c r="BZ1029" s="14">
        <v>1204064062014</v>
      </c>
    </row>
    <row r="1030" spans="1:82" x14ac:dyDescent="0.25">
      <c r="A1030" s="1" t="s">
        <v>1026</v>
      </c>
      <c r="BX1030">
        <v>63013</v>
      </c>
      <c r="BY1030">
        <v>63</v>
      </c>
      <c r="BZ1030" s="14">
        <v>1204064063013</v>
      </c>
    </row>
    <row r="1031" spans="1:82" x14ac:dyDescent="0.25">
      <c r="A1031" s="1" t="s">
        <v>1027</v>
      </c>
      <c r="BX1031">
        <v>64012</v>
      </c>
      <c r="BY1031">
        <v>64</v>
      </c>
      <c r="BZ1031" s="14">
        <v>1204064064012</v>
      </c>
    </row>
    <row r="1032" spans="1:82" x14ac:dyDescent="0.25">
      <c r="A1032" s="1" t="s">
        <v>1028</v>
      </c>
      <c r="BX1032">
        <v>65011</v>
      </c>
      <c r="BY1032">
        <v>65</v>
      </c>
      <c r="BZ1032" s="14">
        <v>1204064065011</v>
      </c>
    </row>
    <row r="1033" spans="1:82" x14ac:dyDescent="0.25">
      <c r="A1033" s="1" t="s">
        <v>1029</v>
      </c>
      <c r="BX1033">
        <v>66010</v>
      </c>
      <c r="BY1033">
        <v>66</v>
      </c>
      <c r="BZ1033" s="14">
        <v>1204064066010</v>
      </c>
    </row>
    <row r="1034" spans="1:82" x14ac:dyDescent="0.25">
      <c r="A1034" s="1" t="s">
        <v>1030</v>
      </c>
      <c r="BX1034">
        <v>67009</v>
      </c>
      <c r="BY1034">
        <v>67</v>
      </c>
      <c r="BZ1034" s="14">
        <v>1204064067009</v>
      </c>
    </row>
    <row r="1035" spans="1:82" x14ac:dyDescent="0.25">
      <c r="A1035" s="1" t="s">
        <v>1031</v>
      </c>
      <c r="BX1035">
        <v>68008</v>
      </c>
      <c r="BY1035">
        <v>68</v>
      </c>
      <c r="BZ1035" s="14">
        <v>1204064068008</v>
      </c>
    </row>
    <row r="1036" spans="1:82" x14ac:dyDescent="0.25">
      <c r="A1036" s="1" t="s">
        <v>1032</v>
      </c>
      <c r="BX1036">
        <v>69007</v>
      </c>
      <c r="BY1036">
        <v>69</v>
      </c>
      <c r="BZ1036" s="14">
        <v>1204064069007</v>
      </c>
    </row>
    <row r="1037" spans="1:82" x14ac:dyDescent="0.25">
      <c r="A1037" s="1" t="s">
        <v>1033</v>
      </c>
      <c r="BX1037">
        <v>70006</v>
      </c>
      <c r="BY1037">
        <v>70</v>
      </c>
      <c r="BZ1037" s="14">
        <v>1204064070006</v>
      </c>
    </row>
    <row r="1038" spans="1:82" x14ac:dyDescent="0.25">
      <c r="A1038" s="1" t="s">
        <v>1034</v>
      </c>
      <c r="BX1038">
        <v>57018</v>
      </c>
      <c r="BY1038">
        <v>57</v>
      </c>
      <c r="BZ1038" s="14">
        <v>1204065057018</v>
      </c>
    </row>
    <row r="1039" spans="1:82" x14ac:dyDescent="0.25">
      <c r="A1039" s="1" t="s">
        <v>1035</v>
      </c>
      <c r="BX1039">
        <v>58017</v>
      </c>
      <c r="BY1039">
        <v>58</v>
      </c>
      <c r="BZ1039" s="14">
        <v>1204065058017</v>
      </c>
    </row>
    <row r="1040" spans="1:82" x14ac:dyDescent="0.25">
      <c r="A1040" s="1" t="s">
        <v>1036</v>
      </c>
      <c r="BX1040">
        <v>59016</v>
      </c>
      <c r="BY1040">
        <v>59</v>
      </c>
      <c r="BZ1040" s="14">
        <v>1204065059016</v>
      </c>
    </row>
    <row r="1041" spans="1:78" x14ac:dyDescent="0.25">
      <c r="A1041" s="1" t="s">
        <v>1037</v>
      </c>
      <c r="BX1041">
        <v>60015</v>
      </c>
      <c r="BY1041">
        <v>60</v>
      </c>
      <c r="BZ1041" s="14">
        <v>1204065060015</v>
      </c>
    </row>
    <row r="1042" spans="1:78" x14ac:dyDescent="0.25">
      <c r="A1042" s="1" t="s">
        <v>1038</v>
      </c>
      <c r="BX1042">
        <v>61014</v>
      </c>
      <c r="BY1042">
        <v>61</v>
      </c>
      <c r="BZ1042" s="14">
        <v>1204065061014</v>
      </c>
    </row>
    <row r="1043" spans="1:78" x14ac:dyDescent="0.25">
      <c r="A1043" s="1" t="s">
        <v>1039</v>
      </c>
      <c r="BX1043">
        <v>62013</v>
      </c>
      <c r="BY1043">
        <v>62</v>
      </c>
      <c r="BZ1043" s="14">
        <v>1204065062013</v>
      </c>
    </row>
    <row r="1044" spans="1:78" x14ac:dyDescent="0.25">
      <c r="A1044" s="1" t="s">
        <v>1040</v>
      </c>
      <c r="BX1044">
        <v>63012</v>
      </c>
      <c r="BY1044">
        <v>63</v>
      </c>
      <c r="BZ1044" s="14">
        <v>1204065063012</v>
      </c>
    </row>
    <row r="1045" spans="1:78" x14ac:dyDescent="0.25">
      <c r="A1045" s="1" t="s">
        <v>1041</v>
      </c>
      <c r="BX1045">
        <v>64011</v>
      </c>
      <c r="BY1045">
        <v>64</v>
      </c>
      <c r="BZ1045" s="14">
        <v>1204065064011</v>
      </c>
    </row>
    <row r="1046" spans="1:78" x14ac:dyDescent="0.25">
      <c r="A1046" s="1" t="s">
        <v>1042</v>
      </c>
      <c r="BX1046">
        <v>65010</v>
      </c>
      <c r="BY1046">
        <v>65</v>
      </c>
      <c r="BZ1046" s="14">
        <v>1204065065010</v>
      </c>
    </row>
    <row r="1047" spans="1:78" x14ac:dyDescent="0.25">
      <c r="A1047" s="1" t="s">
        <v>1043</v>
      </c>
      <c r="BX1047">
        <v>66009</v>
      </c>
      <c r="BY1047">
        <v>66</v>
      </c>
      <c r="BZ1047" s="14">
        <v>1204065066009</v>
      </c>
    </row>
    <row r="1048" spans="1:78" x14ac:dyDescent="0.25">
      <c r="A1048" s="1" t="s">
        <v>1044</v>
      </c>
      <c r="BX1048">
        <v>67008</v>
      </c>
      <c r="BY1048">
        <v>67</v>
      </c>
      <c r="BZ1048" s="14">
        <v>1204065067008</v>
      </c>
    </row>
    <row r="1049" spans="1:78" x14ac:dyDescent="0.25">
      <c r="A1049" s="1" t="s">
        <v>1045</v>
      </c>
      <c r="BX1049">
        <v>68007</v>
      </c>
      <c r="BY1049">
        <v>68</v>
      </c>
      <c r="BZ1049" s="14">
        <v>1204065068007</v>
      </c>
    </row>
    <row r="1050" spans="1:78" x14ac:dyDescent="0.25">
      <c r="A1050" s="1" t="s">
        <v>1046</v>
      </c>
      <c r="BX1050">
        <v>69006</v>
      </c>
      <c r="BY1050">
        <v>69</v>
      </c>
      <c r="BZ1050" s="14">
        <v>1204065069006</v>
      </c>
    </row>
    <row r="1051" spans="1:78" x14ac:dyDescent="0.25">
      <c r="A1051" s="1" t="s">
        <v>1047</v>
      </c>
      <c r="BX1051">
        <v>70005</v>
      </c>
      <c r="BY1051">
        <v>70</v>
      </c>
      <c r="BZ1051" s="14">
        <v>1204065070005</v>
      </c>
    </row>
    <row r="1052" spans="1:78" x14ac:dyDescent="0.25">
      <c r="A1052" s="1" t="s">
        <v>1048</v>
      </c>
      <c r="BX1052">
        <v>57017</v>
      </c>
      <c r="BY1052">
        <v>57</v>
      </c>
      <c r="BZ1052" s="14">
        <v>1204066057017</v>
      </c>
    </row>
    <row r="1053" spans="1:78" x14ac:dyDescent="0.25">
      <c r="A1053" s="1" t="s">
        <v>1049</v>
      </c>
      <c r="BX1053">
        <v>58016</v>
      </c>
      <c r="BY1053">
        <v>58</v>
      </c>
      <c r="BZ1053" s="14">
        <v>1204066058016</v>
      </c>
    </row>
    <row r="1054" spans="1:78" x14ac:dyDescent="0.25">
      <c r="A1054" s="1" t="s">
        <v>1050</v>
      </c>
      <c r="BX1054">
        <v>59015</v>
      </c>
      <c r="BY1054">
        <v>59</v>
      </c>
      <c r="BZ1054" s="14">
        <v>1204066059015</v>
      </c>
    </row>
    <row r="1055" spans="1:78" x14ac:dyDescent="0.25">
      <c r="A1055" s="1" t="s">
        <v>1051</v>
      </c>
      <c r="BX1055">
        <v>60014</v>
      </c>
      <c r="BY1055">
        <v>60</v>
      </c>
      <c r="BZ1055" s="14">
        <v>1204066060014</v>
      </c>
    </row>
    <row r="1056" spans="1:78" x14ac:dyDescent="0.25">
      <c r="A1056" s="1" t="s">
        <v>1052</v>
      </c>
      <c r="BX1056">
        <v>61013</v>
      </c>
      <c r="BY1056">
        <v>61</v>
      </c>
      <c r="BZ1056" s="14">
        <v>1204066061013</v>
      </c>
    </row>
    <row r="1057" spans="1:78" x14ac:dyDescent="0.25">
      <c r="A1057" s="1" t="s">
        <v>1053</v>
      </c>
      <c r="BX1057">
        <v>62012</v>
      </c>
      <c r="BY1057">
        <v>62</v>
      </c>
      <c r="BZ1057" s="14">
        <v>1204066062012</v>
      </c>
    </row>
    <row r="1058" spans="1:78" x14ac:dyDescent="0.25">
      <c r="A1058" s="1" t="s">
        <v>1054</v>
      </c>
      <c r="BX1058">
        <v>63011</v>
      </c>
      <c r="BY1058">
        <v>63</v>
      </c>
      <c r="BZ1058" s="14">
        <v>1204066063011</v>
      </c>
    </row>
    <row r="1059" spans="1:78" x14ac:dyDescent="0.25">
      <c r="A1059" s="1" t="s">
        <v>1055</v>
      </c>
      <c r="BX1059">
        <v>64010</v>
      </c>
      <c r="BY1059">
        <v>64</v>
      </c>
      <c r="BZ1059" s="14">
        <v>1204066064010</v>
      </c>
    </row>
    <row r="1060" spans="1:78" x14ac:dyDescent="0.25">
      <c r="A1060" s="1" t="s">
        <v>1056</v>
      </c>
      <c r="BX1060">
        <v>65009</v>
      </c>
      <c r="BY1060">
        <v>65</v>
      </c>
      <c r="BZ1060" s="14">
        <v>1204066065009</v>
      </c>
    </row>
    <row r="1061" spans="1:78" x14ac:dyDescent="0.25">
      <c r="A1061" s="1" t="s">
        <v>1057</v>
      </c>
      <c r="BX1061">
        <v>66008</v>
      </c>
      <c r="BY1061">
        <v>66</v>
      </c>
      <c r="BZ1061" s="14">
        <v>1204066066008</v>
      </c>
    </row>
    <row r="1062" spans="1:78" x14ac:dyDescent="0.25">
      <c r="A1062" s="1" t="s">
        <v>1058</v>
      </c>
      <c r="BX1062">
        <v>67007</v>
      </c>
      <c r="BY1062">
        <v>67</v>
      </c>
      <c r="BZ1062" s="14">
        <v>1204066067007</v>
      </c>
    </row>
    <row r="1063" spans="1:78" x14ac:dyDescent="0.25">
      <c r="A1063" s="1" t="s">
        <v>1059</v>
      </c>
      <c r="BX1063">
        <v>68006</v>
      </c>
      <c r="BY1063">
        <v>68</v>
      </c>
      <c r="BZ1063" s="14">
        <v>1204066068006</v>
      </c>
    </row>
    <row r="1064" spans="1:78" x14ac:dyDescent="0.25">
      <c r="A1064" s="1" t="s">
        <v>1060</v>
      </c>
      <c r="BX1064">
        <v>69005</v>
      </c>
      <c r="BY1064">
        <v>69</v>
      </c>
      <c r="BZ1064" s="14">
        <v>1204066069005</v>
      </c>
    </row>
    <row r="1065" spans="1:78" x14ac:dyDescent="0.25">
      <c r="A1065" s="1" t="s">
        <v>1061</v>
      </c>
      <c r="BX1065">
        <v>70004</v>
      </c>
      <c r="BY1065">
        <v>70</v>
      </c>
      <c r="BZ1065" s="14">
        <v>1204066070004</v>
      </c>
    </row>
    <row r="1066" spans="1:78" x14ac:dyDescent="0.25">
      <c r="A1066" s="1" t="s">
        <v>1062</v>
      </c>
      <c r="BX1066">
        <v>57016</v>
      </c>
      <c r="BY1066">
        <v>57</v>
      </c>
      <c r="BZ1066" s="14">
        <v>1204067057016</v>
      </c>
    </row>
    <row r="1067" spans="1:78" x14ac:dyDescent="0.25">
      <c r="A1067" s="1" t="s">
        <v>1063</v>
      </c>
      <c r="BX1067">
        <v>58015</v>
      </c>
      <c r="BY1067">
        <v>58</v>
      </c>
      <c r="BZ1067" s="14">
        <v>1204067058015</v>
      </c>
    </row>
    <row r="1068" spans="1:78" x14ac:dyDescent="0.25">
      <c r="A1068" s="1" t="s">
        <v>1064</v>
      </c>
      <c r="BX1068">
        <v>59014</v>
      </c>
      <c r="BY1068">
        <v>59</v>
      </c>
      <c r="BZ1068" s="14">
        <v>1204067059014</v>
      </c>
    </row>
    <row r="1069" spans="1:78" x14ac:dyDescent="0.25">
      <c r="A1069" s="1" t="s">
        <v>1065</v>
      </c>
      <c r="BX1069">
        <v>60013</v>
      </c>
      <c r="BY1069">
        <v>60</v>
      </c>
      <c r="BZ1069" s="14">
        <v>1204067060013</v>
      </c>
    </row>
    <row r="1070" spans="1:78" x14ac:dyDescent="0.25">
      <c r="A1070" s="1" t="s">
        <v>1066</v>
      </c>
      <c r="BX1070">
        <v>61012</v>
      </c>
      <c r="BY1070">
        <v>61</v>
      </c>
      <c r="BZ1070" s="14">
        <v>1204067061012</v>
      </c>
    </row>
    <row r="1071" spans="1:78" x14ac:dyDescent="0.25">
      <c r="A1071" s="1" t="s">
        <v>1067</v>
      </c>
      <c r="BX1071">
        <v>62011</v>
      </c>
      <c r="BY1071">
        <v>62</v>
      </c>
      <c r="BZ1071" s="14">
        <v>1204067062011</v>
      </c>
    </row>
    <row r="1072" spans="1:78" x14ac:dyDescent="0.25">
      <c r="A1072" s="1" t="s">
        <v>1068</v>
      </c>
      <c r="BX1072">
        <v>63010</v>
      </c>
      <c r="BY1072">
        <v>63</v>
      </c>
      <c r="BZ1072" s="14">
        <v>1204067063010</v>
      </c>
    </row>
    <row r="1073" spans="1:78" x14ac:dyDescent="0.25">
      <c r="A1073" s="1" t="s">
        <v>1069</v>
      </c>
      <c r="BX1073">
        <v>64009</v>
      </c>
      <c r="BY1073">
        <v>64</v>
      </c>
      <c r="BZ1073" s="14">
        <v>1204067064009</v>
      </c>
    </row>
    <row r="1074" spans="1:78" x14ac:dyDescent="0.25">
      <c r="A1074" s="1" t="s">
        <v>1070</v>
      </c>
      <c r="BX1074">
        <v>65008</v>
      </c>
      <c r="BY1074">
        <v>65</v>
      </c>
      <c r="BZ1074" s="14">
        <v>1204067065008</v>
      </c>
    </row>
    <row r="1075" spans="1:78" x14ac:dyDescent="0.25">
      <c r="A1075" s="1" t="s">
        <v>1071</v>
      </c>
      <c r="BX1075">
        <v>66007</v>
      </c>
      <c r="BY1075">
        <v>66</v>
      </c>
      <c r="BZ1075" s="14">
        <v>1204067066007</v>
      </c>
    </row>
    <row r="1076" spans="1:78" x14ac:dyDescent="0.25">
      <c r="A1076" s="1" t="s">
        <v>1072</v>
      </c>
      <c r="BX1076">
        <v>67006</v>
      </c>
      <c r="BY1076">
        <v>67</v>
      </c>
      <c r="BZ1076" s="14">
        <v>1204067067006</v>
      </c>
    </row>
    <row r="1077" spans="1:78" x14ac:dyDescent="0.25">
      <c r="A1077" s="1" t="s">
        <v>1073</v>
      </c>
      <c r="BX1077">
        <v>68005</v>
      </c>
      <c r="BY1077">
        <v>68</v>
      </c>
      <c r="BZ1077" s="14">
        <v>1204067068005</v>
      </c>
    </row>
    <row r="1078" spans="1:78" x14ac:dyDescent="0.25">
      <c r="A1078" s="1" t="s">
        <v>1074</v>
      </c>
      <c r="BX1078">
        <v>69004</v>
      </c>
      <c r="BY1078">
        <v>69</v>
      </c>
      <c r="BZ1078" s="14">
        <v>1204067069004</v>
      </c>
    </row>
    <row r="1079" spans="1:78" x14ac:dyDescent="0.25">
      <c r="A1079" s="1" t="s">
        <v>1075</v>
      </c>
      <c r="BX1079">
        <v>70003</v>
      </c>
      <c r="BY1079">
        <v>70</v>
      </c>
      <c r="BZ1079" s="14">
        <v>1204067070003</v>
      </c>
    </row>
    <row r="1080" spans="1:78" x14ac:dyDescent="0.25">
      <c r="A1080" s="1" t="s">
        <v>1076</v>
      </c>
      <c r="BX1080">
        <v>57015</v>
      </c>
      <c r="BY1080">
        <v>57</v>
      </c>
      <c r="BZ1080" s="14">
        <v>1204068057015</v>
      </c>
    </row>
    <row r="1081" spans="1:78" x14ac:dyDescent="0.25">
      <c r="A1081" s="1" t="s">
        <v>1077</v>
      </c>
      <c r="BX1081">
        <v>58014</v>
      </c>
      <c r="BY1081">
        <v>58</v>
      </c>
      <c r="BZ1081" s="14">
        <v>1204068058014</v>
      </c>
    </row>
    <row r="1082" spans="1:78" x14ac:dyDescent="0.25">
      <c r="A1082" s="1" t="s">
        <v>1078</v>
      </c>
      <c r="BX1082">
        <v>59013</v>
      </c>
      <c r="BY1082">
        <v>59</v>
      </c>
      <c r="BZ1082" s="14">
        <v>1204068059013</v>
      </c>
    </row>
    <row r="1083" spans="1:78" x14ac:dyDescent="0.25">
      <c r="A1083" s="1" t="s">
        <v>1079</v>
      </c>
      <c r="BX1083">
        <v>60012</v>
      </c>
      <c r="BY1083">
        <v>60</v>
      </c>
      <c r="BZ1083" s="14">
        <v>1204068060012</v>
      </c>
    </row>
    <row r="1084" spans="1:78" x14ac:dyDescent="0.25">
      <c r="A1084" s="1" t="s">
        <v>1080</v>
      </c>
      <c r="BX1084">
        <v>61011</v>
      </c>
      <c r="BY1084">
        <v>61</v>
      </c>
      <c r="BZ1084" s="14">
        <v>1204068061011</v>
      </c>
    </row>
    <row r="1085" spans="1:78" x14ac:dyDescent="0.25">
      <c r="A1085" s="1" t="s">
        <v>1081</v>
      </c>
      <c r="BX1085">
        <v>62010</v>
      </c>
      <c r="BY1085">
        <v>62</v>
      </c>
      <c r="BZ1085" s="14">
        <v>1204068062010</v>
      </c>
    </row>
    <row r="1086" spans="1:78" x14ac:dyDescent="0.25">
      <c r="A1086" s="1" t="s">
        <v>1082</v>
      </c>
      <c r="BX1086">
        <v>63009</v>
      </c>
      <c r="BY1086">
        <v>63</v>
      </c>
      <c r="BZ1086" s="14">
        <v>1204068063009</v>
      </c>
    </row>
    <row r="1087" spans="1:78" x14ac:dyDescent="0.25">
      <c r="A1087" s="1" t="s">
        <v>1083</v>
      </c>
      <c r="BX1087">
        <v>64008</v>
      </c>
      <c r="BY1087">
        <v>64</v>
      </c>
      <c r="BZ1087" s="14">
        <v>1204068064008</v>
      </c>
    </row>
    <row r="1088" spans="1:78" x14ac:dyDescent="0.25">
      <c r="A1088" s="1" t="s">
        <v>1084</v>
      </c>
      <c r="BX1088">
        <v>65007</v>
      </c>
      <c r="BY1088">
        <v>65</v>
      </c>
      <c r="BZ1088" s="14">
        <v>1204068065007</v>
      </c>
    </row>
    <row r="1089" spans="1:78" x14ac:dyDescent="0.25">
      <c r="A1089" s="1" t="s">
        <v>1085</v>
      </c>
      <c r="BX1089">
        <v>66006</v>
      </c>
      <c r="BY1089">
        <v>66</v>
      </c>
      <c r="BZ1089" s="14">
        <v>1204068066006</v>
      </c>
    </row>
    <row r="1090" spans="1:78" x14ac:dyDescent="0.25">
      <c r="A1090" s="1" t="s">
        <v>1086</v>
      </c>
      <c r="BX1090">
        <v>67005</v>
      </c>
      <c r="BY1090">
        <v>67</v>
      </c>
      <c r="BZ1090" s="14">
        <v>1204068067005</v>
      </c>
    </row>
    <row r="1091" spans="1:78" x14ac:dyDescent="0.25">
      <c r="A1091" s="1" t="s">
        <v>1087</v>
      </c>
      <c r="BX1091">
        <v>68004</v>
      </c>
      <c r="BY1091">
        <v>68</v>
      </c>
      <c r="BZ1091" s="14">
        <v>1204068068004</v>
      </c>
    </row>
    <row r="1092" spans="1:78" x14ac:dyDescent="0.25">
      <c r="A1092" s="1" t="s">
        <v>1088</v>
      </c>
      <c r="BX1092">
        <v>69003</v>
      </c>
      <c r="BY1092">
        <v>69</v>
      </c>
      <c r="BZ1092" s="14">
        <v>1204068069003</v>
      </c>
    </row>
    <row r="1093" spans="1:78" x14ac:dyDescent="0.25">
      <c r="A1093" s="1" t="s">
        <v>1089</v>
      </c>
      <c r="BX1093">
        <v>70002</v>
      </c>
      <c r="BY1093">
        <v>70</v>
      </c>
      <c r="BZ1093" s="14">
        <v>1204068070002</v>
      </c>
    </row>
    <row r="1094" spans="1:78" x14ac:dyDescent="0.25">
      <c r="A1094" s="1" t="s">
        <v>1090</v>
      </c>
      <c r="BX1094">
        <v>57014</v>
      </c>
      <c r="BY1094">
        <v>57</v>
      </c>
      <c r="BZ1094" s="14">
        <v>1204069057014</v>
      </c>
    </row>
    <row r="1095" spans="1:78" x14ac:dyDescent="0.25">
      <c r="A1095" s="1" t="s">
        <v>1091</v>
      </c>
      <c r="BX1095">
        <v>58013</v>
      </c>
      <c r="BY1095">
        <v>58</v>
      </c>
      <c r="BZ1095" s="14">
        <v>1204069058013</v>
      </c>
    </row>
    <row r="1096" spans="1:78" x14ac:dyDescent="0.25">
      <c r="A1096" s="1" t="s">
        <v>1092</v>
      </c>
      <c r="BX1096">
        <v>59012</v>
      </c>
      <c r="BY1096">
        <v>59</v>
      </c>
      <c r="BZ1096" s="14">
        <v>1204069059012</v>
      </c>
    </row>
    <row r="1097" spans="1:78" x14ac:dyDescent="0.25">
      <c r="A1097" s="1" t="s">
        <v>1093</v>
      </c>
      <c r="BX1097">
        <v>60011</v>
      </c>
      <c r="BY1097">
        <v>60</v>
      </c>
      <c r="BZ1097" s="14">
        <v>1204069060011</v>
      </c>
    </row>
    <row r="1098" spans="1:78" x14ac:dyDescent="0.25">
      <c r="A1098" s="1" t="s">
        <v>1094</v>
      </c>
      <c r="BX1098">
        <v>61010</v>
      </c>
      <c r="BY1098">
        <v>61</v>
      </c>
      <c r="BZ1098" s="14">
        <v>1204069061010</v>
      </c>
    </row>
    <row r="1099" spans="1:78" x14ac:dyDescent="0.25">
      <c r="A1099" s="1" t="s">
        <v>1095</v>
      </c>
      <c r="BX1099">
        <v>62009</v>
      </c>
      <c r="BY1099">
        <v>62</v>
      </c>
      <c r="BZ1099" s="14">
        <v>1204069062009</v>
      </c>
    </row>
    <row r="1100" spans="1:78" x14ac:dyDescent="0.25">
      <c r="A1100" s="1" t="s">
        <v>1096</v>
      </c>
      <c r="BX1100">
        <v>63008</v>
      </c>
      <c r="BY1100">
        <v>63</v>
      </c>
      <c r="BZ1100" s="14">
        <v>1204069063008</v>
      </c>
    </row>
    <row r="1101" spans="1:78" x14ac:dyDescent="0.25">
      <c r="A1101" s="1" t="s">
        <v>1097</v>
      </c>
      <c r="BX1101">
        <v>64007</v>
      </c>
      <c r="BY1101">
        <v>64</v>
      </c>
      <c r="BZ1101" s="14">
        <v>1204069064007</v>
      </c>
    </row>
    <row r="1102" spans="1:78" x14ac:dyDescent="0.25">
      <c r="A1102" s="1" t="s">
        <v>1098</v>
      </c>
      <c r="BX1102">
        <v>65006</v>
      </c>
      <c r="BY1102">
        <v>65</v>
      </c>
      <c r="BZ1102" s="14">
        <v>1204069065006</v>
      </c>
    </row>
    <row r="1103" spans="1:78" x14ac:dyDescent="0.25">
      <c r="A1103" s="1" t="s">
        <v>1099</v>
      </c>
      <c r="BX1103">
        <v>66005</v>
      </c>
      <c r="BY1103">
        <v>66</v>
      </c>
      <c r="BZ1103" s="14">
        <v>1204069066005</v>
      </c>
    </row>
    <row r="1104" spans="1:78" x14ac:dyDescent="0.25">
      <c r="A1104" s="1" t="s">
        <v>1100</v>
      </c>
      <c r="BX1104">
        <v>67004</v>
      </c>
      <c r="BY1104">
        <v>67</v>
      </c>
      <c r="BZ1104" s="14">
        <v>1204069067004</v>
      </c>
    </row>
    <row r="1105" spans="1:78" x14ac:dyDescent="0.25">
      <c r="A1105" s="1" t="s">
        <v>1101</v>
      </c>
      <c r="BX1105">
        <v>68003</v>
      </c>
      <c r="BY1105">
        <v>68</v>
      </c>
      <c r="BZ1105" s="14">
        <v>1204069068003</v>
      </c>
    </row>
    <row r="1106" spans="1:78" x14ac:dyDescent="0.25">
      <c r="A1106" s="1" t="s">
        <v>1102</v>
      </c>
      <c r="BX1106">
        <v>69002</v>
      </c>
      <c r="BY1106">
        <v>69</v>
      </c>
      <c r="BZ1106" s="14">
        <v>1204069069002</v>
      </c>
    </row>
    <row r="1107" spans="1:78" x14ac:dyDescent="0.25">
      <c r="A1107" s="1" t="s">
        <v>1103</v>
      </c>
      <c r="BX1107">
        <v>57013</v>
      </c>
      <c r="BY1107">
        <v>57</v>
      </c>
      <c r="BZ1107" s="14">
        <v>1204070057013</v>
      </c>
    </row>
    <row r="1108" spans="1:78" x14ac:dyDescent="0.25">
      <c r="A1108" s="1" t="s">
        <v>1104</v>
      </c>
      <c r="BX1108">
        <v>58012</v>
      </c>
      <c r="BY1108">
        <v>58</v>
      </c>
      <c r="BZ1108" s="14">
        <v>1204070058012</v>
      </c>
    </row>
    <row r="1109" spans="1:78" x14ac:dyDescent="0.25">
      <c r="A1109" s="1" t="s">
        <v>1105</v>
      </c>
      <c r="BX1109">
        <v>59011</v>
      </c>
      <c r="BY1109">
        <v>59</v>
      </c>
      <c r="BZ1109" s="14">
        <v>1204070059011</v>
      </c>
    </row>
    <row r="1110" spans="1:78" x14ac:dyDescent="0.25">
      <c r="A1110" s="1" t="s">
        <v>1106</v>
      </c>
      <c r="BX1110">
        <v>60010</v>
      </c>
      <c r="BY1110">
        <v>60</v>
      </c>
      <c r="BZ1110" s="14">
        <v>1204070060010</v>
      </c>
    </row>
    <row r="1111" spans="1:78" x14ac:dyDescent="0.25">
      <c r="A1111" s="1" t="s">
        <v>1107</v>
      </c>
      <c r="BX1111">
        <v>61009</v>
      </c>
      <c r="BY1111">
        <v>61</v>
      </c>
      <c r="BZ1111" s="14">
        <v>1204070061009</v>
      </c>
    </row>
    <row r="1112" spans="1:78" x14ac:dyDescent="0.25">
      <c r="A1112" s="1" t="s">
        <v>1108</v>
      </c>
      <c r="BX1112">
        <v>62008</v>
      </c>
      <c r="BY1112">
        <v>62</v>
      </c>
      <c r="BZ1112" s="14">
        <v>1204070062008</v>
      </c>
    </row>
    <row r="1113" spans="1:78" x14ac:dyDescent="0.25">
      <c r="A1113" s="1" t="s">
        <v>1109</v>
      </c>
      <c r="BX1113">
        <v>63007</v>
      </c>
      <c r="BY1113">
        <v>63</v>
      </c>
      <c r="BZ1113" s="14">
        <v>1204070063007</v>
      </c>
    </row>
    <row r="1114" spans="1:78" x14ac:dyDescent="0.25">
      <c r="A1114" s="1" t="s">
        <v>1110</v>
      </c>
      <c r="BX1114">
        <v>64006</v>
      </c>
      <c r="BY1114">
        <v>64</v>
      </c>
      <c r="BZ1114" s="14">
        <v>1204070064006</v>
      </c>
    </row>
    <row r="1115" spans="1:78" x14ac:dyDescent="0.25">
      <c r="A1115" s="1" t="s">
        <v>1111</v>
      </c>
      <c r="BX1115">
        <v>65005</v>
      </c>
      <c r="BY1115">
        <v>65</v>
      </c>
      <c r="BZ1115" s="14">
        <v>1204070065005</v>
      </c>
    </row>
    <row r="1116" spans="1:78" x14ac:dyDescent="0.25">
      <c r="A1116" s="1" t="s">
        <v>1112</v>
      </c>
      <c r="BX1116">
        <v>66004</v>
      </c>
      <c r="BY1116">
        <v>66</v>
      </c>
      <c r="BZ1116" s="14">
        <v>1204070066004</v>
      </c>
    </row>
    <row r="1117" spans="1:78" x14ac:dyDescent="0.25">
      <c r="A1117" s="1" t="s">
        <v>1113</v>
      </c>
      <c r="BX1117">
        <v>67003</v>
      </c>
      <c r="BY1117">
        <v>67</v>
      </c>
      <c r="BZ1117" s="14">
        <v>1204070067003</v>
      </c>
    </row>
    <row r="1118" spans="1:78" x14ac:dyDescent="0.25">
      <c r="A1118" s="1" t="s">
        <v>1114</v>
      </c>
      <c r="BX1118">
        <v>68002</v>
      </c>
      <c r="BY1118">
        <v>68</v>
      </c>
      <c r="BZ1118" s="14">
        <v>1204070068002</v>
      </c>
    </row>
    <row r="1119" spans="1:78" x14ac:dyDescent="0.25">
      <c r="A1119" s="1" t="s">
        <v>1115</v>
      </c>
      <c r="BX1119">
        <v>57012</v>
      </c>
      <c r="BY1119">
        <v>57</v>
      </c>
      <c r="BZ1119" s="14">
        <v>1204071057012</v>
      </c>
    </row>
    <row r="1120" spans="1:78" x14ac:dyDescent="0.25">
      <c r="A1120" s="1" t="s">
        <v>1116</v>
      </c>
      <c r="BX1120">
        <v>58011</v>
      </c>
      <c r="BY1120">
        <v>58</v>
      </c>
      <c r="BZ1120" s="14">
        <v>1204071058011</v>
      </c>
    </row>
    <row r="1121" spans="1:78" x14ac:dyDescent="0.25">
      <c r="A1121" s="1" t="s">
        <v>1117</v>
      </c>
      <c r="BX1121">
        <v>59010</v>
      </c>
      <c r="BY1121">
        <v>59</v>
      </c>
      <c r="BZ1121" s="14">
        <v>1204071059010</v>
      </c>
    </row>
    <row r="1122" spans="1:78" x14ac:dyDescent="0.25">
      <c r="A1122" s="1" t="s">
        <v>1118</v>
      </c>
      <c r="BX1122">
        <v>60009</v>
      </c>
      <c r="BY1122">
        <v>60</v>
      </c>
      <c r="BZ1122" s="14">
        <v>1204071060009</v>
      </c>
    </row>
    <row r="1123" spans="1:78" x14ac:dyDescent="0.25">
      <c r="A1123" s="1" t="s">
        <v>1119</v>
      </c>
      <c r="BX1123">
        <v>61008</v>
      </c>
      <c r="BY1123">
        <v>61</v>
      </c>
      <c r="BZ1123" s="14">
        <v>1204071061008</v>
      </c>
    </row>
    <row r="1124" spans="1:78" x14ac:dyDescent="0.25">
      <c r="A1124" s="1" t="s">
        <v>1120</v>
      </c>
      <c r="BX1124">
        <v>62007</v>
      </c>
      <c r="BY1124">
        <v>62</v>
      </c>
      <c r="BZ1124" s="14">
        <v>1204071062007</v>
      </c>
    </row>
    <row r="1125" spans="1:78" x14ac:dyDescent="0.25">
      <c r="A1125" s="1" t="s">
        <v>1121</v>
      </c>
      <c r="BX1125">
        <v>63006</v>
      </c>
      <c r="BY1125">
        <v>63</v>
      </c>
      <c r="BZ1125" s="14">
        <v>1204071063006</v>
      </c>
    </row>
    <row r="1126" spans="1:78" x14ac:dyDescent="0.25">
      <c r="A1126" s="1" t="s">
        <v>1122</v>
      </c>
      <c r="BX1126">
        <v>64005</v>
      </c>
      <c r="BY1126">
        <v>64</v>
      </c>
      <c r="BZ1126" s="14">
        <v>1204071064005</v>
      </c>
    </row>
    <row r="1127" spans="1:78" x14ac:dyDescent="0.25">
      <c r="A1127" s="1" t="s">
        <v>1123</v>
      </c>
      <c r="BX1127">
        <v>65004</v>
      </c>
      <c r="BY1127">
        <v>65</v>
      </c>
      <c r="BZ1127" s="14">
        <v>1204071065004</v>
      </c>
    </row>
    <row r="1128" spans="1:78" x14ac:dyDescent="0.25">
      <c r="A1128" s="1" t="s">
        <v>1124</v>
      </c>
      <c r="BX1128">
        <v>66003</v>
      </c>
      <c r="BY1128">
        <v>66</v>
      </c>
      <c r="BZ1128" s="14">
        <v>1204071066003</v>
      </c>
    </row>
    <row r="1129" spans="1:78" x14ac:dyDescent="0.25">
      <c r="A1129" s="1" t="s">
        <v>1125</v>
      </c>
      <c r="BX1129">
        <v>67002</v>
      </c>
      <c r="BY1129">
        <v>67</v>
      </c>
      <c r="BZ1129" s="14">
        <v>1204071067002</v>
      </c>
    </row>
    <row r="1130" spans="1:78" x14ac:dyDescent="0.25">
      <c r="A1130" s="1" t="s">
        <v>1126</v>
      </c>
      <c r="BX1130">
        <v>56012</v>
      </c>
      <c r="BY1130">
        <v>56</v>
      </c>
      <c r="BZ1130" s="14">
        <v>1204072056012</v>
      </c>
    </row>
    <row r="1131" spans="1:78" x14ac:dyDescent="0.25">
      <c r="A1131" s="1" t="s">
        <v>1127</v>
      </c>
      <c r="BX1131">
        <v>57011</v>
      </c>
      <c r="BY1131">
        <v>57</v>
      </c>
      <c r="BZ1131" s="14">
        <v>1204072057011</v>
      </c>
    </row>
    <row r="1132" spans="1:78" x14ac:dyDescent="0.25">
      <c r="A1132" s="1" t="s">
        <v>1128</v>
      </c>
      <c r="BX1132">
        <v>58010</v>
      </c>
      <c r="BY1132">
        <v>58</v>
      </c>
      <c r="BZ1132" s="14">
        <v>1204072058010</v>
      </c>
    </row>
    <row r="1133" spans="1:78" x14ac:dyDescent="0.25">
      <c r="A1133" s="1" t="s">
        <v>1129</v>
      </c>
      <c r="BX1133">
        <v>59009</v>
      </c>
      <c r="BY1133">
        <v>59</v>
      </c>
      <c r="BZ1133" s="14">
        <v>1204072059009</v>
      </c>
    </row>
    <row r="1134" spans="1:78" x14ac:dyDescent="0.25">
      <c r="A1134" s="1" t="s">
        <v>1130</v>
      </c>
      <c r="BX1134">
        <v>60008</v>
      </c>
      <c r="BY1134">
        <v>60</v>
      </c>
      <c r="BZ1134" s="14">
        <v>1204072060008</v>
      </c>
    </row>
    <row r="1135" spans="1:78" x14ac:dyDescent="0.25">
      <c r="A1135" s="1" t="s">
        <v>1131</v>
      </c>
      <c r="BX1135">
        <v>61007</v>
      </c>
      <c r="BY1135">
        <v>61</v>
      </c>
      <c r="BZ1135" s="14">
        <v>1204072061007</v>
      </c>
    </row>
    <row r="1136" spans="1:78" x14ac:dyDescent="0.25">
      <c r="A1136" s="1" t="s">
        <v>1132</v>
      </c>
      <c r="BX1136">
        <v>62006</v>
      </c>
      <c r="BY1136">
        <v>62</v>
      </c>
      <c r="BZ1136" s="14">
        <v>1204072062006</v>
      </c>
    </row>
    <row r="1137" spans="1:78" x14ac:dyDescent="0.25">
      <c r="A1137" s="1" t="s">
        <v>1133</v>
      </c>
      <c r="BX1137">
        <v>63005</v>
      </c>
      <c r="BY1137">
        <v>63</v>
      </c>
      <c r="BZ1137" s="14">
        <v>1204072063005</v>
      </c>
    </row>
    <row r="1138" spans="1:78" x14ac:dyDescent="0.25">
      <c r="A1138" s="1" t="s">
        <v>1134</v>
      </c>
      <c r="BX1138">
        <v>64004</v>
      </c>
      <c r="BY1138">
        <v>64</v>
      </c>
      <c r="BZ1138" s="14">
        <v>1204072064004</v>
      </c>
    </row>
    <row r="1139" spans="1:78" x14ac:dyDescent="0.25">
      <c r="A1139" s="1" t="s">
        <v>1135</v>
      </c>
      <c r="BX1139">
        <v>65003</v>
      </c>
      <c r="BY1139">
        <v>65</v>
      </c>
      <c r="BZ1139" s="14">
        <v>1204072065003</v>
      </c>
    </row>
    <row r="1140" spans="1:78" x14ac:dyDescent="0.25">
      <c r="A1140" s="1" t="s">
        <v>1136</v>
      </c>
      <c r="BX1140">
        <v>66002</v>
      </c>
      <c r="BY1140">
        <v>66</v>
      </c>
      <c r="BZ1140" s="14">
        <v>1204072066002</v>
      </c>
    </row>
    <row r="1141" spans="1:78" x14ac:dyDescent="0.25">
      <c r="A1141" s="1" t="s">
        <v>1137</v>
      </c>
      <c r="BX1141">
        <v>56011</v>
      </c>
      <c r="BY1141">
        <v>56</v>
      </c>
      <c r="BZ1141" s="14">
        <v>1204073056011</v>
      </c>
    </row>
    <row r="1142" spans="1:78" x14ac:dyDescent="0.25">
      <c r="A1142" s="1" t="s">
        <v>1138</v>
      </c>
      <c r="BX1142">
        <v>57010</v>
      </c>
      <c r="BY1142">
        <v>57</v>
      </c>
      <c r="BZ1142" s="14">
        <v>1204073057010</v>
      </c>
    </row>
    <row r="1143" spans="1:78" x14ac:dyDescent="0.25">
      <c r="A1143" s="1" t="s">
        <v>1139</v>
      </c>
      <c r="BX1143">
        <v>58009</v>
      </c>
      <c r="BY1143">
        <v>58</v>
      </c>
      <c r="BZ1143" s="14">
        <v>1204073058009</v>
      </c>
    </row>
    <row r="1144" spans="1:78" x14ac:dyDescent="0.25">
      <c r="A1144" s="1" t="s">
        <v>1140</v>
      </c>
      <c r="BX1144">
        <v>59008</v>
      </c>
      <c r="BY1144">
        <v>59</v>
      </c>
      <c r="BZ1144" s="14">
        <v>1204073059008</v>
      </c>
    </row>
    <row r="1145" spans="1:78" x14ac:dyDescent="0.25">
      <c r="A1145" s="1" t="s">
        <v>1141</v>
      </c>
      <c r="BX1145">
        <v>60007</v>
      </c>
      <c r="BY1145">
        <v>60</v>
      </c>
      <c r="BZ1145" s="14">
        <v>1204073060007</v>
      </c>
    </row>
    <row r="1146" spans="1:78" x14ac:dyDescent="0.25">
      <c r="A1146" s="1" t="s">
        <v>1142</v>
      </c>
      <c r="BX1146">
        <v>61006</v>
      </c>
      <c r="BY1146">
        <v>61</v>
      </c>
      <c r="BZ1146" s="14">
        <v>1204073061006</v>
      </c>
    </row>
    <row r="1147" spans="1:78" x14ac:dyDescent="0.25">
      <c r="A1147" s="1" t="s">
        <v>1143</v>
      </c>
      <c r="BX1147">
        <v>62005</v>
      </c>
      <c r="BY1147">
        <v>62</v>
      </c>
      <c r="BZ1147" s="14">
        <v>1204073062005</v>
      </c>
    </row>
    <row r="1148" spans="1:78" x14ac:dyDescent="0.25">
      <c r="A1148" s="1" t="s">
        <v>1144</v>
      </c>
      <c r="BX1148">
        <v>63004</v>
      </c>
      <c r="BY1148">
        <v>63</v>
      </c>
      <c r="BZ1148" s="14">
        <v>1204073063004</v>
      </c>
    </row>
    <row r="1149" spans="1:78" x14ac:dyDescent="0.25">
      <c r="A1149" s="1" t="s">
        <v>1145</v>
      </c>
      <c r="BX1149">
        <v>64003</v>
      </c>
      <c r="BY1149">
        <v>64</v>
      </c>
      <c r="BZ1149" s="14">
        <v>1204073064003</v>
      </c>
    </row>
    <row r="1150" spans="1:78" x14ac:dyDescent="0.25">
      <c r="A1150" s="1" t="s">
        <v>1146</v>
      </c>
      <c r="BX1150">
        <v>65002</v>
      </c>
      <c r="BY1150">
        <v>65</v>
      </c>
      <c r="BZ1150" s="14">
        <v>1204073065002</v>
      </c>
    </row>
    <row r="1151" spans="1:78" x14ac:dyDescent="0.25">
      <c r="A1151" s="1" t="s">
        <v>1147</v>
      </c>
      <c r="BX1151">
        <v>56010</v>
      </c>
      <c r="BY1151">
        <v>56</v>
      </c>
      <c r="BZ1151" s="14">
        <v>1204074056010</v>
      </c>
    </row>
    <row r="1152" spans="1:78" x14ac:dyDescent="0.25">
      <c r="A1152" s="1" t="s">
        <v>1148</v>
      </c>
      <c r="BX1152">
        <v>57009</v>
      </c>
      <c r="BY1152">
        <v>57</v>
      </c>
      <c r="BZ1152" s="14">
        <v>1204074057009</v>
      </c>
    </row>
    <row r="1153" spans="1:78" x14ac:dyDescent="0.25">
      <c r="A1153" s="1" t="s">
        <v>1149</v>
      </c>
      <c r="BX1153">
        <v>58008</v>
      </c>
      <c r="BY1153">
        <v>58</v>
      </c>
      <c r="BZ1153" s="14">
        <v>1204074058008</v>
      </c>
    </row>
    <row r="1154" spans="1:78" x14ac:dyDescent="0.25">
      <c r="A1154" s="1" t="s">
        <v>1150</v>
      </c>
      <c r="BX1154">
        <v>59007</v>
      </c>
      <c r="BY1154">
        <v>59</v>
      </c>
      <c r="BZ1154" s="14">
        <v>1204074059007</v>
      </c>
    </row>
    <row r="1155" spans="1:78" x14ac:dyDescent="0.25">
      <c r="A1155" s="1" t="s">
        <v>1151</v>
      </c>
      <c r="BX1155">
        <v>60006</v>
      </c>
      <c r="BY1155">
        <v>60</v>
      </c>
      <c r="BZ1155" s="14">
        <v>1204074060006</v>
      </c>
    </row>
    <row r="1156" spans="1:78" x14ac:dyDescent="0.25">
      <c r="A1156" s="1" t="s">
        <v>1152</v>
      </c>
      <c r="BX1156">
        <v>61005</v>
      </c>
      <c r="BY1156">
        <v>61</v>
      </c>
      <c r="BZ1156" s="14">
        <v>1204074061005</v>
      </c>
    </row>
    <row r="1157" spans="1:78" x14ac:dyDescent="0.25">
      <c r="A1157" s="1" t="s">
        <v>1153</v>
      </c>
      <c r="BX1157">
        <v>62004</v>
      </c>
      <c r="BY1157">
        <v>62</v>
      </c>
      <c r="BZ1157" s="14">
        <v>1204074062004</v>
      </c>
    </row>
    <row r="1158" spans="1:78" x14ac:dyDescent="0.25">
      <c r="A1158" s="1" t="s">
        <v>1154</v>
      </c>
      <c r="BX1158">
        <v>63003</v>
      </c>
      <c r="BY1158">
        <v>63</v>
      </c>
      <c r="BZ1158" s="14">
        <v>1204074063003</v>
      </c>
    </row>
    <row r="1159" spans="1:78" x14ac:dyDescent="0.25">
      <c r="A1159" s="1" t="s">
        <v>1155</v>
      </c>
      <c r="BX1159">
        <v>64002</v>
      </c>
      <c r="BY1159">
        <v>64</v>
      </c>
      <c r="BZ1159" s="14">
        <v>1204074064002</v>
      </c>
    </row>
    <row r="1160" spans="1:78" x14ac:dyDescent="0.25">
      <c r="A1160" s="1" t="s">
        <v>1156</v>
      </c>
      <c r="BX1160">
        <v>56009</v>
      </c>
      <c r="BY1160">
        <v>56</v>
      </c>
      <c r="BZ1160" s="14">
        <v>1204075056009</v>
      </c>
    </row>
    <row r="1161" spans="1:78" x14ac:dyDescent="0.25">
      <c r="A1161" s="1" t="s">
        <v>1157</v>
      </c>
      <c r="BX1161">
        <v>57008</v>
      </c>
      <c r="BY1161">
        <v>57</v>
      </c>
      <c r="BZ1161" s="14">
        <v>1204075057008</v>
      </c>
    </row>
    <row r="1162" spans="1:78" x14ac:dyDescent="0.25">
      <c r="A1162" s="1" t="s">
        <v>1158</v>
      </c>
      <c r="BX1162">
        <v>58007</v>
      </c>
      <c r="BY1162">
        <v>58</v>
      </c>
      <c r="BZ1162" s="14">
        <v>1204075058007</v>
      </c>
    </row>
    <row r="1163" spans="1:78" x14ac:dyDescent="0.25">
      <c r="A1163" s="1" t="s">
        <v>1159</v>
      </c>
      <c r="BX1163">
        <v>59006</v>
      </c>
      <c r="BY1163">
        <v>59</v>
      </c>
      <c r="BZ1163" s="14">
        <v>1204075059006</v>
      </c>
    </row>
    <row r="1164" spans="1:78" x14ac:dyDescent="0.25">
      <c r="A1164" s="1" t="s">
        <v>1160</v>
      </c>
      <c r="BX1164">
        <v>60005</v>
      </c>
      <c r="BY1164">
        <v>60</v>
      </c>
      <c r="BZ1164" s="14">
        <v>1204075060005</v>
      </c>
    </row>
    <row r="1165" spans="1:78" x14ac:dyDescent="0.25">
      <c r="A1165" s="1" t="s">
        <v>1161</v>
      </c>
      <c r="BX1165">
        <v>61004</v>
      </c>
      <c r="BY1165">
        <v>61</v>
      </c>
      <c r="BZ1165" s="14">
        <v>1204075061004</v>
      </c>
    </row>
    <row r="1166" spans="1:78" x14ac:dyDescent="0.25">
      <c r="A1166" s="1" t="s">
        <v>1162</v>
      </c>
      <c r="BX1166">
        <v>62003</v>
      </c>
      <c r="BY1166">
        <v>62</v>
      </c>
      <c r="BZ1166" s="14">
        <v>1204075062003</v>
      </c>
    </row>
    <row r="1167" spans="1:78" x14ac:dyDescent="0.25">
      <c r="A1167" s="1" t="s">
        <v>1163</v>
      </c>
      <c r="BX1167">
        <v>63002</v>
      </c>
      <c r="BY1167">
        <v>63</v>
      </c>
      <c r="BZ1167" s="14">
        <v>1204075063002</v>
      </c>
    </row>
    <row r="1168" spans="1:78" x14ac:dyDescent="0.25">
      <c r="A1168" s="1" t="s">
        <v>1164</v>
      </c>
      <c r="BX1168">
        <v>56008</v>
      </c>
      <c r="BY1168">
        <v>56</v>
      </c>
      <c r="BZ1168" s="14">
        <v>1204076056008</v>
      </c>
    </row>
    <row r="1169" spans="1:78" x14ac:dyDescent="0.25">
      <c r="A1169" s="1" t="s">
        <v>1165</v>
      </c>
      <c r="BX1169">
        <v>57007</v>
      </c>
      <c r="BY1169">
        <v>57</v>
      </c>
      <c r="BZ1169" s="14">
        <v>1204076057007</v>
      </c>
    </row>
    <row r="1170" spans="1:78" x14ac:dyDescent="0.25">
      <c r="A1170" s="1" t="s">
        <v>1166</v>
      </c>
      <c r="BX1170">
        <v>58006</v>
      </c>
      <c r="BY1170">
        <v>58</v>
      </c>
      <c r="BZ1170" s="14">
        <v>1204076058006</v>
      </c>
    </row>
    <row r="1171" spans="1:78" x14ac:dyDescent="0.25">
      <c r="A1171" s="1" t="s">
        <v>1167</v>
      </c>
      <c r="BX1171">
        <v>59005</v>
      </c>
      <c r="BY1171">
        <v>59</v>
      </c>
      <c r="BZ1171" s="14">
        <v>1204076059005</v>
      </c>
    </row>
    <row r="1172" spans="1:78" x14ac:dyDescent="0.25">
      <c r="A1172" s="1" t="s">
        <v>1168</v>
      </c>
      <c r="BX1172">
        <v>60004</v>
      </c>
      <c r="BY1172">
        <v>60</v>
      </c>
      <c r="BZ1172" s="14">
        <v>1204076060004</v>
      </c>
    </row>
    <row r="1173" spans="1:78" x14ac:dyDescent="0.25">
      <c r="A1173" s="1" t="s">
        <v>1169</v>
      </c>
      <c r="BX1173">
        <v>61003</v>
      </c>
      <c r="BY1173">
        <v>61</v>
      </c>
      <c r="BZ1173" s="14">
        <v>1204076061003</v>
      </c>
    </row>
    <row r="1174" spans="1:78" x14ac:dyDescent="0.25">
      <c r="A1174" s="1" t="s">
        <v>1170</v>
      </c>
      <c r="BX1174">
        <v>62002</v>
      </c>
      <c r="BY1174">
        <v>62</v>
      </c>
      <c r="BZ1174" s="14">
        <v>1204076062002</v>
      </c>
    </row>
    <row r="1175" spans="1:78" x14ac:dyDescent="0.25">
      <c r="A1175" s="1" t="s">
        <v>1171</v>
      </c>
      <c r="BX1175">
        <v>56007</v>
      </c>
      <c r="BY1175">
        <v>56</v>
      </c>
      <c r="BZ1175" s="14">
        <v>1204077056007</v>
      </c>
    </row>
    <row r="1176" spans="1:78" x14ac:dyDescent="0.25">
      <c r="A1176" s="1" t="s">
        <v>1172</v>
      </c>
      <c r="BX1176">
        <v>57006</v>
      </c>
      <c r="BY1176">
        <v>57</v>
      </c>
      <c r="BZ1176" s="14">
        <v>1204077057006</v>
      </c>
    </row>
    <row r="1177" spans="1:78" x14ac:dyDescent="0.25">
      <c r="A1177" s="1" t="s">
        <v>1173</v>
      </c>
      <c r="BX1177">
        <v>58005</v>
      </c>
      <c r="BY1177">
        <v>58</v>
      </c>
      <c r="BZ1177" s="14">
        <v>1204077058005</v>
      </c>
    </row>
    <row r="1178" spans="1:78" x14ac:dyDescent="0.25">
      <c r="A1178" s="1" t="s">
        <v>1174</v>
      </c>
      <c r="BX1178">
        <v>59004</v>
      </c>
      <c r="BY1178">
        <v>59</v>
      </c>
      <c r="BZ1178" s="14">
        <v>1204077059004</v>
      </c>
    </row>
    <row r="1179" spans="1:78" x14ac:dyDescent="0.25">
      <c r="A1179" s="1" t="s">
        <v>1175</v>
      </c>
      <c r="BX1179">
        <v>60003</v>
      </c>
      <c r="BY1179">
        <v>60</v>
      </c>
      <c r="BZ1179" s="14">
        <v>1204077060003</v>
      </c>
    </row>
    <row r="1180" spans="1:78" x14ac:dyDescent="0.25">
      <c r="A1180" s="1" t="s">
        <v>1176</v>
      </c>
      <c r="BX1180">
        <v>61002</v>
      </c>
      <c r="BY1180">
        <v>61</v>
      </c>
      <c r="BZ1180" s="14">
        <v>1204077061002</v>
      </c>
    </row>
    <row r="1181" spans="1:78" x14ac:dyDescent="0.25">
      <c r="A1181" s="1" t="s">
        <v>1177</v>
      </c>
      <c r="BX1181">
        <v>56006</v>
      </c>
      <c r="BY1181">
        <v>56</v>
      </c>
      <c r="BZ1181" s="14">
        <v>1204078056006</v>
      </c>
    </row>
    <row r="1182" spans="1:78" x14ac:dyDescent="0.25">
      <c r="A1182" s="1" t="s">
        <v>1178</v>
      </c>
      <c r="BX1182">
        <v>58004</v>
      </c>
      <c r="BY1182">
        <v>58</v>
      </c>
      <c r="BZ1182" s="14">
        <v>1204078058004</v>
      </c>
    </row>
    <row r="1183" spans="1:78" x14ac:dyDescent="0.25">
      <c r="A1183" s="1" t="s">
        <v>1179</v>
      </c>
      <c r="BX1183">
        <v>59003</v>
      </c>
      <c r="BY1183">
        <v>59</v>
      </c>
      <c r="BZ1183" s="14">
        <v>1204078059003</v>
      </c>
    </row>
    <row r="1184" spans="1:78" x14ac:dyDescent="0.25">
      <c r="A1184" s="1" t="s">
        <v>1180</v>
      </c>
      <c r="BX1184">
        <v>60002</v>
      </c>
      <c r="BY1184">
        <v>60</v>
      </c>
      <c r="BZ1184" s="14">
        <v>1204078060002</v>
      </c>
    </row>
    <row r="1185" spans="1:78" x14ac:dyDescent="0.25">
      <c r="A1185" s="1" t="s">
        <v>1181</v>
      </c>
      <c r="BX1185">
        <v>56005</v>
      </c>
      <c r="BY1185">
        <v>56</v>
      </c>
      <c r="BZ1185" s="14">
        <v>1204079056005</v>
      </c>
    </row>
    <row r="1186" spans="1:78" x14ac:dyDescent="0.25">
      <c r="A1186" s="1" t="s">
        <v>1182</v>
      </c>
      <c r="BX1186">
        <v>58003</v>
      </c>
      <c r="BY1186">
        <v>58</v>
      </c>
      <c r="BZ1186" s="14">
        <v>1204079058003</v>
      </c>
    </row>
    <row r="1187" spans="1:78" x14ac:dyDescent="0.25">
      <c r="A1187" s="1" t="s">
        <v>1183</v>
      </c>
      <c r="BX1187">
        <v>59002</v>
      </c>
      <c r="BY1187">
        <v>59</v>
      </c>
      <c r="BZ1187" s="14">
        <v>1204079059002</v>
      </c>
    </row>
    <row r="1188" spans="1:78" x14ac:dyDescent="0.25">
      <c r="A1188" s="1" t="s">
        <v>1184</v>
      </c>
      <c r="BX1188">
        <v>56004</v>
      </c>
      <c r="BY1188">
        <v>56</v>
      </c>
      <c r="BZ1188" s="14">
        <v>1204080056004</v>
      </c>
    </row>
    <row r="1189" spans="1:78" x14ac:dyDescent="0.25">
      <c r="A1189" s="1" t="s">
        <v>1185</v>
      </c>
      <c r="BX1189">
        <v>57003</v>
      </c>
      <c r="BY1189">
        <v>57</v>
      </c>
      <c r="BZ1189" s="14">
        <v>1204080057003</v>
      </c>
    </row>
    <row r="1190" spans="1:78" x14ac:dyDescent="0.25">
      <c r="A1190" s="1" t="s">
        <v>1186</v>
      </c>
      <c r="BX1190">
        <v>58002</v>
      </c>
      <c r="BY1190">
        <v>58</v>
      </c>
      <c r="BZ1190" s="14">
        <v>1204080058002</v>
      </c>
    </row>
    <row r="1191" spans="1:78" x14ac:dyDescent="0.25">
      <c r="A1191" s="1" t="s">
        <v>1187</v>
      </c>
      <c r="BX1191">
        <v>55004</v>
      </c>
      <c r="BY1191">
        <v>55</v>
      </c>
      <c r="BZ1191" s="14">
        <v>1204081055004</v>
      </c>
    </row>
    <row r="1192" spans="1:78" x14ac:dyDescent="0.25">
      <c r="A1192" s="1" t="s">
        <v>1188</v>
      </c>
      <c r="BX1192">
        <v>56003</v>
      </c>
      <c r="BY1192">
        <v>56</v>
      </c>
      <c r="BZ1192" s="14">
        <v>1204081056003</v>
      </c>
    </row>
    <row r="1193" spans="1:78" x14ac:dyDescent="0.25">
      <c r="A1193" s="1" t="s">
        <v>1189</v>
      </c>
      <c r="BX1193">
        <v>57002</v>
      </c>
      <c r="BY1193">
        <v>57</v>
      </c>
      <c r="BZ1193" s="14">
        <v>1204081057002</v>
      </c>
    </row>
    <row r="1194" spans="1:78" x14ac:dyDescent="0.25">
      <c r="A1194" s="1" t="s">
        <v>1190</v>
      </c>
      <c r="BX1194">
        <v>55003</v>
      </c>
      <c r="BY1194">
        <v>55</v>
      </c>
      <c r="BZ1194" s="14">
        <v>1204082055003</v>
      </c>
    </row>
    <row r="1195" spans="1:78" x14ac:dyDescent="0.25">
      <c r="A1195" s="1" t="s">
        <v>1191</v>
      </c>
      <c r="BX1195">
        <v>56002</v>
      </c>
      <c r="BY1195">
        <v>56</v>
      </c>
      <c r="BZ1195" s="14">
        <v>1204082056002</v>
      </c>
    </row>
    <row r="1196" spans="1:78" x14ac:dyDescent="0.25">
      <c r="A1196" s="1" t="s">
        <v>1192</v>
      </c>
      <c r="BX1196">
        <v>55002</v>
      </c>
      <c r="BY1196">
        <v>55</v>
      </c>
      <c r="BZ1196" s="14">
        <v>1204083055002</v>
      </c>
    </row>
    <row r="1197" spans="1:78" x14ac:dyDescent="0.25">
      <c r="A1197" s="1" t="s">
        <v>1193</v>
      </c>
      <c r="BX1197">
        <v>54002</v>
      </c>
      <c r="BY1197">
        <v>54</v>
      </c>
      <c r="BZ1197" s="14">
        <v>1204084054002</v>
      </c>
    </row>
    <row r="1198" spans="1:78" x14ac:dyDescent="0.25">
      <c r="A1198" s="1" t="s">
        <v>1194</v>
      </c>
      <c r="BX1198">
        <v>53002</v>
      </c>
      <c r="BY1198">
        <v>53</v>
      </c>
      <c r="BZ1198" s="14">
        <v>1204085053002</v>
      </c>
    </row>
    <row r="1199" spans="1:78" x14ac:dyDescent="0.25">
      <c r="A1199" s="1" t="s">
        <v>1195</v>
      </c>
      <c r="BX1199">
        <v>20034</v>
      </c>
      <c r="BY1199">
        <v>20</v>
      </c>
      <c r="BZ1199" s="14">
        <v>1204086020034</v>
      </c>
    </row>
    <row r="1200" spans="1:78" x14ac:dyDescent="0.25">
      <c r="A1200" s="1" t="s">
        <v>1196</v>
      </c>
      <c r="BX1200">
        <v>50004</v>
      </c>
      <c r="BY1200">
        <v>50</v>
      </c>
      <c r="BZ1200" s="14">
        <v>1204086050004</v>
      </c>
    </row>
    <row r="1201" spans="1:78" x14ac:dyDescent="0.25">
      <c r="A1201" s="1" t="s">
        <v>1197</v>
      </c>
      <c r="BX1201">
        <v>51003</v>
      </c>
      <c r="BY1201">
        <v>51</v>
      </c>
      <c r="BZ1201" s="14">
        <v>1204086051003</v>
      </c>
    </row>
    <row r="1202" spans="1:78" x14ac:dyDescent="0.25">
      <c r="A1202" s="1" t="s">
        <v>1198</v>
      </c>
      <c r="BX1202">
        <v>52002</v>
      </c>
      <c r="BY1202">
        <v>52</v>
      </c>
      <c r="BZ1202" s="14">
        <v>1204086052002</v>
      </c>
    </row>
    <row r="1203" spans="1:78" x14ac:dyDescent="0.25">
      <c r="A1203" s="1" t="s">
        <v>1199</v>
      </c>
      <c r="BX1203">
        <v>6024</v>
      </c>
      <c r="BY1203">
        <v>6</v>
      </c>
      <c r="BZ1203" s="14">
        <v>1204110006024</v>
      </c>
    </row>
    <row r="1204" spans="1:78" x14ac:dyDescent="0.25">
      <c r="A1204" s="1" t="s">
        <v>1200</v>
      </c>
      <c r="BX1204">
        <v>5024</v>
      </c>
      <c r="BY1204">
        <v>5</v>
      </c>
      <c r="BZ1204" s="14">
        <v>1204111005024</v>
      </c>
    </row>
    <row r="1205" spans="1:78" x14ac:dyDescent="0.25">
      <c r="A1205" s="1" t="s">
        <v>1201</v>
      </c>
      <c r="BX1205">
        <v>4024</v>
      </c>
      <c r="BY1205">
        <v>4</v>
      </c>
      <c r="BZ1205" s="14">
        <v>1204112004024</v>
      </c>
    </row>
    <row r="1206" spans="1:78" x14ac:dyDescent="0.25">
      <c r="A1206" s="1" t="s">
        <v>1202</v>
      </c>
      <c r="BX1206">
        <v>3024</v>
      </c>
      <c r="BY1206">
        <v>3</v>
      </c>
      <c r="BZ1206" s="14">
        <v>1204113003024</v>
      </c>
    </row>
    <row r="1207" spans="1:78" x14ac:dyDescent="0.25">
      <c r="A1207" s="1" t="s">
        <v>1203</v>
      </c>
      <c r="BX1207">
        <v>2024</v>
      </c>
      <c r="BY1207">
        <v>2</v>
      </c>
      <c r="BZ1207" s="14">
        <v>1204114002024</v>
      </c>
    </row>
    <row r="1208" spans="1:78" x14ac:dyDescent="0.25">
      <c r="A1208" s="1" t="s">
        <v>1204</v>
      </c>
      <c r="BX1208">
        <v>6007</v>
      </c>
      <c r="BY1208">
        <v>6</v>
      </c>
      <c r="BZ1208" s="14">
        <v>1204127006007</v>
      </c>
    </row>
    <row r="1209" spans="1:78" x14ac:dyDescent="0.25">
      <c r="A1209" s="1" t="s">
        <v>1205</v>
      </c>
      <c r="BX1209">
        <v>7006</v>
      </c>
      <c r="BY1209">
        <v>7</v>
      </c>
      <c r="BZ1209" s="14">
        <v>1204127007006</v>
      </c>
    </row>
    <row r="1210" spans="1:78" x14ac:dyDescent="0.25">
      <c r="A1210" s="1" t="s">
        <v>1206</v>
      </c>
      <c r="BX1210">
        <v>5007</v>
      </c>
      <c r="BY1210">
        <v>5</v>
      </c>
      <c r="BZ1210" s="14">
        <v>1204128005007</v>
      </c>
    </row>
    <row r="1211" spans="1:78" x14ac:dyDescent="0.25">
      <c r="A1211" s="1" t="s">
        <v>1207</v>
      </c>
      <c r="BX1211">
        <v>6006</v>
      </c>
      <c r="BY1211">
        <v>6</v>
      </c>
      <c r="BZ1211" s="14">
        <v>1204128006006</v>
      </c>
    </row>
    <row r="1212" spans="1:78" x14ac:dyDescent="0.25">
      <c r="A1212" s="1" t="s">
        <v>1208</v>
      </c>
      <c r="BX1212">
        <v>70051</v>
      </c>
      <c r="BY1212">
        <v>70</v>
      </c>
      <c r="BZ1212" s="14">
        <v>1206019070051</v>
      </c>
    </row>
    <row r="1213" spans="1:78" x14ac:dyDescent="0.25">
      <c r="A1213" s="1" t="s">
        <v>1209</v>
      </c>
      <c r="BX1213">
        <v>68052</v>
      </c>
      <c r="BY1213">
        <v>68</v>
      </c>
      <c r="BZ1213" s="14">
        <v>1206020068052</v>
      </c>
    </row>
    <row r="1214" spans="1:78" x14ac:dyDescent="0.25">
      <c r="A1214" s="1" t="s">
        <v>1210</v>
      </c>
      <c r="BX1214">
        <v>70050</v>
      </c>
      <c r="BY1214">
        <v>70</v>
      </c>
      <c r="BZ1214" s="14">
        <v>1206020070050</v>
      </c>
    </row>
    <row r="1215" spans="1:78" x14ac:dyDescent="0.25">
      <c r="A1215" s="1" t="s">
        <v>1211</v>
      </c>
      <c r="BX1215">
        <v>68051</v>
      </c>
      <c r="BY1215">
        <v>68</v>
      </c>
      <c r="BZ1215" s="14">
        <v>1206021068051</v>
      </c>
    </row>
    <row r="1216" spans="1:78" x14ac:dyDescent="0.25">
      <c r="A1216" s="1" t="s">
        <v>1212</v>
      </c>
      <c r="BX1216">
        <v>70049</v>
      </c>
      <c r="BY1216">
        <v>70</v>
      </c>
      <c r="BZ1216" s="14">
        <v>1206021070049</v>
      </c>
    </row>
    <row r="1217" spans="1:78" x14ac:dyDescent="0.25">
      <c r="A1217" s="1" t="s">
        <v>1213</v>
      </c>
      <c r="BX1217">
        <v>68050</v>
      </c>
      <c r="BY1217">
        <v>68</v>
      </c>
      <c r="BZ1217" s="14">
        <v>1206022068050</v>
      </c>
    </row>
    <row r="1218" spans="1:78" x14ac:dyDescent="0.25">
      <c r="A1218" s="1" t="s">
        <v>1214</v>
      </c>
      <c r="BX1218">
        <v>70048</v>
      </c>
      <c r="BY1218">
        <v>70</v>
      </c>
      <c r="BZ1218" s="14">
        <v>1206022070048</v>
      </c>
    </row>
    <row r="1219" spans="1:78" x14ac:dyDescent="0.25">
      <c r="A1219" s="1" t="s">
        <v>1215</v>
      </c>
      <c r="BX1219">
        <v>68049</v>
      </c>
      <c r="BY1219">
        <v>68</v>
      </c>
      <c r="BZ1219" s="14">
        <v>1206023068049</v>
      </c>
    </row>
    <row r="1220" spans="1:78" x14ac:dyDescent="0.25">
      <c r="A1220" s="1" t="s">
        <v>1216</v>
      </c>
      <c r="BX1220">
        <v>70047</v>
      </c>
      <c r="BY1220">
        <v>70</v>
      </c>
      <c r="BZ1220" s="14">
        <v>1206023070047</v>
      </c>
    </row>
    <row r="1221" spans="1:78" x14ac:dyDescent="0.25">
      <c r="A1221" s="1" t="s">
        <v>1217</v>
      </c>
      <c r="BX1221">
        <v>68048</v>
      </c>
      <c r="BY1221">
        <v>68</v>
      </c>
      <c r="BZ1221" s="14">
        <v>1206024068048</v>
      </c>
    </row>
    <row r="1222" spans="1:78" x14ac:dyDescent="0.25">
      <c r="A1222" s="1" t="s">
        <v>1218</v>
      </c>
      <c r="BX1222">
        <v>70046</v>
      </c>
      <c r="BY1222">
        <v>70</v>
      </c>
      <c r="BZ1222" s="14">
        <v>1206024070046</v>
      </c>
    </row>
    <row r="1223" spans="1:78" x14ac:dyDescent="0.25">
      <c r="A1223" s="1" t="s">
        <v>1219</v>
      </c>
      <c r="BX1223">
        <v>68047</v>
      </c>
      <c r="BY1223">
        <v>68</v>
      </c>
      <c r="BZ1223" s="14">
        <v>1206025068047</v>
      </c>
    </row>
    <row r="1224" spans="1:78" x14ac:dyDescent="0.25">
      <c r="A1224" s="1" t="s">
        <v>1220</v>
      </c>
      <c r="BX1224">
        <v>70045</v>
      </c>
      <c r="BY1224">
        <v>70</v>
      </c>
      <c r="BZ1224" s="14">
        <v>1206025070045</v>
      </c>
    </row>
    <row r="1225" spans="1:78" x14ac:dyDescent="0.25">
      <c r="A1225" s="1" t="s">
        <v>1221</v>
      </c>
      <c r="BX1225">
        <v>68046</v>
      </c>
      <c r="BY1225">
        <v>68</v>
      </c>
      <c r="BZ1225" s="14">
        <v>1206026068046</v>
      </c>
    </row>
    <row r="1226" spans="1:78" x14ac:dyDescent="0.25">
      <c r="A1226" s="1" t="s">
        <v>1222</v>
      </c>
      <c r="BX1226">
        <v>70044</v>
      </c>
      <c r="BY1226">
        <v>70</v>
      </c>
      <c r="BZ1226" s="14">
        <v>1206026070044</v>
      </c>
    </row>
    <row r="1227" spans="1:78" x14ac:dyDescent="0.25">
      <c r="A1227" s="1" t="s">
        <v>1223</v>
      </c>
      <c r="BX1227">
        <v>68045</v>
      </c>
      <c r="BY1227">
        <v>68</v>
      </c>
      <c r="BZ1227" s="14">
        <v>1206027068045</v>
      </c>
    </row>
    <row r="1228" spans="1:78" x14ac:dyDescent="0.25">
      <c r="A1228" s="1" t="s">
        <v>1224</v>
      </c>
      <c r="BX1228">
        <v>70043</v>
      </c>
      <c r="BY1228">
        <v>70</v>
      </c>
      <c r="BZ1228" s="14">
        <v>1206027070043</v>
      </c>
    </row>
    <row r="1229" spans="1:78" x14ac:dyDescent="0.25">
      <c r="A1229" s="1" t="s">
        <v>1225</v>
      </c>
      <c r="BX1229">
        <v>68044</v>
      </c>
      <c r="BY1229">
        <v>68</v>
      </c>
      <c r="BZ1229" s="14">
        <v>1206028068044</v>
      </c>
    </row>
    <row r="1230" spans="1:78" x14ac:dyDescent="0.25">
      <c r="A1230" s="1" t="s">
        <v>1226</v>
      </c>
      <c r="BX1230">
        <v>70042</v>
      </c>
      <c r="BY1230">
        <v>70</v>
      </c>
      <c r="BZ1230" s="14">
        <v>1206028070042</v>
      </c>
    </row>
    <row r="1231" spans="1:78" x14ac:dyDescent="0.25">
      <c r="A1231" s="1" t="s">
        <v>1227</v>
      </c>
      <c r="BX1231">
        <v>70041</v>
      </c>
      <c r="BY1231">
        <v>70</v>
      </c>
      <c r="BZ1231" s="14">
        <v>1206029070041</v>
      </c>
    </row>
    <row r="1232" spans="1:78" x14ac:dyDescent="0.25">
      <c r="A1232" s="1" t="s">
        <v>1228</v>
      </c>
      <c r="BX1232">
        <v>69041</v>
      </c>
      <c r="BY1232">
        <v>69</v>
      </c>
      <c r="BZ1232" s="14">
        <v>1206030069041</v>
      </c>
    </row>
    <row r="1233" spans="1:78" x14ac:dyDescent="0.25">
      <c r="A1233" s="1" t="s">
        <v>1229</v>
      </c>
      <c r="BX1233">
        <v>70040</v>
      </c>
      <c r="BY1233">
        <v>70</v>
      </c>
      <c r="BZ1233" s="14">
        <v>1206030070040</v>
      </c>
    </row>
    <row r="1234" spans="1:78" x14ac:dyDescent="0.25">
      <c r="A1234" s="1" t="s">
        <v>1230</v>
      </c>
      <c r="BX1234">
        <v>70039</v>
      </c>
      <c r="BY1234">
        <v>70</v>
      </c>
      <c r="BZ1234" s="14">
        <v>1206031070039</v>
      </c>
    </row>
    <row r="1235" spans="1:78" x14ac:dyDescent="0.25">
      <c r="A1235" s="1" t="s">
        <v>1231</v>
      </c>
      <c r="BX1235">
        <v>69039</v>
      </c>
      <c r="BY1235">
        <v>69</v>
      </c>
      <c r="BZ1235" s="14">
        <v>1206032069039</v>
      </c>
    </row>
    <row r="1236" spans="1:78" x14ac:dyDescent="0.25">
      <c r="A1236" s="1" t="s">
        <v>1232</v>
      </c>
      <c r="BX1236">
        <v>70038</v>
      </c>
      <c r="BY1236">
        <v>70</v>
      </c>
      <c r="BZ1236" s="14">
        <v>1206032070038</v>
      </c>
    </row>
    <row r="1237" spans="1:78" x14ac:dyDescent="0.25">
      <c r="A1237" s="1" t="s">
        <v>1233</v>
      </c>
      <c r="BX1237">
        <v>69038</v>
      </c>
      <c r="BY1237">
        <v>69</v>
      </c>
      <c r="BZ1237" s="14">
        <v>1206033069038</v>
      </c>
    </row>
    <row r="1238" spans="1:78" x14ac:dyDescent="0.25">
      <c r="A1238" s="1" t="s">
        <v>1234</v>
      </c>
      <c r="BX1238">
        <v>70037</v>
      </c>
      <c r="BY1238">
        <v>70</v>
      </c>
      <c r="BZ1238" s="14">
        <v>1206033070037</v>
      </c>
    </row>
    <row r="1239" spans="1:78" x14ac:dyDescent="0.25">
      <c r="A1239" s="1" t="s">
        <v>1235</v>
      </c>
      <c r="BX1239">
        <v>64042</v>
      </c>
      <c r="BY1239">
        <v>64</v>
      </c>
      <c r="BZ1239" s="14">
        <v>1206034064042</v>
      </c>
    </row>
    <row r="1240" spans="1:78" x14ac:dyDescent="0.25">
      <c r="A1240" s="1" t="s">
        <v>1236</v>
      </c>
      <c r="BX1240">
        <v>69037</v>
      </c>
      <c r="BY1240">
        <v>69</v>
      </c>
      <c r="BZ1240" s="14">
        <v>1206034069037</v>
      </c>
    </row>
    <row r="1241" spans="1:78" x14ac:dyDescent="0.25">
      <c r="A1241" s="1" t="s">
        <v>1237</v>
      </c>
      <c r="BX1241">
        <v>70036</v>
      </c>
      <c r="BY1241">
        <v>70</v>
      </c>
      <c r="BZ1241" s="14">
        <v>1206034070036</v>
      </c>
    </row>
    <row r="1242" spans="1:78" x14ac:dyDescent="0.25">
      <c r="A1242" s="1" t="s">
        <v>1238</v>
      </c>
      <c r="BX1242">
        <v>66039</v>
      </c>
      <c r="BY1242">
        <v>66</v>
      </c>
      <c r="BZ1242" s="14">
        <v>1206035066039</v>
      </c>
    </row>
    <row r="1243" spans="1:78" x14ac:dyDescent="0.25">
      <c r="A1243" s="1" t="s">
        <v>1239</v>
      </c>
      <c r="BX1243">
        <v>69036</v>
      </c>
      <c r="BY1243">
        <v>69</v>
      </c>
      <c r="BZ1243" s="14">
        <v>1206035069036</v>
      </c>
    </row>
    <row r="1244" spans="1:78" x14ac:dyDescent="0.25">
      <c r="A1244" s="1" t="s">
        <v>1240</v>
      </c>
      <c r="BX1244">
        <v>70035</v>
      </c>
      <c r="BY1244">
        <v>70</v>
      </c>
      <c r="BZ1244" s="14">
        <v>1206035070035</v>
      </c>
    </row>
    <row r="1245" spans="1:78" x14ac:dyDescent="0.25">
      <c r="A1245" s="1" t="s">
        <v>1241</v>
      </c>
      <c r="BX1245">
        <v>65039</v>
      </c>
      <c r="BY1245">
        <v>65</v>
      </c>
      <c r="BZ1245" s="14">
        <v>1206036065039</v>
      </c>
    </row>
    <row r="1246" spans="1:78" x14ac:dyDescent="0.25">
      <c r="A1246" s="1" t="s">
        <v>1242</v>
      </c>
      <c r="BX1246">
        <v>66038</v>
      </c>
      <c r="BY1246">
        <v>66</v>
      </c>
      <c r="BZ1246" s="14">
        <v>1206036066038</v>
      </c>
    </row>
    <row r="1247" spans="1:78" x14ac:dyDescent="0.25">
      <c r="A1247" s="1" t="s">
        <v>1243</v>
      </c>
      <c r="BX1247">
        <v>69035</v>
      </c>
      <c r="BY1247">
        <v>69</v>
      </c>
      <c r="BZ1247" s="14">
        <v>1206036069035</v>
      </c>
    </row>
    <row r="1248" spans="1:78" x14ac:dyDescent="0.25">
      <c r="A1248" s="1" t="s">
        <v>1244</v>
      </c>
      <c r="BX1248">
        <v>70034</v>
      </c>
      <c r="BY1248">
        <v>70</v>
      </c>
      <c r="BZ1248" s="14">
        <v>1206036070034</v>
      </c>
    </row>
    <row r="1249" spans="1:78" x14ac:dyDescent="0.25">
      <c r="A1249" s="1" t="s">
        <v>1245</v>
      </c>
      <c r="BX1249">
        <v>66037</v>
      </c>
      <c r="BY1249">
        <v>66</v>
      </c>
      <c r="BZ1249" s="14">
        <v>1206037066037</v>
      </c>
    </row>
    <row r="1250" spans="1:78" x14ac:dyDescent="0.25">
      <c r="A1250" s="1" t="s">
        <v>1246</v>
      </c>
      <c r="BX1250">
        <v>68035</v>
      </c>
      <c r="BY1250">
        <v>68</v>
      </c>
      <c r="BZ1250" s="14">
        <v>1206037068035</v>
      </c>
    </row>
    <row r="1251" spans="1:78" x14ac:dyDescent="0.25">
      <c r="A1251" s="1" t="s">
        <v>1247</v>
      </c>
      <c r="BX1251">
        <v>69034</v>
      </c>
      <c r="BY1251">
        <v>69</v>
      </c>
      <c r="BZ1251" s="14">
        <v>1206037069034</v>
      </c>
    </row>
    <row r="1252" spans="1:78" x14ac:dyDescent="0.25">
      <c r="A1252" s="1" t="s">
        <v>1248</v>
      </c>
      <c r="BX1252">
        <v>70033</v>
      </c>
      <c r="BY1252">
        <v>70</v>
      </c>
      <c r="BZ1252" s="14">
        <v>1206037070033</v>
      </c>
    </row>
    <row r="1253" spans="1:78" x14ac:dyDescent="0.25">
      <c r="A1253" s="1" t="s">
        <v>1249</v>
      </c>
      <c r="BX1253">
        <v>60042</v>
      </c>
      <c r="BY1253">
        <v>60</v>
      </c>
      <c r="BZ1253" s="14">
        <v>1206038060042</v>
      </c>
    </row>
    <row r="1254" spans="1:78" x14ac:dyDescent="0.25">
      <c r="A1254" s="1" t="s">
        <v>1250</v>
      </c>
      <c r="BX1254">
        <v>61041</v>
      </c>
      <c r="BY1254">
        <v>61</v>
      </c>
      <c r="BZ1254" s="14">
        <v>1206038061041</v>
      </c>
    </row>
    <row r="1255" spans="1:78" x14ac:dyDescent="0.25">
      <c r="A1255" s="1" t="s">
        <v>1251</v>
      </c>
      <c r="BX1255">
        <v>65037</v>
      </c>
      <c r="BY1255">
        <v>65</v>
      </c>
      <c r="BZ1255" s="14">
        <v>1206038065037</v>
      </c>
    </row>
    <row r="1256" spans="1:78" x14ac:dyDescent="0.25">
      <c r="A1256" s="1" t="s">
        <v>1252</v>
      </c>
      <c r="BX1256">
        <v>66036</v>
      </c>
      <c r="BY1256">
        <v>66</v>
      </c>
      <c r="BZ1256" s="14">
        <v>1206038066036</v>
      </c>
    </row>
    <row r="1257" spans="1:78" x14ac:dyDescent="0.25">
      <c r="A1257" s="1" t="s">
        <v>1253</v>
      </c>
      <c r="BX1257">
        <v>67035</v>
      </c>
      <c r="BY1257">
        <v>67</v>
      </c>
      <c r="BZ1257" s="14">
        <v>1206038067035</v>
      </c>
    </row>
    <row r="1258" spans="1:78" x14ac:dyDescent="0.25">
      <c r="A1258" s="1" t="s">
        <v>1254</v>
      </c>
      <c r="BX1258">
        <v>68034</v>
      </c>
      <c r="BY1258">
        <v>68</v>
      </c>
      <c r="BZ1258" s="14">
        <v>1206038068034</v>
      </c>
    </row>
    <row r="1259" spans="1:78" x14ac:dyDescent="0.25">
      <c r="A1259" s="1" t="s">
        <v>1255</v>
      </c>
      <c r="BX1259">
        <v>69033</v>
      </c>
      <c r="BY1259">
        <v>69</v>
      </c>
      <c r="BZ1259" s="14">
        <v>1206038069033</v>
      </c>
    </row>
    <row r="1260" spans="1:78" x14ac:dyDescent="0.25">
      <c r="A1260" s="1" t="s">
        <v>1256</v>
      </c>
      <c r="BX1260">
        <v>70032</v>
      </c>
      <c r="BY1260">
        <v>70</v>
      </c>
      <c r="BZ1260" s="14">
        <v>1206038070032</v>
      </c>
    </row>
    <row r="1261" spans="1:78" x14ac:dyDescent="0.25">
      <c r="A1261" s="1" t="s">
        <v>1257</v>
      </c>
      <c r="BX1261">
        <v>59042</v>
      </c>
      <c r="BY1261">
        <v>59</v>
      </c>
      <c r="BZ1261" s="14">
        <v>1206039059042</v>
      </c>
    </row>
    <row r="1262" spans="1:78" x14ac:dyDescent="0.25">
      <c r="A1262" s="1" t="s">
        <v>1258</v>
      </c>
      <c r="BX1262">
        <v>61040</v>
      </c>
      <c r="BY1262">
        <v>61</v>
      </c>
      <c r="BZ1262" s="14">
        <v>1206039061040</v>
      </c>
    </row>
    <row r="1263" spans="1:78" x14ac:dyDescent="0.25">
      <c r="A1263" s="1" t="s">
        <v>1259</v>
      </c>
      <c r="BX1263">
        <v>64037</v>
      </c>
      <c r="BY1263">
        <v>64</v>
      </c>
      <c r="BZ1263" s="14">
        <v>1206039064037</v>
      </c>
    </row>
    <row r="1264" spans="1:78" x14ac:dyDescent="0.25">
      <c r="A1264" s="1" t="s">
        <v>1260</v>
      </c>
      <c r="BX1264">
        <v>65036</v>
      </c>
      <c r="BY1264">
        <v>65</v>
      </c>
      <c r="BZ1264" s="14">
        <v>1206039065036</v>
      </c>
    </row>
    <row r="1265" spans="1:78" x14ac:dyDescent="0.25">
      <c r="A1265" s="1" t="s">
        <v>1261</v>
      </c>
      <c r="BX1265">
        <v>66035</v>
      </c>
      <c r="BY1265">
        <v>66</v>
      </c>
      <c r="BZ1265" s="14">
        <v>1206039066035</v>
      </c>
    </row>
    <row r="1266" spans="1:78" x14ac:dyDescent="0.25">
      <c r="A1266" s="1" t="s">
        <v>1262</v>
      </c>
      <c r="BX1266">
        <v>67034</v>
      </c>
      <c r="BY1266">
        <v>67</v>
      </c>
      <c r="BZ1266" s="14">
        <v>1206039067034</v>
      </c>
    </row>
    <row r="1267" spans="1:78" x14ac:dyDescent="0.25">
      <c r="A1267" s="1" t="s">
        <v>1263</v>
      </c>
      <c r="BX1267">
        <v>68033</v>
      </c>
      <c r="BY1267">
        <v>68</v>
      </c>
      <c r="BZ1267" s="14">
        <v>1206039068033</v>
      </c>
    </row>
    <row r="1268" spans="1:78" x14ac:dyDescent="0.25">
      <c r="A1268" s="1" t="s">
        <v>1264</v>
      </c>
      <c r="BX1268">
        <v>69032</v>
      </c>
      <c r="BY1268">
        <v>69</v>
      </c>
      <c r="BZ1268" s="14">
        <v>1206039069032</v>
      </c>
    </row>
    <row r="1269" spans="1:78" x14ac:dyDescent="0.25">
      <c r="A1269" s="1" t="s">
        <v>1265</v>
      </c>
      <c r="BX1269">
        <v>70031</v>
      </c>
      <c r="BY1269">
        <v>70</v>
      </c>
      <c r="BZ1269" s="14">
        <v>1206039070031</v>
      </c>
    </row>
    <row r="1270" spans="1:78" x14ac:dyDescent="0.25">
      <c r="A1270" s="1" t="s">
        <v>1266</v>
      </c>
      <c r="BX1270">
        <v>58042</v>
      </c>
      <c r="BY1270">
        <v>58</v>
      </c>
      <c r="BZ1270" s="14">
        <v>1206040058042</v>
      </c>
    </row>
    <row r="1271" spans="1:78" x14ac:dyDescent="0.25">
      <c r="A1271" s="1" t="s">
        <v>1267</v>
      </c>
      <c r="BX1271">
        <v>61039</v>
      </c>
      <c r="BY1271">
        <v>61</v>
      </c>
      <c r="BZ1271" s="14">
        <v>1206040061039</v>
      </c>
    </row>
    <row r="1272" spans="1:78" x14ac:dyDescent="0.25">
      <c r="A1272" s="1" t="s">
        <v>1268</v>
      </c>
      <c r="BX1272">
        <v>67033</v>
      </c>
      <c r="BY1272">
        <v>67</v>
      </c>
      <c r="BZ1272" s="14">
        <v>1206040067033</v>
      </c>
    </row>
    <row r="1273" spans="1:78" x14ac:dyDescent="0.25">
      <c r="A1273" s="1" t="s">
        <v>1269</v>
      </c>
      <c r="BX1273">
        <v>68032</v>
      </c>
      <c r="BY1273">
        <v>68</v>
      </c>
      <c r="BZ1273" s="14">
        <v>1206040068032</v>
      </c>
    </row>
    <row r="1274" spans="1:78" x14ac:dyDescent="0.25">
      <c r="A1274" s="1" t="s">
        <v>1270</v>
      </c>
      <c r="BX1274">
        <v>69031</v>
      </c>
      <c r="BY1274">
        <v>69</v>
      </c>
      <c r="BZ1274" s="14">
        <v>1206040069031</v>
      </c>
    </row>
    <row r="1275" spans="1:78" x14ac:dyDescent="0.25">
      <c r="A1275" s="1" t="s">
        <v>1271</v>
      </c>
      <c r="BX1275">
        <v>70030</v>
      </c>
      <c r="BY1275">
        <v>70</v>
      </c>
      <c r="BZ1275" s="14">
        <v>1206040070030</v>
      </c>
    </row>
    <row r="1276" spans="1:78" x14ac:dyDescent="0.25">
      <c r="A1276" s="1" t="s">
        <v>1272</v>
      </c>
      <c r="BX1276">
        <v>57042</v>
      </c>
      <c r="BY1276">
        <v>57</v>
      </c>
      <c r="BZ1276" s="14">
        <v>1206041057042</v>
      </c>
    </row>
    <row r="1277" spans="1:78" x14ac:dyDescent="0.25">
      <c r="A1277" s="1" t="s">
        <v>1273</v>
      </c>
      <c r="BX1277">
        <v>64035</v>
      </c>
      <c r="BY1277">
        <v>64</v>
      </c>
      <c r="BZ1277" s="14">
        <v>1206041064035</v>
      </c>
    </row>
    <row r="1278" spans="1:78" x14ac:dyDescent="0.25">
      <c r="A1278" s="1" t="s">
        <v>1274</v>
      </c>
      <c r="BX1278">
        <v>66033</v>
      </c>
      <c r="BY1278">
        <v>66</v>
      </c>
      <c r="BZ1278" s="14">
        <v>1206041066033</v>
      </c>
    </row>
    <row r="1279" spans="1:78" x14ac:dyDescent="0.25">
      <c r="A1279" s="1" t="s">
        <v>1275</v>
      </c>
      <c r="BX1279">
        <v>67032</v>
      </c>
      <c r="BY1279">
        <v>67</v>
      </c>
      <c r="BZ1279" s="14">
        <v>1206041067032</v>
      </c>
    </row>
    <row r="1280" spans="1:78" x14ac:dyDescent="0.25">
      <c r="A1280" s="1" t="s">
        <v>1276</v>
      </c>
      <c r="BX1280">
        <v>68031</v>
      </c>
      <c r="BY1280">
        <v>68</v>
      </c>
      <c r="BZ1280" s="14">
        <v>1206041068031</v>
      </c>
    </row>
    <row r="1281" spans="1:78" x14ac:dyDescent="0.25">
      <c r="A1281" s="1" t="s">
        <v>1277</v>
      </c>
      <c r="BX1281">
        <v>69030</v>
      </c>
      <c r="BY1281">
        <v>69</v>
      </c>
      <c r="BZ1281" s="14">
        <v>1206041069030</v>
      </c>
    </row>
    <row r="1282" spans="1:78" x14ac:dyDescent="0.25">
      <c r="A1282" s="1" t="s">
        <v>1278</v>
      </c>
      <c r="BX1282">
        <v>70029</v>
      </c>
      <c r="BY1282">
        <v>70</v>
      </c>
      <c r="BZ1282" s="14">
        <v>1206041070029</v>
      </c>
    </row>
    <row r="1283" spans="1:78" x14ac:dyDescent="0.25">
      <c r="A1283" s="1" t="s">
        <v>1279</v>
      </c>
      <c r="BX1283">
        <v>56042</v>
      </c>
      <c r="BY1283">
        <v>56</v>
      </c>
      <c r="BZ1283" s="14">
        <v>1206042056042</v>
      </c>
    </row>
    <row r="1284" spans="1:78" x14ac:dyDescent="0.25">
      <c r="A1284" s="1" t="s">
        <v>1280</v>
      </c>
      <c r="BX1284">
        <v>62036</v>
      </c>
      <c r="BY1284">
        <v>62</v>
      </c>
      <c r="BZ1284" s="14">
        <v>1206042062036</v>
      </c>
    </row>
    <row r="1285" spans="1:78" x14ac:dyDescent="0.25">
      <c r="A1285" s="1" t="s">
        <v>1281</v>
      </c>
      <c r="BX1285">
        <v>63035</v>
      </c>
      <c r="BY1285">
        <v>63</v>
      </c>
      <c r="BZ1285" s="14">
        <v>1206042063035</v>
      </c>
    </row>
    <row r="1286" spans="1:78" x14ac:dyDescent="0.25">
      <c r="A1286" s="1" t="s">
        <v>1282</v>
      </c>
      <c r="BX1286">
        <v>64034</v>
      </c>
      <c r="BY1286">
        <v>64</v>
      </c>
      <c r="BZ1286" s="14">
        <v>1206042064034</v>
      </c>
    </row>
    <row r="1287" spans="1:78" x14ac:dyDescent="0.25">
      <c r="A1287" s="1" t="s">
        <v>1283</v>
      </c>
      <c r="BX1287">
        <v>65033</v>
      </c>
      <c r="BY1287">
        <v>65</v>
      </c>
      <c r="BZ1287" s="14">
        <v>1206042065033</v>
      </c>
    </row>
    <row r="1288" spans="1:78" x14ac:dyDescent="0.25">
      <c r="A1288" s="1" t="s">
        <v>1284</v>
      </c>
      <c r="BX1288">
        <v>66032</v>
      </c>
      <c r="BY1288">
        <v>66</v>
      </c>
      <c r="BZ1288" s="14">
        <v>1206042066032</v>
      </c>
    </row>
    <row r="1289" spans="1:78" x14ac:dyDescent="0.25">
      <c r="A1289" s="1" t="s">
        <v>1285</v>
      </c>
      <c r="BX1289">
        <v>67031</v>
      </c>
      <c r="BY1289">
        <v>67</v>
      </c>
      <c r="BZ1289" s="14">
        <v>1206042067031</v>
      </c>
    </row>
    <row r="1290" spans="1:78" x14ac:dyDescent="0.25">
      <c r="A1290" s="1" t="s">
        <v>1286</v>
      </c>
      <c r="BX1290">
        <v>68030</v>
      </c>
      <c r="BY1290">
        <v>68</v>
      </c>
      <c r="BZ1290" s="14">
        <v>1206042068030</v>
      </c>
    </row>
    <row r="1291" spans="1:78" x14ac:dyDescent="0.25">
      <c r="A1291" s="1" t="s">
        <v>1287</v>
      </c>
      <c r="BX1291">
        <v>69029</v>
      </c>
      <c r="BY1291">
        <v>69</v>
      </c>
      <c r="BZ1291" s="14">
        <v>1206042069029</v>
      </c>
    </row>
    <row r="1292" spans="1:78" x14ac:dyDescent="0.25">
      <c r="A1292" s="1" t="s">
        <v>1288</v>
      </c>
      <c r="BX1292">
        <v>70028</v>
      </c>
      <c r="BY1292">
        <v>70</v>
      </c>
      <c r="BZ1292" s="14">
        <v>1206042070028</v>
      </c>
    </row>
    <row r="1293" spans="1:78" x14ac:dyDescent="0.25">
      <c r="A1293" s="1" t="s">
        <v>1289</v>
      </c>
      <c r="BX1293">
        <v>56041</v>
      </c>
      <c r="BY1293">
        <v>56</v>
      </c>
      <c r="BZ1293" s="14">
        <v>1206043056041</v>
      </c>
    </row>
    <row r="1294" spans="1:78" x14ac:dyDescent="0.25">
      <c r="A1294" s="1" t="s">
        <v>1290</v>
      </c>
      <c r="BX1294">
        <v>58039</v>
      </c>
      <c r="BY1294">
        <v>58</v>
      </c>
      <c r="BZ1294" s="14">
        <v>1206043058039</v>
      </c>
    </row>
    <row r="1295" spans="1:78" x14ac:dyDescent="0.25">
      <c r="A1295" s="1" t="s">
        <v>1291</v>
      </c>
      <c r="BX1295">
        <v>59038</v>
      </c>
      <c r="BY1295">
        <v>59</v>
      </c>
      <c r="BZ1295" s="14">
        <v>1206043059038</v>
      </c>
    </row>
    <row r="1296" spans="1:78" x14ac:dyDescent="0.25">
      <c r="A1296" s="1" t="s">
        <v>1292</v>
      </c>
      <c r="BX1296">
        <v>60037</v>
      </c>
      <c r="BY1296">
        <v>60</v>
      </c>
      <c r="BZ1296" s="14">
        <v>1206043060037</v>
      </c>
    </row>
    <row r="1297" spans="1:78" x14ac:dyDescent="0.25">
      <c r="A1297" s="1" t="s">
        <v>1293</v>
      </c>
      <c r="BX1297">
        <v>63034</v>
      </c>
      <c r="BY1297">
        <v>63</v>
      </c>
      <c r="BZ1297" s="14">
        <v>1206043063034</v>
      </c>
    </row>
    <row r="1298" spans="1:78" x14ac:dyDescent="0.25">
      <c r="A1298" s="1" t="s">
        <v>1294</v>
      </c>
      <c r="BX1298">
        <v>64033</v>
      </c>
      <c r="BY1298">
        <v>64</v>
      </c>
      <c r="BZ1298" s="14">
        <v>1206043064033</v>
      </c>
    </row>
    <row r="1299" spans="1:78" x14ac:dyDescent="0.25">
      <c r="A1299" s="1" t="s">
        <v>1295</v>
      </c>
      <c r="BX1299">
        <v>65032</v>
      </c>
      <c r="BY1299">
        <v>65</v>
      </c>
      <c r="BZ1299" s="14">
        <v>1206043065032</v>
      </c>
    </row>
    <row r="1300" spans="1:78" x14ac:dyDescent="0.25">
      <c r="A1300" s="1" t="s">
        <v>1296</v>
      </c>
      <c r="BX1300">
        <v>66031</v>
      </c>
      <c r="BY1300">
        <v>66</v>
      </c>
      <c r="BZ1300" s="14">
        <v>1206043066031</v>
      </c>
    </row>
    <row r="1301" spans="1:78" x14ac:dyDescent="0.25">
      <c r="A1301" s="1" t="s">
        <v>1297</v>
      </c>
      <c r="BX1301">
        <v>67030</v>
      </c>
      <c r="BY1301">
        <v>67</v>
      </c>
      <c r="BZ1301" s="14">
        <v>1206043067030</v>
      </c>
    </row>
    <row r="1302" spans="1:78" x14ac:dyDescent="0.25">
      <c r="A1302" s="1" t="s">
        <v>1298</v>
      </c>
      <c r="BX1302">
        <v>68029</v>
      </c>
      <c r="BY1302">
        <v>68</v>
      </c>
      <c r="BZ1302" s="14">
        <v>1206043068029</v>
      </c>
    </row>
    <row r="1303" spans="1:78" x14ac:dyDescent="0.25">
      <c r="A1303" s="1" t="s">
        <v>1299</v>
      </c>
      <c r="BX1303">
        <v>69028</v>
      </c>
      <c r="BY1303">
        <v>69</v>
      </c>
      <c r="BZ1303" s="14">
        <v>1206043069028</v>
      </c>
    </row>
    <row r="1304" spans="1:78" x14ac:dyDescent="0.25">
      <c r="A1304" s="1" t="s">
        <v>1300</v>
      </c>
      <c r="BX1304">
        <v>70027</v>
      </c>
      <c r="BY1304">
        <v>70</v>
      </c>
      <c r="BZ1304" s="14">
        <v>1206043070027</v>
      </c>
    </row>
    <row r="1305" spans="1:78" x14ac:dyDescent="0.25">
      <c r="A1305" s="1" t="s">
        <v>1301</v>
      </c>
      <c r="BX1305">
        <v>56040</v>
      </c>
      <c r="BY1305">
        <v>56</v>
      </c>
      <c r="BZ1305" s="14">
        <v>1206044056040</v>
      </c>
    </row>
    <row r="1306" spans="1:78" x14ac:dyDescent="0.25">
      <c r="A1306" s="1" t="s">
        <v>1302</v>
      </c>
      <c r="BX1306">
        <v>58038</v>
      </c>
      <c r="BY1306">
        <v>58</v>
      </c>
      <c r="BZ1306" s="14">
        <v>1206044058038</v>
      </c>
    </row>
    <row r="1307" spans="1:78" x14ac:dyDescent="0.25">
      <c r="A1307" s="1" t="s">
        <v>1303</v>
      </c>
      <c r="BX1307">
        <v>59037</v>
      </c>
      <c r="BY1307">
        <v>59</v>
      </c>
      <c r="BZ1307" s="14">
        <v>1206044059037</v>
      </c>
    </row>
    <row r="1308" spans="1:78" x14ac:dyDescent="0.25">
      <c r="A1308" s="1" t="s">
        <v>1304</v>
      </c>
      <c r="BX1308">
        <v>60036</v>
      </c>
      <c r="BY1308">
        <v>60</v>
      </c>
      <c r="BZ1308" s="14">
        <v>1206044060036</v>
      </c>
    </row>
    <row r="1309" spans="1:78" x14ac:dyDescent="0.25">
      <c r="A1309" s="1" t="s">
        <v>1305</v>
      </c>
      <c r="BX1309">
        <v>63033</v>
      </c>
      <c r="BY1309">
        <v>63</v>
      </c>
      <c r="BZ1309" s="14">
        <v>1206044063033</v>
      </c>
    </row>
    <row r="1310" spans="1:78" x14ac:dyDescent="0.25">
      <c r="A1310" s="1" t="s">
        <v>1306</v>
      </c>
      <c r="BX1310">
        <v>64032</v>
      </c>
      <c r="BY1310">
        <v>64</v>
      </c>
      <c r="BZ1310" s="14">
        <v>1206044064032</v>
      </c>
    </row>
    <row r="1311" spans="1:78" x14ac:dyDescent="0.25">
      <c r="A1311" s="1" t="s">
        <v>1307</v>
      </c>
      <c r="BX1311">
        <v>65031</v>
      </c>
      <c r="BY1311">
        <v>65</v>
      </c>
      <c r="BZ1311" s="14">
        <v>1206044065031</v>
      </c>
    </row>
    <row r="1312" spans="1:78" x14ac:dyDescent="0.25">
      <c r="A1312" s="1" t="s">
        <v>1308</v>
      </c>
      <c r="BX1312">
        <v>66030</v>
      </c>
      <c r="BY1312">
        <v>66</v>
      </c>
      <c r="BZ1312" s="14">
        <v>1206044066030</v>
      </c>
    </row>
    <row r="1313" spans="1:78" x14ac:dyDescent="0.25">
      <c r="A1313" s="1" t="s">
        <v>1309</v>
      </c>
      <c r="BX1313">
        <v>67029</v>
      </c>
      <c r="BY1313">
        <v>67</v>
      </c>
      <c r="BZ1313" s="14">
        <v>1206044067029</v>
      </c>
    </row>
    <row r="1314" spans="1:78" x14ac:dyDescent="0.25">
      <c r="A1314" s="1" t="s">
        <v>1310</v>
      </c>
      <c r="BX1314">
        <v>68028</v>
      </c>
      <c r="BY1314">
        <v>68</v>
      </c>
      <c r="BZ1314" s="14">
        <v>1206044068028</v>
      </c>
    </row>
    <row r="1315" spans="1:78" x14ac:dyDescent="0.25">
      <c r="A1315" s="1" t="s">
        <v>1311</v>
      </c>
      <c r="BX1315">
        <v>69027</v>
      </c>
      <c r="BY1315">
        <v>69</v>
      </c>
      <c r="BZ1315" s="14">
        <v>1206044069027</v>
      </c>
    </row>
    <row r="1316" spans="1:78" x14ac:dyDescent="0.25">
      <c r="A1316" s="1" t="s">
        <v>1312</v>
      </c>
      <c r="BX1316">
        <v>70026</v>
      </c>
      <c r="BY1316">
        <v>70</v>
      </c>
      <c r="BZ1316" s="14">
        <v>1206044070026</v>
      </c>
    </row>
    <row r="1317" spans="1:78" x14ac:dyDescent="0.25">
      <c r="A1317" s="1" t="s">
        <v>1313</v>
      </c>
      <c r="BX1317">
        <v>55040</v>
      </c>
      <c r="BY1317">
        <v>55</v>
      </c>
      <c r="BZ1317" s="14">
        <v>1206045055040</v>
      </c>
    </row>
    <row r="1318" spans="1:78" x14ac:dyDescent="0.25">
      <c r="A1318" s="1" t="s">
        <v>1314</v>
      </c>
      <c r="BX1318">
        <v>58037</v>
      </c>
      <c r="BY1318">
        <v>58</v>
      </c>
      <c r="BZ1318" s="14">
        <v>1206045058037</v>
      </c>
    </row>
    <row r="1319" spans="1:78" x14ac:dyDescent="0.25">
      <c r="A1319" s="1" t="s">
        <v>1315</v>
      </c>
      <c r="BX1319">
        <v>59036</v>
      </c>
      <c r="BY1319">
        <v>59</v>
      </c>
      <c r="BZ1319" s="14">
        <v>1206045059036</v>
      </c>
    </row>
    <row r="1320" spans="1:78" x14ac:dyDescent="0.25">
      <c r="A1320" s="1" t="s">
        <v>1316</v>
      </c>
      <c r="BX1320">
        <v>60035</v>
      </c>
      <c r="BY1320">
        <v>60</v>
      </c>
      <c r="BZ1320" s="14">
        <v>1206045060035</v>
      </c>
    </row>
    <row r="1321" spans="1:78" x14ac:dyDescent="0.25">
      <c r="A1321" s="1" t="s">
        <v>1317</v>
      </c>
      <c r="BX1321">
        <v>62033</v>
      </c>
      <c r="BY1321">
        <v>62</v>
      </c>
      <c r="BZ1321" s="14">
        <v>1206045062033</v>
      </c>
    </row>
    <row r="1322" spans="1:78" x14ac:dyDescent="0.25">
      <c r="A1322" s="1" t="s">
        <v>1318</v>
      </c>
      <c r="BX1322">
        <v>63032</v>
      </c>
      <c r="BY1322">
        <v>63</v>
      </c>
      <c r="BZ1322" s="14">
        <v>1206045063032</v>
      </c>
    </row>
    <row r="1323" spans="1:78" x14ac:dyDescent="0.25">
      <c r="A1323" s="1" t="s">
        <v>1319</v>
      </c>
      <c r="BX1323">
        <v>66029</v>
      </c>
      <c r="BY1323">
        <v>66</v>
      </c>
      <c r="BZ1323" s="14">
        <v>1206045066029</v>
      </c>
    </row>
    <row r="1324" spans="1:78" x14ac:dyDescent="0.25">
      <c r="A1324" s="1" t="s">
        <v>1320</v>
      </c>
      <c r="BX1324">
        <v>67028</v>
      </c>
      <c r="BY1324">
        <v>67</v>
      </c>
      <c r="BZ1324" s="14">
        <v>1206045067028</v>
      </c>
    </row>
    <row r="1325" spans="1:78" x14ac:dyDescent="0.25">
      <c r="A1325" s="1" t="s">
        <v>1321</v>
      </c>
      <c r="BX1325">
        <v>68027</v>
      </c>
      <c r="BY1325">
        <v>68</v>
      </c>
      <c r="BZ1325" s="14">
        <v>1206045068027</v>
      </c>
    </row>
    <row r="1326" spans="1:78" x14ac:dyDescent="0.25">
      <c r="A1326" s="1" t="s">
        <v>1322</v>
      </c>
      <c r="BX1326">
        <v>69026</v>
      </c>
      <c r="BY1326">
        <v>69</v>
      </c>
      <c r="BZ1326" s="14">
        <v>1206045069026</v>
      </c>
    </row>
    <row r="1327" spans="1:78" x14ac:dyDescent="0.25">
      <c r="A1327" s="1" t="s">
        <v>1323</v>
      </c>
      <c r="BX1327">
        <v>70025</v>
      </c>
      <c r="BY1327">
        <v>70</v>
      </c>
      <c r="BZ1327" s="14">
        <v>1206045070025</v>
      </c>
    </row>
    <row r="1328" spans="1:78" x14ac:dyDescent="0.25">
      <c r="A1328" s="1" t="s">
        <v>1324</v>
      </c>
      <c r="BX1328">
        <v>55039</v>
      </c>
      <c r="BY1328">
        <v>55</v>
      </c>
      <c r="BZ1328" s="14">
        <v>1206046055039</v>
      </c>
    </row>
    <row r="1329" spans="1:78" x14ac:dyDescent="0.25">
      <c r="A1329" s="1" t="s">
        <v>1325</v>
      </c>
      <c r="BX1329">
        <v>56038</v>
      </c>
      <c r="BY1329">
        <v>56</v>
      </c>
      <c r="BZ1329" s="14">
        <v>1206046056038</v>
      </c>
    </row>
    <row r="1330" spans="1:78" x14ac:dyDescent="0.25">
      <c r="A1330" s="1" t="s">
        <v>1326</v>
      </c>
      <c r="BX1330">
        <v>58036</v>
      </c>
      <c r="BY1330">
        <v>58</v>
      </c>
      <c r="BZ1330" s="14">
        <v>1206046058036</v>
      </c>
    </row>
    <row r="1331" spans="1:78" x14ac:dyDescent="0.25">
      <c r="A1331" s="1" t="s">
        <v>1327</v>
      </c>
      <c r="BX1331">
        <v>59035</v>
      </c>
      <c r="BY1331">
        <v>59</v>
      </c>
      <c r="BZ1331" s="14">
        <v>1206046059035</v>
      </c>
    </row>
    <row r="1332" spans="1:78" x14ac:dyDescent="0.25">
      <c r="A1332" s="1" t="s">
        <v>1328</v>
      </c>
      <c r="BX1332">
        <v>60034</v>
      </c>
      <c r="BY1332">
        <v>60</v>
      </c>
      <c r="BZ1332" s="14">
        <v>1206046060034</v>
      </c>
    </row>
    <row r="1333" spans="1:78" x14ac:dyDescent="0.25">
      <c r="A1333" s="1" t="s">
        <v>1329</v>
      </c>
      <c r="BX1333">
        <v>61033</v>
      </c>
      <c r="BY1333">
        <v>61</v>
      </c>
      <c r="BZ1333" s="14">
        <v>1206046061033</v>
      </c>
    </row>
    <row r="1334" spans="1:78" x14ac:dyDescent="0.25">
      <c r="A1334" s="1" t="s">
        <v>1330</v>
      </c>
      <c r="BX1334">
        <v>62032</v>
      </c>
      <c r="BY1334">
        <v>62</v>
      </c>
      <c r="BZ1334" s="14">
        <v>1206046062032</v>
      </c>
    </row>
    <row r="1335" spans="1:78" x14ac:dyDescent="0.25">
      <c r="A1335" s="1" t="s">
        <v>1331</v>
      </c>
      <c r="BX1335">
        <v>63031</v>
      </c>
      <c r="BY1335">
        <v>63</v>
      </c>
      <c r="BZ1335" s="14">
        <v>1206046063031</v>
      </c>
    </row>
    <row r="1336" spans="1:78" x14ac:dyDescent="0.25">
      <c r="A1336" s="1" t="s">
        <v>1332</v>
      </c>
      <c r="BX1336">
        <v>65029</v>
      </c>
      <c r="BY1336">
        <v>65</v>
      </c>
      <c r="BZ1336" s="14">
        <v>1206046065029</v>
      </c>
    </row>
    <row r="1337" spans="1:78" x14ac:dyDescent="0.25">
      <c r="A1337" s="1" t="s">
        <v>1333</v>
      </c>
      <c r="BX1337">
        <v>66028</v>
      </c>
      <c r="BY1337">
        <v>66</v>
      </c>
      <c r="BZ1337" s="14">
        <v>1206046066028</v>
      </c>
    </row>
    <row r="1338" spans="1:78" x14ac:dyDescent="0.25">
      <c r="A1338" s="1" t="s">
        <v>1334</v>
      </c>
      <c r="BX1338">
        <v>67027</v>
      </c>
      <c r="BY1338">
        <v>67</v>
      </c>
      <c r="BZ1338" s="14">
        <v>1206046067027</v>
      </c>
    </row>
    <row r="1339" spans="1:78" x14ac:dyDescent="0.25">
      <c r="A1339" s="1" t="s">
        <v>1335</v>
      </c>
      <c r="BX1339">
        <v>68026</v>
      </c>
      <c r="BY1339">
        <v>68</v>
      </c>
      <c r="BZ1339" s="14">
        <v>1206046068026</v>
      </c>
    </row>
    <row r="1340" spans="1:78" x14ac:dyDescent="0.25">
      <c r="A1340" s="1" t="s">
        <v>1336</v>
      </c>
      <c r="BX1340">
        <v>69025</v>
      </c>
      <c r="BY1340">
        <v>69</v>
      </c>
      <c r="BZ1340" s="14">
        <v>1206046069025</v>
      </c>
    </row>
    <row r="1341" spans="1:78" x14ac:dyDescent="0.25">
      <c r="A1341" s="1" t="s">
        <v>1337</v>
      </c>
      <c r="BX1341">
        <v>70024</v>
      </c>
      <c r="BY1341">
        <v>70</v>
      </c>
      <c r="BZ1341" s="14">
        <v>1206046070024</v>
      </c>
    </row>
    <row r="1342" spans="1:78" x14ac:dyDescent="0.25">
      <c r="A1342" s="1" t="s">
        <v>1338</v>
      </c>
      <c r="BX1342">
        <v>55038</v>
      </c>
      <c r="BY1342">
        <v>55</v>
      </c>
      <c r="BZ1342" s="14">
        <v>1206047055038</v>
      </c>
    </row>
    <row r="1343" spans="1:78" x14ac:dyDescent="0.25">
      <c r="A1343" s="1" t="s">
        <v>1339</v>
      </c>
      <c r="BX1343">
        <v>56037</v>
      </c>
      <c r="BY1343">
        <v>56</v>
      </c>
      <c r="BZ1343" s="14">
        <v>1206047056037</v>
      </c>
    </row>
    <row r="1344" spans="1:78" x14ac:dyDescent="0.25">
      <c r="A1344" s="1" t="s">
        <v>1340</v>
      </c>
      <c r="BX1344">
        <v>58035</v>
      </c>
      <c r="BY1344">
        <v>58</v>
      </c>
      <c r="BZ1344" s="14">
        <v>1206047058035</v>
      </c>
    </row>
    <row r="1345" spans="1:78" x14ac:dyDescent="0.25">
      <c r="A1345" s="1" t="s">
        <v>1341</v>
      </c>
      <c r="BX1345">
        <v>59034</v>
      </c>
      <c r="BY1345">
        <v>59</v>
      </c>
      <c r="BZ1345" s="14">
        <v>1206047059034</v>
      </c>
    </row>
    <row r="1346" spans="1:78" x14ac:dyDescent="0.25">
      <c r="A1346" s="1" t="s">
        <v>1342</v>
      </c>
      <c r="BX1346">
        <v>60033</v>
      </c>
      <c r="BY1346">
        <v>60</v>
      </c>
      <c r="BZ1346" s="14">
        <v>1206047060033</v>
      </c>
    </row>
    <row r="1347" spans="1:78" x14ac:dyDescent="0.25">
      <c r="A1347" s="1" t="s">
        <v>1343</v>
      </c>
      <c r="BX1347">
        <v>61032</v>
      </c>
      <c r="BY1347">
        <v>61</v>
      </c>
      <c r="BZ1347" s="14">
        <v>1206047061032</v>
      </c>
    </row>
    <row r="1348" spans="1:78" x14ac:dyDescent="0.25">
      <c r="A1348" s="1" t="s">
        <v>1344</v>
      </c>
      <c r="BX1348">
        <v>62031</v>
      </c>
      <c r="BY1348">
        <v>62</v>
      </c>
      <c r="BZ1348" s="14">
        <v>1206047062031</v>
      </c>
    </row>
    <row r="1349" spans="1:78" x14ac:dyDescent="0.25">
      <c r="A1349" s="1" t="s">
        <v>1345</v>
      </c>
      <c r="BX1349">
        <v>63030</v>
      </c>
      <c r="BY1349">
        <v>63</v>
      </c>
      <c r="BZ1349" s="14">
        <v>1206047063030</v>
      </c>
    </row>
    <row r="1350" spans="1:78" x14ac:dyDescent="0.25">
      <c r="A1350" s="1" t="s">
        <v>1346</v>
      </c>
      <c r="BX1350">
        <v>64029</v>
      </c>
      <c r="BY1350">
        <v>64</v>
      </c>
      <c r="BZ1350" s="14">
        <v>1206047064029</v>
      </c>
    </row>
    <row r="1351" spans="1:78" x14ac:dyDescent="0.25">
      <c r="A1351" s="1" t="s">
        <v>1347</v>
      </c>
      <c r="BX1351">
        <v>65028</v>
      </c>
      <c r="BY1351">
        <v>65</v>
      </c>
      <c r="BZ1351" s="14">
        <v>1206047065028</v>
      </c>
    </row>
    <row r="1352" spans="1:78" x14ac:dyDescent="0.25">
      <c r="A1352" s="1" t="s">
        <v>1348</v>
      </c>
      <c r="BX1352">
        <v>66027</v>
      </c>
      <c r="BY1352">
        <v>66</v>
      </c>
      <c r="BZ1352" s="14">
        <v>1206047066027</v>
      </c>
    </row>
    <row r="1353" spans="1:78" x14ac:dyDescent="0.25">
      <c r="A1353" s="1" t="s">
        <v>1349</v>
      </c>
      <c r="BX1353">
        <v>67026</v>
      </c>
      <c r="BY1353">
        <v>67</v>
      </c>
      <c r="BZ1353" s="14">
        <v>1206047067026</v>
      </c>
    </row>
    <row r="1354" spans="1:78" x14ac:dyDescent="0.25">
      <c r="A1354" s="1" t="s">
        <v>1350</v>
      </c>
      <c r="BX1354">
        <v>68025</v>
      </c>
      <c r="BY1354">
        <v>68</v>
      </c>
      <c r="BZ1354" s="14">
        <v>1206047068025</v>
      </c>
    </row>
    <row r="1355" spans="1:78" x14ac:dyDescent="0.25">
      <c r="A1355" s="1" t="s">
        <v>1351</v>
      </c>
      <c r="BX1355">
        <v>69024</v>
      </c>
      <c r="BY1355">
        <v>69</v>
      </c>
      <c r="BZ1355" s="14">
        <v>1206047069024</v>
      </c>
    </row>
    <row r="1356" spans="1:78" x14ac:dyDescent="0.25">
      <c r="A1356" s="1" t="s">
        <v>1352</v>
      </c>
      <c r="BX1356">
        <v>70023</v>
      </c>
      <c r="BY1356">
        <v>70</v>
      </c>
      <c r="BZ1356" s="14">
        <v>1206047070023</v>
      </c>
    </row>
    <row r="1357" spans="1:78" x14ac:dyDescent="0.25">
      <c r="A1357" s="1" t="s">
        <v>1353</v>
      </c>
      <c r="BX1357">
        <v>55037</v>
      </c>
      <c r="BY1357">
        <v>55</v>
      </c>
      <c r="BZ1357" s="14">
        <v>1206048055037</v>
      </c>
    </row>
    <row r="1358" spans="1:78" x14ac:dyDescent="0.25">
      <c r="A1358" s="1" t="s">
        <v>1354</v>
      </c>
      <c r="BX1358">
        <v>56036</v>
      </c>
      <c r="BY1358">
        <v>56</v>
      </c>
      <c r="BZ1358" s="14">
        <v>1206048056036</v>
      </c>
    </row>
    <row r="1359" spans="1:78" x14ac:dyDescent="0.25">
      <c r="A1359" s="1" t="s">
        <v>1355</v>
      </c>
      <c r="BX1359">
        <v>58034</v>
      </c>
      <c r="BY1359">
        <v>58</v>
      </c>
      <c r="BZ1359" s="14">
        <v>1206048058034</v>
      </c>
    </row>
    <row r="1360" spans="1:78" x14ac:dyDescent="0.25">
      <c r="A1360" s="1" t="s">
        <v>1356</v>
      </c>
      <c r="BX1360">
        <v>59033</v>
      </c>
      <c r="BY1360">
        <v>59</v>
      </c>
      <c r="BZ1360" s="14">
        <v>1206048059033</v>
      </c>
    </row>
    <row r="1361" spans="1:78" x14ac:dyDescent="0.25">
      <c r="A1361" s="1" t="s">
        <v>1357</v>
      </c>
      <c r="BX1361">
        <v>60032</v>
      </c>
      <c r="BY1361">
        <v>60</v>
      </c>
      <c r="BZ1361" s="14">
        <v>1206048060032</v>
      </c>
    </row>
    <row r="1362" spans="1:78" x14ac:dyDescent="0.25">
      <c r="A1362" s="1" t="s">
        <v>1358</v>
      </c>
      <c r="BX1362">
        <v>61031</v>
      </c>
      <c r="BY1362">
        <v>61</v>
      </c>
      <c r="BZ1362" s="14">
        <v>1206048061031</v>
      </c>
    </row>
    <row r="1363" spans="1:78" x14ac:dyDescent="0.25">
      <c r="A1363" s="1" t="s">
        <v>1359</v>
      </c>
      <c r="BX1363">
        <v>62030</v>
      </c>
      <c r="BY1363">
        <v>62</v>
      </c>
      <c r="BZ1363" s="14">
        <v>1206048062030</v>
      </c>
    </row>
    <row r="1364" spans="1:78" x14ac:dyDescent="0.25">
      <c r="A1364" s="1" t="s">
        <v>1360</v>
      </c>
      <c r="BX1364">
        <v>63029</v>
      </c>
      <c r="BY1364">
        <v>63</v>
      </c>
      <c r="BZ1364" s="14">
        <v>1206048063029</v>
      </c>
    </row>
    <row r="1365" spans="1:78" x14ac:dyDescent="0.25">
      <c r="A1365" s="1" t="s">
        <v>1361</v>
      </c>
      <c r="BX1365">
        <v>64028</v>
      </c>
      <c r="BY1365">
        <v>64</v>
      </c>
      <c r="BZ1365" s="14">
        <v>1206048064028</v>
      </c>
    </row>
    <row r="1366" spans="1:78" x14ac:dyDescent="0.25">
      <c r="A1366" s="1" t="s">
        <v>1362</v>
      </c>
      <c r="BX1366">
        <v>65027</v>
      </c>
      <c r="BY1366">
        <v>65</v>
      </c>
      <c r="BZ1366" s="14">
        <v>1206048065027</v>
      </c>
    </row>
    <row r="1367" spans="1:78" x14ac:dyDescent="0.25">
      <c r="A1367" s="1" t="s">
        <v>1363</v>
      </c>
      <c r="BX1367">
        <v>66026</v>
      </c>
      <c r="BY1367">
        <v>66</v>
      </c>
      <c r="BZ1367" s="14">
        <v>1206048066026</v>
      </c>
    </row>
    <row r="1368" spans="1:78" x14ac:dyDescent="0.25">
      <c r="A1368" s="1" t="s">
        <v>1364</v>
      </c>
      <c r="BX1368">
        <v>67025</v>
      </c>
      <c r="BY1368">
        <v>67</v>
      </c>
      <c r="BZ1368" s="14">
        <v>1206048067025</v>
      </c>
    </row>
    <row r="1369" spans="1:78" x14ac:dyDescent="0.25">
      <c r="A1369" s="1" t="s">
        <v>1365</v>
      </c>
      <c r="BX1369">
        <v>68024</v>
      </c>
      <c r="BY1369">
        <v>68</v>
      </c>
      <c r="BZ1369" s="14">
        <v>1206048068024</v>
      </c>
    </row>
    <row r="1370" spans="1:78" x14ac:dyDescent="0.25">
      <c r="A1370" s="1" t="s">
        <v>1366</v>
      </c>
      <c r="BX1370">
        <v>69023</v>
      </c>
      <c r="BY1370">
        <v>69</v>
      </c>
      <c r="BZ1370" s="14">
        <v>1206048069023</v>
      </c>
    </row>
    <row r="1371" spans="1:78" x14ac:dyDescent="0.25">
      <c r="A1371" s="1" t="s">
        <v>1367</v>
      </c>
      <c r="BX1371">
        <v>70022</v>
      </c>
      <c r="BY1371">
        <v>70</v>
      </c>
      <c r="BZ1371" s="14">
        <v>1206048070022</v>
      </c>
    </row>
    <row r="1372" spans="1:78" x14ac:dyDescent="0.25">
      <c r="A1372" s="1" t="s">
        <v>1368</v>
      </c>
      <c r="BX1372">
        <v>55036</v>
      </c>
      <c r="BY1372">
        <v>55</v>
      </c>
      <c r="BZ1372" s="14">
        <v>1206049055036</v>
      </c>
    </row>
    <row r="1373" spans="1:78" x14ac:dyDescent="0.25">
      <c r="A1373" s="1" t="s">
        <v>1369</v>
      </c>
      <c r="BX1373">
        <v>56035</v>
      </c>
      <c r="BY1373">
        <v>56</v>
      </c>
      <c r="BZ1373" s="14">
        <v>1206049056035</v>
      </c>
    </row>
    <row r="1374" spans="1:78" x14ac:dyDescent="0.25">
      <c r="A1374" s="1" t="s">
        <v>1370</v>
      </c>
      <c r="BX1374">
        <v>58033</v>
      </c>
      <c r="BY1374">
        <v>58</v>
      </c>
      <c r="BZ1374" s="14">
        <v>1206049058033</v>
      </c>
    </row>
    <row r="1375" spans="1:78" x14ac:dyDescent="0.25">
      <c r="A1375" s="1" t="s">
        <v>1371</v>
      </c>
      <c r="BX1375">
        <v>59032</v>
      </c>
      <c r="BY1375">
        <v>59</v>
      </c>
      <c r="BZ1375" s="14">
        <v>1206049059032</v>
      </c>
    </row>
    <row r="1376" spans="1:78" x14ac:dyDescent="0.25">
      <c r="A1376" s="1" t="s">
        <v>1372</v>
      </c>
      <c r="BX1376">
        <v>60031</v>
      </c>
      <c r="BY1376">
        <v>60</v>
      </c>
      <c r="BZ1376" s="14">
        <v>1206049060031</v>
      </c>
    </row>
    <row r="1377" spans="1:78" x14ac:dyDescent="0.25">
      <c r="A1377" s="1" t="s">
        <v>1373</v>
      </c>
      <c r="BX1377">
        <v>61030</v>
      </c>
      <c r="BY1377">
        <v>61</v>
      </c>
      <c r="BZ1377" s="14">
        <v>1206049061030</v>
      </c>
    </row>
    <row r="1378" spans="1:78" x14ac:dyDescent="0.25">
      <c r="A1378" s="1" t="s">
        <v>1374</v>
      </c>
      <c r="BX1378">
        <v>62029</v>
      </c>
      <c r="BY1378">
        <v>62</v>
      </c>
      <c r="BZ1378" s="14">
        <v>1206049062029</v>
      </c>
    </row>
    <row r="1379" spans="1:78" x14ac:dyDescent="0.25">
      <c r="A1379" s="1" t="s">
        <v>1375</v>
      </c>
      <c r="BX1379">
        <v>63028</v>
      </c>
      <c r="BY1379">
        <v>63</v>
      </c>
      <c r="BZ1379" s="14">
        <v>1206049063028</v>
      </c>
    </row>
    <row r="1380" spans="1:78" x14ac:dyDescent="0.25">
      <c r="A1380" s="1" t="s">
        <v>1376</v>
      </c>
      <c r="BX1380">
        <v>64027</v>
      </c>
      <c r="BY1380">
        <v>64</v>
      </c>
      <c r="BZ1380" s="14">
        <v>1206049064027</v>
      </c>
    </row>
    <row r="1381" spans="1:78" x14ac:dyDescent="0.25">
      <c r="A1381" s="1" t="s">
        <v>1377</v>
      </c>
      <c r="BX1381">
        <v>65026</v>
      </c>
      <c r="BY1381">
        <v>65</v>
      </c>
      <c r="BZ1381" s="14">
        <v>1206049065026</v>
      </c>
    </row>
    <row r="1382" spans="1:78" x14ac:dyDescent="0.25">
      <c r="A1382" s="1" t="s">
        <v>1378</v>
      </c>
      <c r="BX1382">
        <v>66025</v>
      </c>
      <c r="BY1382">
        <v>66</v>
      </c>
      <c r="BZ1382" s="14">
        <v>1206049066025</v>
      </c>
    </row>
    <row r="1383" spans="1:78" x14ac:dyDescent="0.25">
      <c r="A1383" s="1" t="s">
        <v>1379</v>
      </c>
      <c r="BX1383">
        <v>67024</v>
      </c>
      <c r="BY1383">
        <v>67</v>
      </c>
      <c r="BZ1383" s="14">
        <v>1206049067024</v>
      </c>
    </row>
    <row r="1384" spans="1:78" x14ac:dyDescent="0.25">
      <c r="A1384" s="1" t="s">
        <v>1380</v>
      </c>
      <c r="BX1384">
        <v>68023</v>
      </c>
      <c r="BY1384">
        <v>68</v>
      </c>
      <c r="BZ1384" s="14">
        <v>1206049068023</v>
      </c>
    </row>
    <row r="1385" spans="1:78" x14ac:dyDescent="0.25">
      <c r="A1385" s="1" t="s">
        <v>1381</v>
      </c>
      <c r="BX1385">
        <v>69022</v>
      </c>
      <c r="BY1385">
        <v>69</v>
      </c>
      <c r="BZ1385" s="14">
        <v>1206049069022</v>
      </c>
    </row>
    <row r="1386" spans="1:78" x14ac:dyDescent="0.25">
      <c r="A1386" s="1" t="s">
        <v>1382</v>
      </c>
      <c r="BX1386">
        <v>70021</v>
      </c>
      <c r="BY1386">
        <v>70</v>
      </c>
      <c r="BZ1386" s="14">
        <v>1206049070021</v>
      </c>
    </row>
    <row r="1387" spans="1:78" x14ac:dyDescent="0.25">
      <c r="A1387" s="1" t="s">
        <v>1383</v>
      </c>
      <c r="BX1387">
        <v>55035</v>
      </c>
      <c r="BY1387">
        <v>55</v>
      </c>
      <c r="BZ1387" s="14">
        <v>1206050055035</v>
      </c>
    </row>
    <row r="1388" spans="1:78" x14ac:dyDescent="0.25">
      <c r="A1388" s="1" t="s">
        <v>1384</v>
      </c>
      <c r="BX1388">
        <v>56034</v>
      </c>
      <c r="BY1388">
        <v>56</v>
      </c>
      <c r="BZ1388" s="14">
        <v>1206050056034</v>
      </c>
    </row>
    <row r="1389" spans="1:78" x14ac:dyDescent="0.25">
      <c r="A1389" s="1" t="s">
        <v>1385</v>
      </c>
      <c r="BX1389">
        <v>58032</v>
      </c>
      <c r="BY1389">
        <v>58</v>
      </c>
      <c r="BZ1389" s="14">
        <v>1206050058032</v>
      </c>
    </row>
    <row r="1390" spans="1:78" x14ac:dyDescent="0.25">
      <c r="A1390" s="1" t="s">
        <v>1386</v>
      </c>
      <c r="BX1390">
        <v>59031</v>
      </c>
      <c r="BY1390">
        <v>59</v>
      </c>
      <c r="BZ1390" s="14">
        <v>1206050059031</v>
      </c>
    </row>
    <row r="1391" spans="1:78" x14ac:dyDescent="0.25">
      <c r="A1391" s="1" t="s">
        <v>1387</v>
      </c>
      <c r="BX1391">
        <v>60030</v>
      </c>
      <c r="BY1391">
        <v>60</v>
      </c>
      <c r="BZ1391" s="14">
        <v>1206050060030</v>
      </c>
    </row>
    <row r="1392" spans="1:78" x14ac:dyDescent="0.25">
      <c r="A1392" s="1" t="s">
        <v>1388</v>
      </c>
      <c r="BX1392">
        <v>61029</v>
      </c>
      <c r="BY1392">
        <v>61</v>
      </c>
      <c r="BZ1392" s="14">
        <v>1206050061029</v>
      </c>
    </row>
    <row r="1393" spans="1:78" x14ac:dyDescent="0.25">
      <c r="A1393" s="1" t="s">
        <v>1389</v>
      </c>
      <c r="BX1393">
        <v>62028</v>
      </c>
      <c r="BY1393">
        <v>62</v>
      </c>
      <c r="BZ1393" s="14">
        <v>1206050062028</v>
      </c>
    </row>
    <row r="1394" spans="1:78" x14ac:dyDescent="0.25">
      <c r="A1394" s="1" t="s">
        <v>1390</v>
      </c>
      <c r="BX1394">
        <v>63027</v>
      </c>
      <c r="BY1394">
        <v>63</v>
      </c>
      <c r="BZ1394" s="14">
        <v>1206050063027</v>
      </c>
    </row>
    <row r="1395" spans="1:78" x14ac:dyDescent="0.25">
      <c r="A1395" s="1" t="s">
        <v>1391</v>
      </c>
      <c r="BX1395">
        <v>64026</v>
      </c>
      <c r="BY1395">
        <v>64</v>
      </c>
      <c r="BZ1395" s="14">
        <v>1206050064026</v>
      </c>
    </row>
    <row r="1396" spans="1:78" x14ac:dyDescent="0.25">
      <c r="A1396" s="1" t="s">
        <v>1392</v>
      </c>
      <c r="BX1396">
        <v>65025</v>
      </c>
      <c r="BY1396">
        <v>65</v>
      </c>
      <c r="BZ1396" s="14">
        <v>1206050065025</v>
      </c>
    </row>
    <row r="1397" spans="1:78" x14ac:dyDescent="0.25">
      <c r="A1397" s="1" t="s">
        <v>1393</v>
      </c>
      <c r="BX1397">
        <v>66024</v>
      </c>
      <c r="BY1397">
        <v>66</v>
      </c>
      <c r="BZ1397" s="14">
        <v>1206050066024</v>
      </c>
    </row>
    <row r="1398" spans="1:78" x14ac:dyDescent="0.25">
      <c r="A1398" s="1" t="s">
        <v>1394</v>
      </c>
      <c r="BX1398">
        <v>67023</v>
      </c>
      <c r="BY1398">
        <v>67</v>
      </c>
      <c r="BZ1398" s="14">
        <v>1206050067023</v>
      </c>
    </row>
    <row r="1399" spans="1:78" x14ac:dyDescent="0.25">
      <c r="A1399" s="1" t="s">
        <v>1395</v>
      </c>
      <c r="BX1399">
        <v>68022</v>
      </c>
      <c r="BY1399">
        <v>68</v>
      </c>
      <c r="BZ1399" s="14">
        <v>1206050068022</v>
      </c>
    </row>
    <row r="1400" spans="1:78" x14ac:dyDescent="0.25">
      <c r="A1400" s="1" t="s">
        <v>1396</v>
      </c>
      <c r="BX1400">
        <v>69021</v>
      </c>
      <c r="BY1400">
        <v>69</v>
      </c>
      <c r="BZ1400" s="14">
        <v>1206050069021</v>
      </c>
    </row>
    <row r="1401" spans="1:78" x14ac:dyDescent="0.25">
      <c r="A1401" s="1" t="s">
        <v>1397</v>
      </c>
      <c r="BX1401">
        <v>70020</v>
      </c>
      <c r="BY1401">
        <v>70</v>
      </c>
      <c r="BZ1401" s="14">
        <v>1206050070020</v>
      </c>
    </row>
    <row r="1402" spans="1:78" x14ac:dyDescent="0.25">
      <c r="A1402" s="1" t="s">
        <v>1398</v>
      </c>
      <c r="BX1402">
        <v>55034</v>
      </c>
      <c r="BY1402">
        <v>55</v>
      </c>
      <c r="BZ1402" s="14">
        <v>1206051055034</v>
      </c>
    </row>
    <row r="1403" spans="1:78" x14ac:dyDescent="0.25">
      <c r="A1403" s="1" t="s">
        <v>1399</v>
      </c>
      <c r="BX1403">
        <v>56033</v>
      </c>
      <c r="BY1403">
        <v>56</v>
      </c>
      <c r="BZ1403" s="14">
        <v>1206051056033</v>
      </c>
    </row>
    <row r="1404" spans="1:78" x14ac:dyDescent="0.25">
      <c r="A1404" s="1" t="s">
        <v>1400</v>
      </c>
      <c r="BX1404">
        <v>58031</v>
      </c>
      <c r="BY1404">
        <v>58</v>
      </c>
      <c r="BZ1404" s="14">
        <v>1206051058031</v>
      </c>
    </row>
    <row r="1405" spans="1:78" x14ac:dyDescent="0.25">
      <c r="A1405" s="1" t="s">
        <v>1401</v>
      </c>
      <c r="BX1405">
        <v>59030</v>
      </c>
      <c r="BY1405">
        <v>59</v>
      </c>
      <c r="BZ1405" s="14">
        <v>1206051059030</v>
      </c>
    </row>
    <row r="1406" spans="1:78" x14ac:dyDescent="0.25">
      <c r="A1406" s="1" t="s">
        <v>1402</v>
      </c>
      <c r="BX1406">
        <v>60029</v>
      </c>
      <c r="BY1406">
        <v>60</v>
      </c>
      <c r="BZ1406" s="14">
        <v>1206051060029</v>
      </c>
    </row>
    <row r="1407" spans="1:78" x14ac:dyDescent="0.25">
      <c r="A1407" s="1" t="s">
        <v>1403</v>
      </c>
      <c r="BX1407">
        <v>61028</v>
      </c>
      <c r="BY1407">
        <v>61</v>
      </c>
      <c r="BZ1407" s="14">
        <v>1206051061028</v>
      </c>
    </row>
    <row r="1408" spans="1:78" x14ac:dyDescent="0.25">
      <c r="A1408" s="1" t="s">
        <v>1404</v>
      </c>
      <c r="BX1408">
        <v>62027</v>
      </c>
      <c r="BY1408">
        <v>62</v>
      </c>
      <c r="BZ1408" s="14">
        <v>1206051062027</v>
      </c>
    </row>
    <row r="1409" spans="1:78" x14ac:dyDescent="0.25">
      <c r="A1409" s="1" t="s">
        <v>1405</v>
      </c>
      <c r="BX1409">
        <v>63026</v>
      </c>
      <c r="BY1409">
        <v>63</v>
      </c>
      <c r="BZ1409" s="14">
        <v>1206051063026</v>
      </c>
    </row>
    <row r="1410" spans="1:78" x14ac:dyDescent="0.25">
      <c r="A1410" s="1" t="s">
        <v>1406</v>
      </c>
      <c r="BX1410">
        <v>64025</v>
      </c>
      <c r="BY1410">
        <v>64</v>
      </c>
      <c r="BZ1410" s="14">
        <v>1206051064025</v>
      </c>
    </row>
    <row r="1411" spans="1:78" x14ac:dyDescent="0.25">
      <c r="A1411" s="1" t="s">
        <v>1407</v>
      </c>
      <c r="BX1411">
        <v>65024</v>
      </c>
      <c r="BY1411">
        <v>65</v>
      </c>
      <c r="BZ1411" s="14">
        <v>1206051065024</v>
      </c>
    </row>
    <row r="1412" spans="1:78" x14ac:dyDescent="0.25">
      <c r="A1412" s="1" t="s">
        <v>1408</v>
      </c>
      <c r="BX1412">
        <v>66023</v>
      </c>
      <c r="BY1412">
        <v>66</v>
      </c>
      <c r="BZ1412" s="14">
        <v>1206051066023</v>
      </c>
    </row>
    <row r="1413" spans="1:78" x14ac:dyDescent="0.25">
      <c r="A1413" s="1" t="s">
        <v>1409</v>
      </c>
      <c r="BX1413">
        <v>67022</v>
      </c>
      <c r="BY1413">
        <v>67</v>
      </c>
      <c r="BZ1413" s="14">
        <v>1206051067022</v>
      </c>
    </row>
    <row r="1414" spans="1:78" x14ac:dyDescent="0.25">
      <c r="A1414" s="1" t="s">
        <v>1410</v>
      </c>
      <c r="BX1414">
        <v>68021</v>
      </c>
      <c r="BY1414">
        <v>68</v>
      </c>
      <c r="BZ1414" s="14">
        <v>1206051068021</v>
      </c>
    </row>
    <row r="1415" spans="1:78" x14ac:dyDescent="0.25">
      <c r="A1415" s="1" t="s">
        <v>1411</v>
      </c>
      <c r="BX1415">
        <v>69020</v>
      </c>
      <c r="BY1415">
        <v>69</v>
      </c>
      <c r="BZ1415" s="14">
        <v>1206051069020</v>
      </c>
    </row>
    <row r="1416" spans="1:78" x14ac:dyDescent="0.25">
      <c r="A1416" s="1" t="s">
        <v>1412</v>
      </c>
      <c r="BX1416">
        <v>70019</v>
      </c>
      <c r="BY1416">
        <v>70</v>
      </c>
      <c r="BZ1416" s="14">
        <v>1206051070019</v>
      </c>
    </row>
    <row r="1417" spans="1:78" x14ac:dyDescent="0.25">
      <c r="A1417" s="1" t="s">
        <v>1413</v>
      </c>
      <c r="BX1417">
        <v>55033</v>
      </c>
      <c r="BY1417">
        <v>55</v>
      </c>
      <c r="BZ1417" s="14">
        <v>1206052055033</v>
      </c>
    </row>
    <row r="1418" spans="1:78" x14ac:dyDescent="0.25">
      <c r="A1418" s="1" t="s">
        <v>1414</v>
      </c>
      <c r="BX1418">
        <v>56032</v>
      </c>
      <c r="BY1418">
        <v>56</v>
      </c>
      <c r="BZ1418" s="14">
        <v>1206052056032</v>
      </c>
    </row>
    <row r="1419" spans="1:78" x14ac:dyDescent="0.25">
      <c r="A1419" s="1" t="s">
        <v>1415</v>
      </c>
      <c r="BX1419">
        <v>58030</v>
      </c>
      <c r="BY1419">
        <v>58</v>
      </c>
      <c r="BZ1419" s="14">
        <v>1206052058030</v>
      </c>
    </row>
    <row r="1420" spans="1:78" x14ac:dyDescent="0.25">
      <c r="A1420" s="1" t="s">
        <v>1416</v>
      </c>
      <c r="BX1420">
        <v>59029</v>
      </c>
      <c r="BY1420">
        <v>59</v>
      </c>
      <c r="BZ1420" s="14">
        <v>1206052059029</v>
      </c>
    </row>
    <row r="1421" spans="1:78" x14ac:dyDescent="0.25">
      <c r="A1421" s="1" t="s">
        <v>1417</v>
      </c>
      <c r="BX1421">
        <v>60028</v>
      </c>
      <c r="BY1421">
        <v>60</v>
      </c>
      <c r="BZ1421" s="14">
        <v>1206052060028</v>
      </c>
    </row>
    <row r="1422" spans="1:78" x14ac:dyDescent="0.25">
      <c r="A1422" s="1" t="s">
        <v>1418</v>
      </c>
      <c r="BX1422">
        <v>61027</v>
      </c>
      <c r="BY1422">
        <v>61</v>
      </c>
      <c r="BZ1422" s="14">
        <v>1206052061027</v>
      </c>
    </row>
    <row r="1423" spans="1:78" x14ac:dyDescent="0.25">
      <c r="A1423" s="1" t="s">
        <v>1419</v>
      </c>
      <c r="BX1423">
        <v>62026</v>
      </c>
      <c r="BY1423">
        <v>62</v>
      </c>
      <c r="BZ1423" s="14">
        <v>1206052062026</v>
      </c>
    </row>
    <row r="1424" spans="1:78" x14ac:dyDescent="0.25">
      <c r="A1424" s="1" t="s">
        <v>1420</v>
      </c>
      <c r="BX1424">
        <v>63025</v>
      </c>
      <c r="BY1424">
        <v>63</v>
      </c>
      <c r="BZ1424" s="14">
        <v>1206052063025</v>
      </c>
    </row>
    <row r="1425" spans="1:78" x14ac:dyDescent="0.25">
      <c r="A1425" s="1" t="s">
        <v>1421</v>
      </c>
      <c r="BX1425">
        <v>64024</v>
      </c>
      <c r="BY1425">
        <v>64</v>
      </c>
      <c r="BZ1425" s="14">
        <v>1206052064024</v>
      </c>
    </row>
    <row r="1426" spans="1:78" x14ac:dyDescent="0.25">
      <c r="A1426" s="1" t="s">
        <v>1422</v>
      </c>
      <c r="BX1426">
        <v>65023</v>
      </c>
      <c r="BY1426">
        <v>65</v>
      </c>
      <c r="BZ1426" s="14">
        <v>1206052065023</v>
      </c>
    </row>
    <row r="1427" spans="1:78" x14ac:dyDescent="0.25">
      <c r="A1427" s="1" t="s">
        <v>1423</v>
      </c>
      <c r="BX1427">
        <v>66022</v>
      </c>
      <c r="BY1427">
        <v>66</v>
      </c>
      <c r="BZ1427" s="14">
        <v>1206052066022</v>
      </c>
    </row>
    <row r="1428" spans="1:78" x14ac:dyDescent="0.25">
      <c r="A1428" s="1" t="s">
        <v>1424</v>
      </c>
      <c r="BX1428">
        <v>67021</v>
      </c>
      <c r="BY1428">
        <v>67</v>
      </c>
      <c r="BZ1428" s="14">
        <v>1206052067021</v>
      </c>
    </row>
    <row r="1429" spans="1:78" x14ac:dyDescent="0.25">
      <c r="A1429" s="1" t="s">
        <v>1425</v>
      </c>
      <c r="BX1429">
        <v>68020</v>
      </c>
      <c r="BY1429">
        <v>68</v>
      </c>
      <c r="BZ1429" s="14">
        <v>1206052068020</v>
      </c>
    </row>
    <row r="1430" spans="1:78" x14ac:dyDescent="0.25">
      <c r="A1430" s="1" t="s">
        <v>1426</v>
      </c>
      <c r="BX1430">
        <v>69019</v>
      </c>
      <c r="BY1430">
        <v>69</v>
      </c>
      <c r="BZ1430" s="14">
        <v>1206052069019</v>
      </c>
    </row>
    <row r="1431" spans="1:78" x14ac:dyDescent="0.25">
      <c r="A1431" s="1" t="s">
        <v>1427</v>
      </c>
      <c r="BX1431">
        <v>70018</v>
      </c>
      <c r="BY1431">
        <v>70</v>
      </c>
      <c r="BZ1431" s="14">
        <v>1206052070018</v>
      </c>
    </row>
    <row r="1432" spans="1:78" x14ac:dyDescent="0.25">
      <c r="A1432" s="1" t="s">
        <v>1428</v>
      </c>
      <c r="BX1432">
        <v>55032</v>
      </c>
      <c r="BY1432">
        <v>55</v>
      </c>
      <c r="BZ1432" s="14">
        <v>1206053055032</v>
      </c>
    </row>
    <row r="1433" spans="1:78" x14ac:dyDescent="0.25">
      <c r="A1433" s="1" t="s">
        <v>1429</v>
      </c>
      <c r="BX1433">
        <v>56031</v>
      </c>
      <c r="BY1433">
        <v>56</v>
      </c>
      <c r="BZ1433" s="14">
        <v>1206053056031</v>
      </c>
    </row>
    <row r="1434" spans="1:78" x14ac:dyDescent="0.25">
      <c r="A1434" s="1" t="s">
        <v>1430</v>
      </c>
      <c r="BX1434">
        <v>58029</v>
      </c>
      <c r="BY1434">
        <v>58</v>
      </c>
      <c r="BZ1434" s="14">
        <v>1206053058029</v>
      </c>
    </row>
    <row r="1435" spans="1:78" x14ac:dyDescent="0.25">
      <c r="A1435" s="1" t="s">
        <v>1431</v>
      </c>
      <c r="BX1435">
        <v>59028</v>
      </c>
      <c r="BY1435">
        <v>59</v>
      </c>
      <c r="BZ1435" s="14">
        <v>1206053059028</v>
      </c>
    </row>
    <row r="1436" spans="1:78" x14ac:dyDescent="0.25">
      <c r="A1436" s="1" t="s">
        <v>1432</v>
      </c>
      <c r="BX1436">
        <v>60027</v>
      </c>
      <c r="BY1436">
        <v>60</v>
      </c>
      <c r="BZ1436" s="14">
        <v>1206053060027</v>
      </c>
    </row>
    <row r="1437" spans="1:78" x14ac:dyDescent="0.25">
      <c r="A1437" s="1" t="s">
        <v>1433</v>
      </c>
      <c r="BX1437">
        <v>61026</v>
      </c>
      <c r="BY1437">
        <v>61</v>
      </c>
      <c r="BZ1437" s="14">
        <v>1206053061026</v>
      </c>
    </row>
    <row r="1438" spans="1:78" x14ac:dyDescent="0.25">
      <c r="A1438" s="1" t="s">
        <v>1434</v>
      </c>
      <c r="BX1438">
        <v>62025</v>
      </c>
      <c r="BY1438">
        <v>62</v>
      </c>
      <c r="BZ1438" s="14">
        <v>1206053062025</v>
      </c>
    </row>
    <row r="1439" spans="1:78" x14ac:dyDescent="0.25">
      <c r="A1439" s="1" t="s">
        <v>1435</v>
      </c>
      <c r="BX1439">
        <v>63024</v>
      </c>
      <c r="BY1439">
        <v>63</v>
      </c>
      <c r="BZ1439" s="14">
        <v>1206053063024</v>
      </c>
    </row>
    <row r="1440" spans="1:78" x14ac:dyDescent="0.25">
      <c r="A1440" s="1" t="s">
        <v>1436</v>
      </c>
      <c r="BX1440">
        <v>64023</v>
      </c>
      <c r="BY1440">
        <v>64</v>
      </c>
      <c r="BZ1440" s="14">
        <v>1206053064023</v>
      </c>
    </row>
    <row r="1441" spans="1:78" x14ac:dyDescent="0.25">
      <c r="A1441" s="1" t="s">
        <v>1437</v>
      </c>
      <c r="BX1441">
        <v>65022</v>
      </c>
      <c r="BY1441">
        <v>65</v>
      </c>
      <c r="BZ1441" s="14">
        <v>1206053065022</v>
      </c>
    </row>
    <row r="1442" spans="1:78" x14ac:dyDescent="0.25">
      <c r="A1442" s="1" t="s">
        <v>1438</v>
      </c>
      <c r="BX1442">
        <v>66021</v>
      </c>
      <c r="BY1442">
        <v>66</v>
      </c>
      <c r="BZ1442" s="14">
        <v>1206053066021</v>
      </c>
    </row>
    <row r="1443" spans="1:78" x14ac:dyDescent="0.25">
      <c r="A1443" s="1" t="s">
        <v>1439</v>
      </c>
      <c r="BX1443">
        <v>67020</v>
      </c>
      <c r="BY1443">
        <v>67</v>
      </c>
      <c r="BZ1443" s="14">
        <v>1206053067020</v>
      </c>
    </row>
    <row r="1444" spans="1:78" x14ac:dyDescent="0.25">
      <c r="A1444" s="1" t="s">
        <v>1440</v>
      </c>
      <c r="BX1444">
        <v>68019</v>
      </c>
      <c r="BY1444">
        <v>68</v>
      </c>
      <c r="BZ1444" s="14">
        <v>1206053068019</v>
      </c>
    </row>
    <row r="1445" spans="1:78" x14ac:dyDescent="0.25">
      <c r="A1445" s="1" t="s">
        <v>1441</v>
      </c>
      <c r="BX1445">
        <v>69018</v>
      </c>
      <c r="BY1445">
        <v>69</v>
      </c>
      <c r="BZ1445" s="14">
        <v>1206053069018</v>
      </c>
    </row>
    <row r="1446" spans="1:78" x14ac:dyDescent="0.25">
      <c r="A1446" s="1" t="s">
        <v>1442</v>
      </c>
      <c r="BX1446">
        <v>70017</v>
      </c>
      <c r="BY1446">
        <v>70</v>
      </c>
      <c r="BZ1446" s="14">
        <v>1206053070017</v>
      </c>
    </row>
    <row r="1447" spans="1:78" x14ac:dyDescent="0.25">
      <c r="A1447" s="1" t="s">
        <v>1443</v>
      </c>
      <c r="BX1447">
        <v>55031</v>
      </c>
      <c r="BY1447">
        <v>55</v>
      </c>
      <c r="BZ1447" s="14">
        <v>1206054055031</v>
      </c>
    </row>
    <row r="1448" spans="1:78" x14ac:dyDescent="0.25">
      <c r="A1448" s="1" t="s">
        <v>1444</v>
      </c>
      <c r="BX1448">
        <v>56030</v>
      </c>
      <c r="BY1448">
        <v>56</v>
      </c>
      <c r="BZ1448" s="14">
        <v>1206054056030</v>
      </c>
    </row>
    <row r="1449" spans="1:78" x14ac:dyDescent="0.25">
      <c r="A1449" s="1" t="s">
        <v>1445</v>
      </c>
      <c r="BX1449">
        <v>58028</v>
      </c>
      <c r="BY1449">
        <v>58</v>
      </c>
      <c r="BZ1449" s="14">
        <v>1206054058028</v>
      </c>
    </row>
    <row r="1450" spans="1:78" x14ac:dyDescent="0.25">
      <c r="A1450" s="1" t="s">
        <v>1446</v>
      </c>
      <c r="BX1450">
        <v>59027</v>
      </c>
      <c r="BY1450">
        <v>59</v>
      </c>
      <c r="BZ1450" s="14">
        <v>1206054059027</v>
      </c>
    </row>
    <row r="1451" spans="1:78" x14ac:dyDescent="0.25">
      <c r="A1451" s="1" t="s">
        <v>1447</v>
      </c>
      <c r="BX1451">
        <v>60026</v>
      </c>
      <c r="BY1451">
        <v>60</v>
      </c>
      <c r="BZ1451" s="14">
        <v>1206054060026</v>
      </c>
    </row>
    <row r="1452" spans="1:78" x14ac:dyDescent="0.25">
      <c r="A1452" s="1" t="s">
        <v>1448</v>
      </c>
      <c r="BX1452">
        <v>61025</v>
      </c>
      <c r="BY1452">
        <v>61</v>
      </c>
      <c r="BZ1452" s="14">
        <v>1206054061025</v>
      </c>
    </row>
    <row r="1453" spans="1:78" x14ac:dyDescent="0.25">
      <c r="A1453" s="1" t="s">
        <v>1449</v>
      </c>
      <c r="BX1453">
        <v>62024</v>
      </c>
      <c r="BY1453">
        <v>62</v>
      </c>
      <c r="BZ1453" s="14">
        <v>1206054062024</v>
      </c>
    </row>
    <row r="1454" spans="1:78" x14ac:dyDescent="0.25">
      <c r="A1454" s="1" t="s">
        <v>1450</v>
      </c>
      <c r="BX1454">
        <v>63023</v>
      </c>
      <c r="BY1454">
        <v>63</v>
      </c>
      <c r="BZ1454" s="14">
        <v>1206054063023</v>
      </c>
    </row>
    <row r="1455" spans="1:78" x14ac:dyDescent="0.25">
      <c r="A1455" s="1" t="s">
        <v>1451</v>
      </c>
      <c r="BX1455">
        <v>64022</v>
      </c>
      <c r="BY1455">
        <v>64</v>
      </c>
      <c r="BZ1455" s="14">
        <v>1206054064022</v>
      </c>
    </row>
    <row r="1456" spans="1:78" x14ac:dyDescent="0.25">
      <c r="A1456" s="1" t="s">
        <v>1452</v>
      </c>
      <c r="BX1456">
        <v>65021</v>
      </c>
      <c r="BY1456">
        <v>65</v>
      </c>
      <c r="BZ1456" s="14">
        <v>1206054065021</v>
      </c>
    </row>
    <row r="1457" spans="1:78" x14ac:dyDescent="0.25">
      <c r="A1457" s="1" t="s">
        <v>1453</v>
      </c>
      <c r="BX1457">
        <v>66020</v>
      </c>
      <c r="BY1457">
        <v>66</v>
      </c>
      <c r="BZ1457" s="14">
        <v>1206054066020</v>
      </c>
    </row>
    <row r="1458" spans="1:78" x14ac:dyDescent="0.25">
      <c r="A1458" s="1" t="s">
        <v>1454</v>
      </c>
      <c r="BX1458">
        <v>67019</v>
      </c>
      <c r="BY1458">
        <v>67</v>
      </c>
      <c r="BZ1458" s="14">
        <v>1206054067019</v>
      </c>
    </row>
    <row r="1459" spans="1:78" x14ac:dyDescent="0.25">
      <c r="A1459" s="1" t="s">
        <v>1455</v>
      </c>
      <c r="BX1459">
        <v>68018</v>
      </c>
      <c r="BY1459">
        <v>68</v>
      </c>
      <c r="BZ1459" s="14">
        <v>1206054068018</v>
      </c>
    </row>
    <row r="1460" spans="1:78" x14ac:dyDescent="0.25">
      <c r="A1460" s="1" t="s">
        <v>1456</v>
      </c>
      <c r="BX1460">
        <v>69017</v>
      </c>
      <c r="BY1460">
        <v>69</v>
      </c>
      <c r="BZ1460" s="14">
        <v>1206054069017</v>
      </c>
    </row>
    <row r="1461" spans="1:78" x14ac:dyDescent="0.25">
      <c r="A1461" s="1" t="s">
        <v>1457</v>
      </c>
      <c r="BX1461">
        <v>70016</v>
      </c>
      <c r="BY1461">
        <v>70</v>
      </c>
      <c r="BZ1461" s="14">
        <v>1206054070016</v>
      </c>
    </row>
    <row r="1462" spans="1:78" x14ac:dyDescent="0.25">
      <c r="A1462" s="1" t="s">
        <v>1458</v>
      </c>
      <c r="BX1462">
        <v>55030</v>
      </c>
      <c r="BY1462">
        <v>55</v>
      </c>
      <c r="BZ1462" s="14">
        <v>1206055055030</v>
      </c>
    </row>
    <row r="1463" spans="1:78" x14ac:dyDescent="0.25">
      <c r="A1463" s="1" t="s">
        <v>1459</v>
      </c>
      <c r="BX1463">
        <v>56029</v>
      </c>
      <c r="BY1463">
        <v>56</v>
      </c>
      <c r="BZ1463" s="14">
        <v>1206055056029</v>
      </c>
    </row>
    <row r="1464" spans="1:78" x14ac:dyDescent="0.25">
      <c r="A1464" s="1" t="s">
        <v>1460</v>
      </c>
      <c r="BX1464">
        <v>58027</v>
      </c>
      <c r="BY1464">
        <v>58</v>
      </c>
      <c r="BZ1464" s="14">
        <v>1206055058027</v>
      </c>
    </row>
    <row r="1465" spans="1:78" x14ac:dyDescent="0.25">
      <c r="A1465" s="1" t="s">
        <v>1461</v>
      </c>
      <c r="BX1465">
        <v>59026</v>
      </c>
      <c r="BY1465">
        <v>59</v>
      </c>
      <c r="BZ1465" s="14">
        <v>1206055059026</v>
      </c>
    </row>
    <row r="1466" spans="1:78" x14ac:dyDescent="0.25">
      <c r="A1466" s="1" t="s">
        <v>1462</v>
      </c>
      <c r="BX1466">
        <v>60025</v>
      </c>
      <c r="BY1466">
        <v>60</v>
      </c>
      <c r="BZ1466" s="14">
        <v>1206055060025</v>
      </c>
    </row>
    <row r="1467" spans="1:78" x14ac:dyDescent="0.25">
      <c r="A1467" s="1" t="s">
        <v>1463</v>
      </c>
      <c r="BX1467">
        <v>61024</v>
      </c>
      <c r="BY1467">
        <v>61</v>
      </c>
      <c r="BZ1467" s="14">
        <v>1206055061024</v>
      </c>
    </row>
    <row r="1468" spans="1:78" x14ac:dyDescent="0.25">
      <c r="A1468" s="1" t="s">
        <v>1464</v>
      </c>
      <c r="BX1468">
        <v>62023</v>
      </c>
      <c r="BY1468">
        <v>62</v>
      </c>
      <c r="BZ1468" s="14">
        <v>1206055062023</v>
      </c>
    </row>
    <row r="1469" spans="1:78" x14ac:dyDescent="0.25">
      <c r="A1469" s="1" t="s">
        <v>1465</v>
      </c>
      <c r="BX1469">
        <v>63022</v>
      </c>
      <c r="BY1469">
        <v>63</v>
      </c>
      <c r="BZ1469" s="14">
        <v>1206055063022</v>
      </c>
    </row>
    <row r="1470" spans="1:78" x14ac:dyDescent="0.25">
      <c r="A1470" s="1" t="s">
        <v>1466</v>
      </c>
      <c r="BX1470">
        <v>64021</v>
      </c>
      <c r="BY1470">
        <v>64</v>
      </c>
      <c r="BZ1470" s="14">
        <v>1206055064021</v>
      </c>
    </row>
    <row r="1471" spans="1:78" x14ac:dyDescent="0.25">
      <c r="A1471" s="1" t="s">
        <v>1467</v>
      </c>
      <c r="BX1471">
        <v>65020</v>
      </c>
      <c r="BY1471">
        <v>65</v>
      </c>
      <c r="BZ1471" s="14">
        <v>1206055065020</v>
      </c>
    </row>
    <row r="1472" spans="1:78" x14ac:dyDescent="0.25">
      <c r="A1472" s="1" t="s">
        <v>1468</v>
      </c>
      <c r="BX1472">
        <v>66019</v>
      </c>
      <c r="BY1472">
        <v>66</v>
      </c>
      <c r="BZ1472" s="14">
        <v>1206055066019</v>
      </c>
    </row>
    <row r="1473" spans="1:78" x14ac:dyDescent="0.25">
      <c r="A1473" s="1" t="s">
        <v>1469</v>
      </c>
      <c r="BX1473">
        <v>67018</v>
      </c>
      <c r="BY1473">
        <v>67</v>
      </c>
      <c r="BZ1473" s="14">
        <v>1206055067018</v>
      </c>
    </row>
    <row r="1474" spans="1:78" x14ac:dyDescent="0.25">
      <c r="A1474" s="1" t="s">
        <v>1470</v>
      </c>
      <c r="BX1474">
        <v>68017</v>
      </c>
      <c r="BY1474">
        <v>68</v>
      </c>
      <c r="BZ1474" s="14">
        <v>1206055068017</v>
      </c>
    </row>
    <row r="1475" spans="1:78" x14ac:dyDescent="0.25">
      <c r="A1475" s="1" t="s">
        <v>1471</v>
      </c>
      <c r="BX1475">
        <v>69016</v>
      </c>
      <c r="BY1475">
        <v>69</v>
      </c>
      <c r="BZ1475" s="14">
        <v>1206055069016</v>
      </c>
    </row>
    <row r="1476" spans="1:78" x14ac:dyDescent="0.25">
      <c r="A1476" s="1" t="s">
        <v>1472</v>
      </c>
      <c r="BX1476">
        <v>70015</v>
      </c>
      <c r="BY1476">
        <v>70</v>
      </c>
      <c r="BZ1476" s="14">
        <v>1206055070015</v>
      </c>
    </row>
    <row r="1477" spans="1:78" x14ac:dyDescent="0.25">
      <c r="A1477" s="1" t="s">
        <v>1473</v>
      </c>
      <c r="BX1477">
        <v>55029</v>
      </c>
      <c r="BY1477">
        <v>55</v>
      </c>
      <c r="BZ1477" s="14">
        <v>1206056055029</v>
      </c>
    </row>
    <row r="1478" spans="1:78" x14ac:dyDescent="0.25">
      <c r="A1478" s="1" t="s">
        <v>1474</v>
      </c>
      <c r="BX1478">
        <v>56028</v>
      </c>
      <c r="BY1478">
        <v>56</v>
      </c>
      <c r="BZ1478" s="14">
        <v>1206056056028</v>
      </c>
    </row>
    <row r="1479" spans="1:78" x14ac:dyDescent="0.25">
      <c r="A1479" s="1" t="s">
        <v>1475</v>
      </c>
      <c r="BX1479">
        <v>58026</v>
      </c>
      <c r="BY1479">
        <v>58</v>
      </c>
      <c r="BZ1479" s="14">
        <v>1206056058026</v>
      </c>
    </row>
    <row r="1480" spans="1:78" x14ac:dyDescent="0.25">
      <c r="A1480" s="1" t="s">
        <v>1476</v>
      </c>
      <c r="BX1480">
        <v>59025</v>
      </c>
      <c r="BY1480">
        <v>59</v>
      </c>
      <c r="BZ1480" s="14">
        <v>1206056059025</v>
      </c>
    </row>
    <row r="1481" spans="1:78" x14ac:dyDescent="0.25">
      <c r="A1481" s="1" t="s">
        <v>1477</v>
      </c>
      <c r="BX1481">
        <v>60024</v>
      </c>
      <c r="BY1481">
        <v>60</v>
      </c>
      <c r="BZ1481" s="14">
        <v>1206056060024</v>
      </c>
    </row>
    <row r="1482" spans="1:78" x14ac:dyDescent="0.25">
      <c r="A1482" s="1" t="s">
        <v>1478</v>
      </c>
      <c r="BX1482">
        <v>61023</v>
      </c>
      <c r="BY1482">
        <v>61</v>
      </c>
      <c r="BZ1482" s="14">
        <v>1206056061023</v>
      </c>
    </row>
    <row r="1483" spans="1:78" x14ac:dyDescent="0.25">
      <c r="A1483" s="1" t="s">
        <v>1479</v>
      </c>
      <c r="BX1483">
        <v>62022</v>
      </c>
      <c r="BY1483">
        <v>62</v>
      </c>
      <c r="BZ1483" s="14">
        <v>1206056062022</v>
      </c>
    </row>
    <row r="1484" spans="1:78" x14ac:dyDescent="0.25">
      <c r="A1484" s="1" t="s">
        <v>1480</v>
      </c>
      <c r="BX1484">
        <v>63021</v>
      </c>
      <c r="BY1484">
        <v>63</v>
      </c>
      <c r="BZ1484" s="14">
        <v>1206056063021</v>
      </c>
    </row>
    <row r="1485" spans="1:78" x14ac:dyDescent="0.25">
      <c r="A1485" s="1" t="s">
        <v>1481</v>
      </c>
      <c r="BX1485">
        <v>64020</v>
      </c>
      <c r="BY1485">
        <v>64</v>
      </c>
      <c r="BZ1485" s="14">
        <v>1206056064020</v>
      </c>
    </row>
    <row r="1486" spans="1:78" x14ac:dyDescent="0.25">
      <c r="A1486" s="1" t="s">
        <v>1482</v>
      </c>
      <c r="BX1486">
        <v>65019</v>
      </c>
      <c r="BY1486">
        <v>65</v>
      </c>
      <c r="BZ1486" s="14">
        <v>1206056065019</v>
      </c>
    </row>
    <row r="1487" spans="1:78" x14ac:dyDescent="0.25">
      <c r="A1487" s="1" t="s">
        <v>1483</v>
      </c>
      <c r="BX1487">
        <v>66018</v>
      </c>
      <c r="BY1487">
        <v>66</v>
      </c>
      <c r="BZ1487" s="14">
        <v>1206056066018</v>
      </c>
    </row>
    <row r="1488" spans="1:78" x14ac:dyDescent="0.25">
      <c r="A1488" s="1" t="s">
        <v>1484</v>
      </c>
      <c r="BX1488">
        <v>67017</v>
      </c>
      <c r="BY1488">
        <v>67</v>
      </c>
      <c r="BZ1488" s="14">
        <v>1206056067017</v>
      </c>
    </row>
    <row r="1489" spans="1:78" x14ac:dyDescent="0.25">
      <c r="A1489" s="1" t="s">
        <v>1485</v>
      </c>
      <c r="BX1489">
        <v>68016</v>
      </c>
      <c r="BY1489">
        <v>68</v>
      </c>
      <c r="BZ1489" s="14">
        <v>1206056068016</v>
      </c>
    </row>
    <row r="1490" spans="1:78" x14ac:dyDescent="0.25">
      <c r="A1490" s="1" t="s">
        <v>1486</v>
      </c>
      <c r="BX1490">
        <v>69015</v>
      </c>
      <c r="BY1490">
        <v>69</v>
      </c>
      <c r="BZ1490" s="14">
        <v>1206056069015</v>
      </c>
    </row>
    <row r="1491" spans="1:78" x14ac:dyDescent="0.25">
      <c r="A1491" s="1" t="s">
        <v>1487</v>
      </c>
      <c r="BX1491">
        <v>70014</v>
      </c>
      <c r="BY1491">
        <v>70</v>
      </c>
      <c r="BZ1491" s="14">
        <v>1206056070014</v>
      </c>
    </row>
    <row r="1492" spans="1:78" x14ac:dyDescent="0.25">
      <c r="A1492" s="1" t="s">
        <v>1488</v>
      </c>
      <c r="BX1492">
        <v>55028</v>
      </c>
      <c r="BY1492">
        <v>55</v>
      </c>
      <c r="BZ1492" s="14">
        <v>1206057055028</v>
      </c>
    </row>
    <row r="1493" spans="1:78" x14ac:dyDescent="0.25">
      <c r="A1493" s="1" t="s">
        <v>1489</v>
      </c>
      <c r="BX1493">
        <v>56027</v>
      </c>
      <c r="BY1493">
        <v>56</v>
      </c>
      <c r="BZ1493" s="14">
        <v>1206057056027</v>
      </c>
    </row>
    <row r="1494" spans="1:78" x14ac:dyDescent="0.25">
      <c r="A1494" s="1" t="s">
        <v>1490</v>
      </c>
      <c r="BX1494">
        <v>58025</v>
      </c>
      <c r="BY1494">
        <v>58</v>
      </c>
      <c r="BZ1494" s="14">
        <v>1206057058025</v>
      </c>
    </row>
    <row r="1495" spans="1:78" x14ac:dyDescent="0.25">
      <c r="A1495" s="1" t="s">
        <v>1491</v>
      </c>
      <c r="BX1495">
        <v>59024</v>
      </c>
      <c r="BY1495">
        <v>59</v>
      </c>
      <c r="BZ1495" s="14">
        <v>1206057059024</v>
      </c>
    </row>
    <row r="1496" spans="1:78" x14ac:dyDescent="0.25">
      <c r="A1496" s="1" t="s">
        <v>1492</v>
      </c>
      <c r="BX1496">
        <v>60023</v>
      </c>
      <c r="BY1496">
        <v>60</v>
      </c>
      <c r="BZ1496" s="14">
        <v>1206057060023</v>
      </c>
    </row>
    <row r="1497" spans="1:78" x14ac:dyDescent="0.25">
      <c r="A1497" s="1" t="s">
        <v>1493</v>
      </c>
      <c r="BX1497">
        <v>61022</v>
      </c>
      <c r="BY1497">
        <v>61</v>
      </c>
      <c r="BZ1497" s="14">
        <v>1206057061022</v>
      </c>
    </row>
    <row r="1498" spans="1:78" x14ac:dyDescent="0.25">
      <c r="A1498" s="1" t="s">
        <v>1494</v>
      </c>
      <c r="BX1498">
        <v>62021</v>
      </c>
      <c r="BY1498">
        <v>62</v>
      </c>
      <c r="BZ1498" s="14">
        <v>1206057062021</v>
      </c>
    </row>
    <row r="1499" spans="1:78" x14ac:dyDescent="0.25">
      <c r="A1499" s="1" t="s">
        <v>1495</v>
      </c>
      <c r="BX1499">
        <v>63020</v>
      </c>
      <c r="BY1499">
        <v>63</v>
      </c>
      <c r="BZ1499" s="14">
        <v>1206057063020</v>
      </c>
    </row>
    <row r="1500" spans="1:78" x14ac:dyDescent="0.25">
      <c r="A1500" s="1" t="s">
        <v>1496</v>
      </c>
      <c r="BX1500">
        <v>64019</v>
      </c>
      <c r="BY1500">
        <v>64</v>
      </c>
      <c r="BZ1500" s="14">
        <v>1206057064019</v>
      </c>
    </row>
    <row r="1501" spans="1:78" x14ac:dyDescent="0.25">
      <c r="A1501" s="1" t="s">
        <v>1497</v>
      </c>
      <c r="BX1501">
        <v>65018</v>
      </c>
      <c r="BY1501">
        <v>65</v>
      </c>
      <c r="BZ1501" s="14">
        <v>1206057065018</v>
      </c>
    </row>
    <row r="1502" spans="1:78" x14ac:dyDescent="0.25">
      <c r="A1502" s="1" t="s">
        <v>1498</v>
      </c>
      <c r="BX1502">
        <v>66017</v>
      </c>
      <c r="BY1502">
        <v>66</v>
      </c>
      <c r="BZ1502" s="14">
        <v>1206057066017</v>
      </c>
    </row>
    <row r="1503" spans="1:78" x14ac:dyDescent="0.25">
      <c r="A1503" s="1" t="s">
        <v>1499</v>
      </c>
      <c r="BX1503">
        <v>67016</v>
      </c>
      <c r="BY1503">
        <v>67</v>
      </c>
      <c r="BZ1503" s="14">
        <v>1206057067016</v>
      </c>
    </row>
    <row r="1504" spans="1:78" x14ac:dyDescent="0.25">
      <c r="A1504" s="1" t="s">
        <v>1500</v>
      </c>
      <c r="BX1504">
        <v>68015</v>
      </c>
      <c r="BY1504">
        <v>68</v>
      </c>
      <c r="BZ1504" s="14">
        <v>1206057068015</v>
      </c>
    </row>
    <row r="1505" spans="1:78" x14ac:dyDescent="0.25">
      <c r="A1505" s="1" t="s">
        <v>1501</v>
      </c>
      <c r="BX1505">
        <v>69014</v>
      </c>
      <c r="BY1505">
        <v>69</v>
      </c>
      <c r="BZ1505" s="14">
        <v>1206057069014</v>
      </c>
    </row>
    <row r="1506" spans="1:78" x14ac:dyDescent="0.25">
      <c r="A1506" s="1" t="s">
        <v>1502</v>
      </c>
      <c r="BX1506">
        <v>70013</v>
      </c>
      <c r="BY1506">
        <v>70</v>
      </c>
      <c r="BZ1506" s="14">
        <v>1206057070013</v>
      </c>
    </row>
    <row r="1507" spans="1:78" x14ac:dyDescent="0.25">
      <c r="A1507" s="1" t="s">
        <v>1503</v>
      </c>
      <c r="BX1507">
        <v>55027</v>
      </c>
      <c r="BY1507">
        <v>55</v>
      </c>
      <c r="BZ1507" s="14">
        <v>1206058055027</v>
      </c>
    </row>
    <row r="1508" spans="1:78" x14ac:dyDescent="0.25">
      <c r="A1508" s="1" t="s">
        <v>1504</v>
      </c>
      <c r="BX1508">
        <v>56026</v>
      </c>
      <c r="BY1508">
        <v>56</v>
      </c>
      <c r="BZ1508" s="14">
        <v>1206058056026</v>
      </c>
    </row>
    <row r="1509" spans="1:78" x14ac:dyDescent="0.25">
      <c r="A1509" s="1" t="s">
        <v>1505</v>
      </c>
      <c r="BX1509">
        <v>58024</v>
      </c>
      <c r="BY1509">
        <v>58</v>
      </c>
      <c r="BZ1509" s="14">
        <v>1206058058024</v>
      </c>
    </row>
    <row r="1510" spans="1:78" x14ac:dyDescent="0.25">
      <c r="A1510" s="1" t="s">
        <v>1506</v>
      </c>
      <c r="BX1510">
        <v>59023</v>
      </c>
      <c r="BY1510">
        <v>59</v>
      </c>
      <c r="BZ1510" s="14">
        <v>1206058059023</v>
      </c>
    </row>
    <row r="1511" spans="1:78" x14ac:dyDescent="0.25">
      <c r="A1511" s="1" t="s">
        <v>1507</v>
      </c>
      <c r="BX1511">
        <v>60022</v>
      </c>
      <c r="BY1511">
        <v>60</v>
      </c>
      <c r="BZ1511" s="14">
        <v>1206058060022</v>
      </c>
    </row>
    <row r="1512" spans="1:78" x14ac:dyDescent="0.25">
      <c r="A1512" s="1" t="s">
        <v>1508</v>
      </c>
      <c r="BX1512">
        <v>61021</v>
      </c>
      <c r="BY1512">
        <v>61</v>
      </c>
      <c r="BZ1512" s="14">
        <v>1206058061021</v>
      </c>
    </row>
    <row r="1513" spans="1:78" x14ac:dyDescent="0.25">
      <c r="A1513" s="1" t="s">
        <v>1509</v>
      </c>
      <c r="BX1513">
        <v>62020</v>
      </c>
      <c r="BY1513">
        <v>62</v>
      </c>
      <c r="BZ1513" s="14">
        <v>1206058062020</v>
      </c>
    </row>
    <row r="1514" spans="1:78" x14ac:dyDescent="0.25">
      <c r="A1514" s="1" t="s">
        <v>1510</v>
      </c>
      <c r="BX1514">
        <v>63019</v>
      </c>
      <c r="BY1514">
        <v>63</v>
      </c>
      <c r="BZ1514" s="14">
        <v>1206058063019</v>
      </c>
    </row>
    <row r="1515" spans="1:78" x14ac:dyDescent="0.25">
      <c r="A1515" s="1" t="s">
        <v>1511</v>
      </c>
      <c r="BX1515">
        <v>64018</v>
      </c>
      <c r="BY1515">
        <v>64</v>
      </c>
      <c r="BZ1515" s="14">
        <v>1206058064018</v>
      </c>
    </row>
    <row r="1516" spans="1:78" x14ac:dyDescent="0.25">
      <c r="A1516" s="1" t="s">
        <v>1512</v>
      </c>
      <c r="BX1516">
        <v>65017</v>
      </c>
      <c r="BY1516">
        <v>65</v>
      </c>
      <c r="BZ1516" s="14">
        <v>1206058065017</v>
      </c>
    </row>
    <row r="1517" spans="1:78" x14ac:dyDescent="0.25">
      <c r="A1517" s="1" t="s">
        <v>1513</v>
      </c>
      <c r="BX1517">
        <v>66016</v>
      </c>
      <c r="BY1517">
        <v>66</v>
      </c>
      <c r="BZ1517" s="14">
        <v>1206058066016</v>
      </c>
    </row>
    <row r="1518" spans="1:78" x14ac:dyDescent="0.25">
      <c r="A1518" s="1" t="s">
        <v>1514</v>
      </c>
      <c r="BX1518">
        <v>67015</v>
      </c>
      <c r="BY1518">
        <v>67</v>
      </c>
      <c r="BZ1518" s="14">
        <v>1206058067015</v>
      </c>
    </row>
    <row r="1519" spans="1:78" x14ac:dyDescent="0.25">
      <c r="A1519" s="1" t="s">
        <v>1515</v>
      </c>
      <c r="BX1519">
        <v>68014</v>
      </c>
      <c r="BY1519">
        <v>68</v>
      </c>
      <c r="BZ1519" s="14">
        <v>1206058068014</v>
      </c>
    </row>
    <row r="1520" spans="1:78" x14ac:dyDescent="0.25">
      <c r="A1520" s="1" t="s">
        <v>1516</v>
      </c>
      <c r="BX1520">
        <v>69013</v>
      </c>
      <c r="BY1520">
        <v>69</v>
      </c>
      <c r="BZ1520" s="14">
        <v>1206058069013</v>
      </c>
    </row>
    <row r="1521" spans="1:78" x14ac:dyDescent="0.25">
      <c r="A1521" s="1" t="s">
        <v>1517</v>
      </c>
      <c r="BX1521">
        <v>70012</v>
      </c>
      <c r="BY1521">
        <v>70</v>
      </c>
      <c r="BZ1521" s="14">
        <v>1206058070012</v>
      </c>
    </row>
    <row r="1522" spans="1:78" x14ac:dyDescent="0.25">
      <c r="A1522" s="1" t="s">
        <v>1518</v>
      </c>
      <c r="BX1522">
        <v>55026</v>
      </c>
      <c r="BY1522">
        <v>55</v>
      </c>
      <c r="BZ1522" s="14">
        <v>1206059055026</v>
      </c>
    </row>
    <row r="1523" spans="1:78" x14ac:dyDescent="0.25">
      <c r="A1523" s="1" t="s">
        <v>1519</v>
      </c>
      <c r="BX1523">
        <v>56025</v>
      </c>
      <c r="BY1523">
        <v>56</v>
      </c>
      <c r="BZ1523" s="14">
        <v>1206059056025</v>
      </c>
    </row>
    <row r="1524" spans="1:78" x14ac:dyDescent="0.25">
      <c r="A1524" s="1" t="s">
        <v>1520</v>
      </c>
      <c r="BX1524">
        <v>58023</v>
      </c>
      <c r="BY1524">
        <v>58</v>
      </c>
      <c r="BZ1524" s="14">
        <v>1206059058023</v>
      </c>
    </row>
    <row r="1525" spans="1:78" x14ac:dyDescent="0.25">
      <c r="A1525" s="1" t="s">
        <v>1521</v>
      </c>
      <c r="BX1525">
        <v>59022</v>
      </c>
      <c r="BY1525">
        <v>59</v>
      </c>
      <c r="BZ1525" s="14">
        <v>1206059059022</v>
      </c>
    </row>
    <row r="1526" spans="1:78" x14ac:dyDescent="0.25">
      <c r="A1526" s="1" t="s">
        <v>1522</v>
      </c>
      <c r="BX1526">
        <v>60021</v>
      </c>
      <c r="BY1526">
        <v>60</v>
      </c>
      <c r="BZ1526" s="14">
        <v>1206059060021</v>
      </c>
    </row>
    <row r="1527" spans="1:78" x14ac:dyDescent="0.25">
      <c r="A1527" s="1" t="s">
        <v>1523</v>
      </c>
      <c r="BX1527">
        <v>61020</v>
      </c>
      <c r="BY1527">
        <v>61</v>
      </c>
      <c r="BZ1527" s="14">
        <v>1206059061020</v>
      </c>
    </row>
    <row r="1528" spans="1:78" x14ac:dyDescent="0.25">
      <c r="A1528" s="1" t="s">
        <v>1524</v>
      </c>
      <c r="BX1528">
        <v>62019</v>
      </c>
      <c r="BY1528">
        <v>62</v>
      </c>
      <c r="BZ1528" s="14">
        <v>1206059062019</v>
      </c>
    </row>
    <row r="1529" spans="1:78" x14ac:dyDescent="0.25">
      <c r="A1529" s="1" t="s">
        <v>1525</v>
      </c>
      <c r="BX1529">
        <v>63018</v>
      </c>
      <c r="BY1529">
        <v>63</v>
      </c>
      <c r="BZ1529" s="14">
        <v>1206059063018</v>
      </c>
    </row>
    <row r="1530" spans="1:78" x14ac:dyDescent="0.25">
      <c r="A1530" s="1" t="s">
        <v>1526</v>
      </c>
      <c r="BX1530">
        <v>64017</v>
      </c>
      <c r="BY1530">
        <v>64</v>
      </c>
      <c r="BZ1530" s="14">
        <v>1206059064017</v>
      </c>
    </row>
    <row r="1531" spans="1:78" x14ac:dyDescent="0.25">
      <c r="A1531" s="1" t="s">
        <v>1527</v>
      </c>
      <c r="BX1531">
        <v>65016</v>
      </c>
      <c r="BY1531">
        <v>65</v>
      </c>
      <c r="BZ1531" s="14">
        <v>1206059065016</v>
      </c>
    </row>
    <row r="1532" spans="1:78" x14ac:dyDescent="0.25">
      <c r="A1532" s="1" t="s">
        <v>1528</v>
      </c>
      <c r="BX1532">
        <v>66015</v>
      </c>
      <c r="BY1532">
        <v>66</v>
      </c>
      <c r="BZ1532" s="14">
        <v>1206059066015</v>
      </c>
    </row>
    <row r="1533" spans="1:78" x14ac:dyDescent="0.25">
      <c r="A1533" s="1" t="s">
        <v>1529</v>
      </c>
      <c r="BX1533">
        <v>67014</v>
      </c>
      <c r="BY1533">
        <v>67</v>
      </c>
      <c r="BZ1533" s="14">
        <v>1206059067014</v>
      </c>
    </row>
    <row r="1534" spans="1:78" x14ac:dyDescent="0.25">
      <c r="A1534" s="1" t="s">
        <v>1530</v>
      </c>
      <c r="BX1534">
        <v>68013</v>
      </c>
      <c r="BY1534">
        <v>68</v>
      </c>
      <c r="BZ1534" s="14">
        <v>1206059068013</v>
      </c>
    </row>
    <row r="1535" spans="1:78" x14ac:dyDescent="0.25">
      <c r="A1535" s="1" t="s">
        <v>1531</v>
      </c>
      <c r="BX1535">
        <v>69012</v>
      </c>
      <c r="BY1535">
        <v>69</v>
      </c>
      <c r="BZ1535" s="14">
        <v>1206059069012</v>
      </c>
    </row>
    <row r="1536" spans="1:78" x14ac:dyDescent="0.25">
      <c r="A1536" s="1" t="s">
        <v>1532</v>
      </c>
      <c r="BX1536">
        <v>70011</v>
      </c>
      <c r="BY1536">
        <v>70</v>
      </c>
      <c r="BZ1536" s="14">
        <v>1206059070011</v>
      </c>
    </row>
    <row r="1537" spans="1:78" x14ac:dyDescent="0.25">
      <c r="A1537" s="1" t="s">
        <v>1533</v>
      </c>
      <c r="BX1537">
        <v>55025</v>
      </c>
      <c r="BY1537">
        <v>55</v>
      </c>
      <c r="BZ1537" s="14">
        <v>1206060055025</v>
      </c>
    </row>
    <row r="1538" spans="1:78" x14ac:dyDescent="0.25">
      <c r="A1538" s="1" t="s">
        <v>1534</v>
      </c>
      <c r="BX1538">
        <v>56024</v>
      </c>
      <c r="BY1538">
        <v>56</v>
      </c>
      <c r="BZ1538" s="14">
        <v>1206060056024</v>
      </c>
    </row>
    <row r="1539" spans="1:78" x14ac:dyDescent="0.25">
      <c r="A1539" s="1" t="s">
        <v>1535</v>
      </c>
      <c r="BX1539">
        <v>58022</v>
      </c>
      <c r="BY1539">
        <v>58</v>
      </c>
      <c r="BZ1539" s="14">
        <v>1206060058022</v>
      </c>
    </row>
    <row r="1540" spans="1:78" x14ac:dyDescent="0.25">
      <c r="A1540" s="1" t="s">
        <v>1536</v>
      </c>
      <c r="BX1540">
        <v>59021</v>
      </c>
      <c r="BY1540">
        <v>59</v>
      </c>
      <c r="BZ1540" s="14">
        <v>1206060059021</v>
      </c>
    </row>
    <row r="1541" spans="1:78" x14ac:dyDescent="0.25">
      <c r="A1541" s="1" t="s">
        <v>1537</v>
      </c>
      <c r="BX1541">
        <v>60020</v>
      </c>
      <c r="BY1541">
        <v>60</v>
      </c>
      <c r="BZ1541" s="14">
        <v>1206060060020</v>
      </c>
    </row>
    <row r="1542" spans="1:78" x14ac:dyDescent="0.25">
      <c r="A1542" s="1" t="s">
        <v>1538</v>
      </c>
      <c r="BX1542">
        <v>61019</v>
      </c>
      <c r="BY1542">
        <v>61</v>
      </c>
      <c r="BZ1542" s="14">
        <v>1206060061019</v>
      </c>
    </row>
    <row r="1543" spans="1:78" x14ac:dyDescent="0.25">
      <c r="A1543" s="1" t="s">
        <v>1539</v>
      </c>
      <c r="BX1543">
        <v>62018</v>
      </c>
      <c r="BY1543">
        <v>62</v>
      </c>
      <c r="BZ1543" s="14">
        <v>1206060062018</v>
      </c>
    </row>
    <row r="1544" spans="1:78" x14ac:dyDescent="0.25">
      <c r="A1544" s="1" t="s">
        <v>1540</v>
      </c>
      <c r="BX1544">
        <v>63017</v>
      </c>
      <c r="BY1544">
        <v>63</v>
      </c>
      <c r="BZ1544" s="14">
        <v>1206060063017</v>
      </c>
    </row>
    <row r="1545" spans="1:78" x14ac:dyDescent="0.25">
      <c r="A1545" s="1" t="s">
        <v>1541</v>
      </c>
      <c r="BX1545">
        <v>64016</v>
      </c>
      <c r="BY1545">
        <v>64</v>
      </c>
      <c r="BZ1545" s="14">
        <v>1206060064016</v>
      </c>
    </row>
    <row r="1546" spans="1:78" x14ac:dyDescent="0.25">
      <c r="A1546" s="1" t="s">
        <v>1542</v>
      </c>
      <c r="BX1546">
        <v>65015</v>
      </c>
      <c r="BY1546">
        <v>65</v>
      </c>
      <c r="BZ1546" s="14">
        <v>1206060065015</v>
      </c>
    </row>
    <row r="1547" spans="1:78" x14ac:dyDescent="0.25">
      <c r="A1547" s="1" t="s">
        <v>1543</v>
      </c>
      <c r="BX1547">
        <v>66014</v>
      </c>
      <c r="BY1547">
        <v>66</v>
      </c>
      <c r="BZ1547" s="14">
        <v>1206060066014</v>
      </c>
    </row>
    <row r="1548" spans="1:78" x14ac:dyDescent="0.25">
      <c r="A1548" s="1" t="s">
        <v>1544</v>
      </c>
      <c r="BX1548">
        <v>67013</v>
      </c>
      <c r="BY1548">
        <v>67</v>
      </c>
      <c r="BZ1548" s="14">
        <v>1206060067013</v>
      </c>
    </row>
    <row r="1549" spans="1:78" x14ac:dyDescent="0.25">
      <c r="A1549" s="1" t="s">
        <v>1545</v>
      </c>
      <c r="BX1549">
        <v>68012</v>
      </c>
      <c r="BY1549">
        <v>68</v>
      </c>
      <c r="BZ1549" s="14">
        <v>1206060068012</v>
      </c>
    </row>
    <row r="1550" spans="1:78" x14ac:dyDescent="0.25">
      <c r="A1550" s="1" t="s">
        <v>1546</v>
      </c>
      <c r="BX1550">
        <v>69011</v>
      </c>
      <c r="BY1550">
        <v>69</v>
      </c>
      <c r="BZ1550" s="14">
        <v>1206060069011</v>
      </c>
    </row>
    <row r="1551" spans="1:78" x14ac:dyDescent="0.25">
      <c r="A1551" s="1" t="s">
        <v>1547</v>
      </c>
      <c r="BX1551">
        <v>70010</v>
      </c>
      <c r="BY1551">
        <v>70</v>
      </c>
      <c r="BZ1551" s="14">
        <v>1206060070010</v>
      </c>
    </row>
    <row r="1552" spans="1:78" x14ac:dyDescent="0.25">
      <c r="A1552" s="1" t="s">
        <v>1548</v>
      </c>
      <c r="BX1552">
        <v>55024</v>
      </c>
      <c r="BY1552">
        <v>55</v>
      </c>
      <c r="BZ1552" s="14">
        <v>1206061055024</v>
      </c>
    </row>
    <row r="1553" spans="1:78" x14ac:dyDescent="0.25">
      <c r="A1553" s="1" t="s">
        <v>1549</v>
      </c>
      <c r="BX1553">
        <v>56023</v>
      </c>
      <c r="BY1553">
        <v>56</v>
      </c>
      <c r="BZ1553" s="14">
        <v>1206061056023</v>
      </c>
    </row>
    <row r="1554" spans="1:78" x14ac:dyDescent="0.25">
      <c r="A1554" s="1" t="s">
        <v>1550</v>
      </c>
      <c r="BX1554">
        <v>58021</v>
      </c>
      <c r="BY1554">
        <v>58</v>
      </c>
      <c r="BZ1554" s="14">
        <v>1206061058021</v>
      </c>
    </row>
    <row r="1555" spans="1:78" x14ac:dyDescent="0.25">
      <c r="A1555" s="1" t="s">
        <v>1551</v>
      </c>
      <c r="BX1555">
        <v>59020</v>
      </c>
      <c r="BY1555">
        <v>59</v>
      </c>
      <c r="BZ1555" s="14">
        <v>1206061059020</v>
      </c>
    </row>
    <row r="1556" spans="1:78" x14ac:dyDescent="0.25">
      <c r="A1556" s="1" t="s">
        <v>1552</v>
      </c>
      <c r="BX1556">
        <v>60019</v>
      </c>
      <c r="BY1556">
        <v>60</v>
      </c>
      <c r="BZ1556" s="14">
        <v>1206061060019</v>
      </c>
    </row>
    <row r="1557" spans="1:78" x14ac:dyDescent="0.25">
      <c r="A1557" s="1" t="s">
        <v>1553</v>
      </c>
      <c r="BX1557">
        <v>61018</v>
      </c>
      <c r="BY1557">
        <v>61</v>
      </c>
      <c r="BZ1557" s="14">
        <v>1206061061018</v>
      </c>
    </row>
    <row r="1558" spans="1:78" x14ac:dyDescent="0.25">
      <c r="A1558" s="1" t="s">
        <v>1554</v>
      </c>
      <c r="BX1558">
        <v>62017</v>
      </c>
      <c r="BY1558">
        <v>62</v>
      </c>
      <c r="BZ1558" s="14">
        <v>1206061062017</v>
      </c>
    </row>
    <row r="1559" spans="1:78" x14ac:dyDescent="0.25">
      <c r="A1559" s="1" t="s">
        <v>1555</v>
      </c>
      <c r="BX1559">
        <v>63016</v>
      </c>
      <c r="BY1559">
        <v>63</v>
      </c>
      <c r="BZ1559" s="14">
        <v>1206061063016</v>
      </c>
    </row>
    <row r="1560" spans="1:78" x14ac:dyDescent="0.25">
      <c r="A1560" s="1" t="s">
        <v>1556</v>
      </c>
      <c r="BX1560">
        <v>64015</v>
      </c>
      <c r="BY1560">
        <v>64</v>
      </c>
      <c r="BZ1560" s="14">
        <v>1206061064015</v>
      </c>
    </row>
    <row r="1561" spans="1:78" x14ac:dyDescent="0.25">
      <c r="A1561" s="1" t="s">
        <v>1557</v>
      </c>
      <c r="BX1561">
        <v>65014</v>
      </c>
      <c r="BY1561">
        <v>65</v>
      </c>
      <c r="BZ1561" s="14">
        <v>1206061065014</v>
      </c>
    </row>
    <row r="1562" spans="1:78" x14ac:dyDescent="0.25">
      <c r="A1562" s="1" t="s">
        <v>1558</v>
      </c>
      <c r="BX1562">
        <v>66013</v>
      </c>
      <c r="BY1562">
        <v>66</v>
      </c>
      <c r="BZ1562" s="14">
        <v>1206061066013</v>
      </c>
    </row>
    <row r="1563" spans="1:78" x14ac:dyDescent="0.25">
      <c r="A1563" s="1" t="s">
        <v>1559</v>
      </c>
      <c r="BX1563">
        <v>67012</v>
      </c>
      <c r="BY1563">
        <v>67</v>
      </c>
      <c r="BZ1563" s="14">
        <v>1206061067012</v>
      </c>
    </row>
    <row r="1564" spans="1:78" x14ac:dyDescent="0.25">
      <c r="A1564" s="1" t="s">
        <v>1560</v>
      </c>
      <c r="BX1564">
        <v>68011</v>
      </c>
      <c r="BY1564">
        <v>68</v>
      </c>
      <c r="BZ1564" s="14">
        <v>1206061068011</v>
      </c>
    </row>
    <row r="1565" spans="1:78" x14ac:dyDescent="0.25">
      <c r="A1565" s="1" t="s">
        <v>1561</v>
      </c>
      <c r="BX1565">
        <v>69010</v>
      </c>
      <c r="BY1565">
        <v>69</v>
      </c>
      <c r="BZ1565" s="14">
        <v>1206061069010</v>
      </c>
    </row>
    <row r="1566" spans="1:78" x14ac:dyDescent="0.25">
      <c r="A1566" s="1" t="s">
        <v>1562</v>
      </c>
      <c r="BX1566">
        <v>70009</v>
      </c>
      <c r="BY1566">
        <v>70</v>
      </c>
      <c r="BZ1566" s="14">
        <v>1206061070009</v>
      </c>
    </row>
    <row r="1567" spans="1:78" x14ac:dyDescent="0.25">
      <c r="A1567" s="1" t="s">
        <v>1563</v>
      </c>
      <c r="BX1567">
        <v>55023</v>
      </c>
      <c r="BY1567">
        <v>55</v>
      </c>
      <c r="BZ1567" s="14">
        <v>1206062055023</v>
      </c>
    </row>
    <row r="1568" spans="1:78" x14ac:dyDescent="0.25">
      <c r="A1568" s="1" t="s">
        <v>1564</v>
      </c>
      <c r="BX1568">
        <v>56022</v>
      </c>
      <c r="BY1568">
        <v>56</v>
      </c>
      <c r="BZ1568" s="14">
        <v>1206062056022</v>
      </c>
    </row>
    <row r="1569" spans="1:78" x14ac:dyDescent="0.25">
      <c r="A1569" s="1" t="s">
        <v>1565</v>
      </c>
      <c r="BX1569">
        <v>58020</v>
      </c>
      <c r="BY1569">
        <v>58</v>
      </c>
      <c r="BZ1569" s="14">
        <v>1206062058020</v>
      </c>
    </row>
    <row r="1570" spans="1:78" x14ac:dyDescent="0.25">
      <c r="A1570" s="1" t="s">
        <v>1566</v>
      </c>
      <c r="BX1570">
        <v>59019</v>
      </c>
      <c r="BY1570">
        <v>59</v>
      </c>
      <c r="BZ1570" s="14">
        <v>1206062059019</v>
      </c>
    </row>
    <row r="1571" spans="1:78" x14ac:dyDescent="0.25">
      <c r="A1571" s="1" t="s">
        <v>1567</v>
      </c>
      <c r="BX1571">
        <v>60018</v>
      </c>
      <c r="BY1571">
        <v>60</v>
      </c>
      <c r="BZ1571" s="14">
        <v>1206062060018</v>
      </c>
    </row>
    <row r="1572" spans="1:78" x14ac:dyDescent="0.25">
      <c r="A1572" s="1" t="s">
        <v>1568</v>
      </c>
      <c r="BX1572">
        <v>61017</v>
      </c>
      <c r="BY1572">
        <v>61</v>
      </c>
      <c r="BZ1572" s="14">
        <v>1206062061017</v>
      </c>
    </row>
    <row r="1573" spans="1:78" x14ac:dyDescent="0.25">
      <c r="A1573" s="1" t="s">
        <v>1569</v>
      </c>
      <c r="BX1573">
        <v>62016</v>
      </c>
      <c r="BY1573">
        <v>62</v>
      </c>
      <c r="BZ1573" s="14">
        <v>1206062062016</v>
      </c>
    </row>
    <row r="1574" spans="1:78" x14ac:dyDescent="0.25">
      <c r="A1574" s="1" t="s">
        <v>1570</v>
      </c>
      <c r="BX1574">
        <v>63015</v>
      </c>
      <c r="BY1574">
        <v>63</v>
      </c>
      <c r="BZ1574" s="14">
        <v>1206062063015</v>
      </c>
    </row>
    <row r="1575" spans="1:78" x14ac:dyDescent="0.25">
      <c r="A1575" s="1" t="s">
        <v>1571</v>
      </c>
      <c r="BX1575">
        <v>64014</v>
      </c>
      <c r="BY1575">
        <v>64</v>
      </c>
      <c r="BZ1575" s="14">
        <v>1206062064014</v>
      </c>
    </row>
    <row r="1576" spans="1:78" x14ac:dyDescent="0.25">
      <c r="A1576" s="1" t="s">
        <v>1572</v>
      </c>
      <c r="BX1576">
        <v>65013</v>
      </c>
      <c r="BY1576">
        <v>65</v>
      </c>
      <c r="BZ1576" s="14">
        <v>1206062065013</v>
      </c>
    </row>
    <row r="1577" spans="1:78" x14ac:dyDescent="0.25">
      <c r="A1577" s="1" t="s">
        <v>1573</v>
      </c>
      <c r="BX1577">
        <v>66012</v>
      </c>
      <c r="BY1577">
        <v>66</v>
      </c>
      <c r="BZ1577" s="14">
        <v>1206062066012</v>
      </c>
    </row>
    <row r="1578" spans="1:78" x14ac:dyDescent="0.25">
      <c r="A1578" s="1" t="s">
        <v>1574</v>
      </c>
      <c r="BX1578">
        <v>67011</v>
      </c>
      <c r="BY1578">
        <v>67</v>
      </c>
      <c r="BZ1578" s="14">
        <v>1206062067011</v>
      </c>
    </row>
    <row r="1579" spans="1:78" x14ac:dyDescent="0.25">
      <c r="A1579" s="1" t="s">
        <v>1575</v>
      </c>
      <c r="BX1579">
        <v>68010</v>
      </c>
      <c r="BY1579">
        <v>68</v>
      </c>
      <c r="BZ1579" s="14">
        <v>1206062068010</v>
      </c>
    </row>
    <row r="1580" spans="1:78" x14ac:dyDescent="0.25">
      <c r="A1580" s="1" t="s">
        <v>1576</v>
      </c>
      <c r="BX1580">
        <v>69009</v>
      </c>
      <c r="BY1580">
        <v>69</v>
      </c>
      <c r="BZ1580" s="14">
        <v>1206062069009</v>
      </c>
    </row>
    <row r="1581" spans="1:78" x14ac:dyDescent="0.25">
      <c r="A1581" s="1" t="s">
        <v>1577</v>
      </c>
      <c r="BX1581">
        <v>70008</v>
      </c>
      <c r="BY1581">
        <v>70</v>
      </c>
      <c r="BZ1581" s="14">
        <v>1206062070008</v>
      </c>
    </row>
    <row r="1582" spans="1:78" x14ac:dyDescent="0.25">
      <c r="A1582" s="1" t="s">
        <v>1578</v>
      </c>
      <c r="BX1582">
        <v>55022</v>
      </c>
      <c r="BY1582">
        <v>55</v>
      </c>
      <c r="BZ1582" s="14">
        <v>1206063055022</v>
      </c>
    </row>
    <row r="1583" spans="1:78" x14ac:dyDescent="0.25">
      <c r="A1583" s="1" t="s">
        <v>1579</v>
      </c>
      <c r="BX1583">
        <v>56021</v>
      </c>
      <c r="BY1583">
        <v>56</v>
      </c>
      <c r="BZ1583" s="14">
        <v>1206063056021</v>
      </c>
    </row>
    <row r="1584" spans="1:78" x14ac:dyDescent="0.25">
      <c r="A1584" s="1" t="s">
        <v>1580</v>
      </c>
      <c r="BX1584">
        <v>58019</v>
      </c>
      <c r="BY1584">
        <v>58</v>
      </c>
      <c r="BZ1584" s="14">
        <v>1206063058019</v>
      </c>
    </row>
    <row r="1585" spans="1:78" x14ac:dyDescent="0.25">
      <c r="A1585" s="1" t="s">
        <v>1581</v>
      </c>
      <c r="BX1585">
        <v>59018</v>
      </c>
      <c r="BY1585">
        <v>59</v>
      </c>
      <c r="BZ1585" s="14">
        <v>1206063059018</v>
      </c>
    </row>
    <row r="1586" spans="1:78" x14ac:dyDescent="0.25">
      <c r="A1586" s="1" t="s">
        <v>1582</v>
      </c>
      <c r="BX1586">
        <v>60017</v>
      </c>
      <c r="BY1586">
        <v>60</v>
      </c>
      <c r="BZ1586" s="14">
        <v>1206063060017</v>
      </c>
    </row>
    <row r="1587" spans="1:78" x14ac:dyDescent="0.25">
      <c r="A1587" s="1" t="s">
        <v>1583</v>
      </c>
      <c r="BX1587">
        <v>61016</v>
      </c>
      <c r="BY1587">
        <v>61</v>
      </c>
      <c r="BZ1587" s="14">
        <v>1206063061016</v>
      </c>
    </row>
    <row r="1588" spans="1:78" x14ac:dyDescent="0.25">
      <c r="A1588" s="1" t="s">
        <v>1584</v>
      </c>
      <c r="BX1588">
        <v>62015</v>
      </c>
      <c r="BY1588">
        <v>62</v>
      </c>
      <c r="BZ1588" s="14">
        <v>1206063062015</v>
      </c>
    </row>
    <row r="1589" spans="1:78" x14ac:dyDescent="0.25">
      <c r="A1589" s="1" t="s">
        <v>1585</v>
      </c>
      <c r="BX1589">
        <v>63014</v>
      </c>
      <c r="BY1589">
        <v>63</v>
      </c>
      <c r="BZ1589" s="14">
        <v>1206063063014</v>
      </c>
    </row>
    <row r="1590" spans="1:78" x14ac:dyDescent="0.25">
      <c r="A1590" s="1" t="s">
        <v>1586</v>
      </c>
      <c r="BX1590">
        <v>64013</v>
      </c>
      <c r="BY1590">
        <v>64</v>
      </c>
      <c r="BZ1590" s="14">
        <v>1206063064013</v>
      </c>
    </row>
    <row r="1591" spans="1:78" x14ac:dyDescent="0.25">
      <c r="A1591" s="1" t="s">
        <v>1587</v>
      </c>
      <c r="BX1591">
        <v>65012</v>
      </c>
      <c r="BY1591">
        <v>65</v>
      </c>
      <c r="BZ1591" s="14">
        <v>1206063065012</v>
      </c>
    </row>
    <row r="1592" spans="1:78" x14ac:dyDescent="0.25">
      <c r="A1592" s="1" t="s">
        <v>1588</v>
      </c>
      <c r="BX1592">
        <v>66011</v>
      </c>
      <c r="BY1592">
        <v>66</v>
      </c>
      <c r="BZ1592" s="14">
        <v>1206063066011</v>
      </c>
    </row>
    <row r="1593" spans="1:78" x14ac:dyDescent="0.25">
      <c r="A1593" s="1" t="s">
        <v>1589</v>
      </c>
      <c r="BX1593">
        <v>67010</v>
      </c>
      <c r="BY1593">
        <v>67</v>
      </c>
      <c r="BZ1593" s="14">
        <v>1206063067010</v>
      </c>
    </row>
    <row r="1594" spans="1:78" x14ac:dyDescent="0.25">
      <c r="A1594" s="1" t="s">
        <v>1590</v>
      </c>
      <c r="BX1594">
        <v>68009</v>
      </c>
      <c r="BY1594">
        <v>68</v>
      </c>
      <c r="BZ1594" s="14">
        <v>1206063068009</v>
      </c>
    </row>
    <row r="1595" spans="1:78" x14ac:dyDescent="0.25">
      <c r="A1595" s="1" t="s">
        <v>1591</v>
      </c>
      <c r="BX1595">
        <v>69008</v>
      </c>
      <c r="BY1595">
        <v>69</v>
      </c>
      <c r="BZ1595" s="14">
        <v>1206063069008</v>
      </c>
    </row>
    <row r="1596" spans="1:78" x14ac:dyDescent="0.25">
      <c r="A1596" s="1" t="s">
        <v>1592</v>
      </c>
      <c r="BX1596">
        <v>70007</v>
      </c>
      <c r="BY1596">
        <v>70</v>
      </c>
      <c r="BZ1596" s="14">
        <v>1206063070007</v>
      </c>
    </row>
    <row r="1597" spans="1:78" x14ac:dyDescent="0.25">
      <c r="A1597" s="1" t="s">
        <v>1593</v>
      </c>
      <c r="BX1597">
        <v>55021</v>
      </c>
      <c r="BY1597">
        <v>55</v>
      </c>
      <c r="BZ1597" s="14">
        <v>1206064055021</v>
      </c>
    </row>
    <row r="1598" spans="1:78" x14ac:dyDescent="0.25">
      <c r="A1598" s="1" t="s">
        <v>1594</v>
      </c>
      <c r="BX1598">
        <v>56020</v>
      </c>
      <c r="BY1598">
        <v>56</v>
      </c>
      <c r="BZ1598" s="14">
        <v>1206064056020</v>
      </c>
    </row>
    <row r="1599" spans="1:78" x14ac:dyDescent="0.25">
      <c r="A1599" s="1" t="s">
        <v>1595</v>
      </c>
      <c r="BX1599">
        <v>58018</v>
      </c>
      <c r="BY1599">
        <v>58</v>
      </c>
      <c r="BZ1599" s="14">
        <v>1206064058018</v>
      </c>
    </row>
    <row r="1600" spans="1:78" x14ac:dyDescent="0.25">
      <c r="A1600" s="1" t="s">
        <v>1596</v>
      </c>
      <c r="BX1600">
        <v>59017</v>
      </c>
      <c r="BY1600">
        <v>59</v>
      </c>
      <c r="BZ1600" s="14">
        <v>1206064059017</v>
      </c>
    </row>
    <row r="1601" spans="1:78" x14ac:dyDescent="0.25">
      <c r="A1601" s="1" t="s">
        <v>1597</v>
      </c>
      <c r="BX1601">
        <v>60016</v>
      </c>
      <c r="BY1601">
        <v>60</v>
      </c>
      <c r="BZ1601" s="14">
        <v>1206064060016</v>
      </c>
    </row>
    <row r="1602" spans="1:78" x14ac:dyDescent="0.25">
      <c r="A1602" s="1" t="s">
        <v>1598</v>
      </c>
      <c r="BX1602">
        <v>61015</v>
      </c>
      <c r="BY1602">
        <v>61</v>
      </c>
      <c r="BZ1602" s="14">
        <v>1206064061015</v>
      </c>
    </row>
    <row r="1603" spans="1:78" x14ac:dyDescent="0.25">
      <c r="A1603" s="1" t="s">
        <v>1599</v>
      </c>
      <c r="BX1603">
        <v>62014</v>
      </c>
      <c r="BY1603">
        <v>62</v>
      </c>
      <c r="BZ1603" s="14">
        <v>1206064062014</v>
      </c>
    </row>
    <row r="1604" spans="1:78" x14ac:dyDescent="0.25">
      <c r="A1604" s="1" t="s">
        <v>1600</v>
      </c>
      <c r="BX1604">
        <v>63013</v>
      </c>
      <c r="BY1604">
        <v>63</v>
      </c>
      <c r="BZ1604" s="14">
        <v>1206064063013</v>
      </c>
    </row>
    <row r="1605" spans="1:78" x14ac:dyDescent="0.25">
      <c r="A1605" s="1" t="s">
        <v>1601</v>
      </c>
      <c r="BX1605">
        <v>64012</v>
      </c>
      <c r="BY1605">
        <v>64</v>
      </c>
      <c r="BZ1605" s="14">
        <v>1206064064012</v>
      </c>
    </row>
    <row r="1606" spans="1:78" x14ac:dyDescent="0.25">
      <c r="A1606" s="1" t="s">
        <v>1602</v>
      </c>
      <c r="BX1606">
        <v>65011</v>
      </c>
      <c r="BY1606">
        <v>65</v>
      </c>
      <c r="BZ1606" s="14">
        <v>1206064065011</v>
      </c>
    </row>
    <row r="1607" spans="1:78" x14ac:dyDescent="0.25">
      <c r="A1607" s="1" t="s">
        <v>1603</v>
      </c>
      <c r="BX1607">
        <v>66010</v>
      </c>
      <c r="BY1607">
        <v>66</v>
      </c>
      <c r="BZ1607" s="14">
        <v>1206064066010</v>
      </c>
    </row>
    <row r="1608" spans="1:78" x14ac:dyDescent="0.25">
      <c r="A1608" s="1" t="s">
        <v>1604</v>
      </c>
      <c r="BX1608">
        <v>67009</v>
      </c>
      <c r="BY1608">
        <v>67</v>
      </c>
      <c r="BZ1608" s="14">
        <v>1206064067009</v>
      </c>
    </row>
    <row r="1609" spans="1:78" x14ac:dyDescent="0.25">
      <c r="A1609" s="1" t="s">
        <v>1605</v>
      </c>
      <c r="BX1609">
        <v>68008</v>
      </c>
      <c r="BY1609">
        <v>68</v>
      </c>
      <c r="BZ1609" s="14">
        <v>1206064068008</v>
      </c>
    </row>
    <row r="1610" spans="1:78" x14ac:dyDescent="0.25">
      <c r="A1610" s="1" t="s">
        <v>1606</v>
      </c>
      <c r="BX1610">
        <v>69007</v>
      </c>
      <c r="BY1610">
        <v>69</v>
      </c>
      <c r="BZ1610" s="14">
        <v>1206064069007</v>
      </c>
    </row>
    <row r="1611" spans="1:78" x14ac:dyDescent="0.25">
      <c r="A1611" s="1" t="s">
        <v>1607</v>
      </c>
      <c r="BX1611">
        <v>70006</v>
      </c>
      <c r="BY1611">
        <v>70</v>
      </c>
      <c r="BZ1611" s="14">
        <v>1206064070006</v>
      </c>
    </row>
    <row r="1612" spans="1:78" x14ac:dyDescent="0.25">
      <c r="A1612" s="1" t="s">
        <v>1608</v>
      </c>
      <c r="BX1612">
        <v>55020</v>
      </c>
      <c r="BY1612">
        <v>55</v>
      </c>
      <c r="BZ1612" s="14">
        <v>1206065055020</v>
      </c>
    </row>
    <row r="1613" spans="1:78" x14ac:dyDescent="0.25">
      <c r="A1613" s="1" t="s">
        <v>1609</v>
      </c>
      <c r="BX1613">
        <v>56019</v>
      </c>
      <c r="BY1613">
        <v>56</v>
      </c>
      <c r="BZ1613" s="14">
        <v>1206065056019</v>
      </c>
    </row>
    <row r="1614" spans="1:78" x14ac:dyDescent="0.25">
      <c r="A1614" s="1" t="s">
        <v>1610</v>
      </c>
      <c r="BX1614">
        <v>58017</v>
      </c>
      <c r="BY1614">
        <v>58</v>
      </c>
      <c r="BZ1614" s="14">
        <v>1206065058017</v>
      </c>
    </row>
    <row r="1615" spans="1:78" x14ac:dyDescent="0.25">
      <c r="A1615" s="1" t="s">
        <v>1611</v>
      </c>
      <c r="BX1615">
        <v>59016</v>
      </c>
      <c r="BY1615">
        <v>59</v>
      </c>
      <c r="BZ1615" s="14">
        <v>1206065059016</v>
      </c>
    </row>
    <row r="1616" spans="1:78" x14ac:dyDescent="0.25">
      <c r="A1616" s="1" t="s">
        <v>1612</v>
      </c>
      <c r="BX1616">
        <v>60015</v>
      </c>
      <c r="BY1616">
        <v>60</v>
      </c>
      <c r="BZ1616" s="14">
        <v>1206065060015</v>
      </c>
    </row>
    <row r="1617" spans="1:78" x14ac:dyDescent="0.25">
      <c r="A1617" s="1" t="s">
        <v>1613</v>
      </c>
      <c r="BX1617">
        <v>61014</v>
      </c>
      <c r="BY1617">
        <v>61</v>
      </c>
      <c r="BZ1617" s="14">
        <v>1206065061014</v>
      </c>
    </row>
    <row r="1618" spans="1:78" x14ac:dyDescent="0.25">
      <c r="A1618" s="1" t="s">
        <v>1614</v>
      </c>
      <c r="BX1618">
        <v>62013</v>
      </c>
      <c r="BY1618">
        <v>62</v>
      </c>
      <c r="BZ1618" s="14">
        <v>1206065062013</v>
      </c>
    </row>
    <row r="1619" spans="1:78" x14ac:dyDescent="0.25">
      <c r="A1619" s="1" t="s">
        <v>1615</v>
      </c>
      <c r="BX1619">
        <v>63012</v>
      </c>
      <c r="BY1619">
        <v>63</v>
      </c>
      <c r="BZ1619" s="14">
        <v>1206065063012</v>
      </c>
    </row>
    <row r="1620" spans="1:78" x14ac:dyDescent="0.25">
      <c r="A1620" s="1" t="s">
        <v>1616</v>
      </c>
      <c r="BX1620">
        <v>64011</v>
      </c>
      <c r="BY1620">
        <v>64</v>
      </c>
      <c r="BZ1620" s="14">
        <v>1206065064011</v>
      </c>
    </row>
    <row r="1621" spans="1:78" x14ac:dyDescent="0.25">
      <c r="A1621" s="1" t="s">
        <v>1617</v>
      </c>
      <c r="BX1621">
        <v>65010</v>
      </c>
      <c r="BY1621">
        <v>65</v>
      </c>
      <c r="BZ1621" s="14">
        <v>1206065065010</v>
      </c>
    </row>
    <row r="1622" spans="1:78" x14ac:dyDescent="0.25">
      <c r="A1622" s="1" t="s">
        <v>1618</v>
      </c>
      <c r="BX1622">
        <v>66009</v>
      </c>
      <c r="BY1622">
        <v>66</v>
      </c>
      <c r="BZ1622" s="14">
        <v>1206065066009</v>
      </c>
    </row>
    <row r="1623" spans="1:78" x14ac:dyDescent="0.25">
      <c r="A1623" s="1" t="s">
        <v>1619</v>
      </c>
      <c r="BX1623">
        <v>67008</v>
      </c>
      <c r="BY1623">
        <v>67</v>
      </c>
      <c r="BZ1623" s="14">
        <v>1206065067008</v>
      </c>
    </row>
    <row r="1624" spans="1:78" x14ac:dyDescent="0.25">
      <c r="A1624" s="1" t="s">
        <v>1620</v>
      </c>
      <c r="BX1624">
        <v>68007</v>
      </c>
      <c r="BY1624">
        <v>68</v>
      </c>
      <c r="BZ1624" s="14">
        <v>1206065068007</v>
      </c>
    </row>
    <row r="1625" spans="1:78" x14ac:dyDescent="0.25">
      <c r="A1625" s="1" t="s">
        <v>1621</v>
      </c>
      <c r="BX1625">
        <v>69006</v>
      </c>
      <c r="BY1625">
        <v>69</v>
      </c>
      <c r="BZ1625" s="14">
        <v>1206065069006</v>
      </c>
    </row>
    <row r="1626" spans="1:78" x14ac:dyDescent="0.25">
      <c r="A1626" s="1" t="s">
        <v>1622</v>
      </c>
      <c r="BX1626">
        <v>70005</v>
      </c>
      <c r="BY1626">
        <v>70</v>
      </c>
      <c r="BZ1626" s="14">
        <v>1206065070005</v>
      </c>
    </row>
    <row r="1627" spans="1:78" x14ac:dyDescent="0.25">
      <c r="A1627" s="1" t="s">
        <v>1623</v>
      </c>
      <c r="BX1627">
        <v>55019</v>
      </c>
      <c r="BY1627">
        <v>55</v>
      </c>
      <c r="BZ1627" s="14">
        <v>1206066055019</v>
      </c>
    </row>
    <row r="1628" spans="1:78" x14ac:dyDescent="0.25">
      <c r="A1628" s="1" t="s">
        <v>1624</v>
      </c>
      <c r="BX1628">
        <v>56018</v>
      </c>
      <c r="BY1628">
        <v>56</v>
      </c>
      <c r="BZ1628" s="14">
        <v>1206066056018</v>
      </c>
    </row>
    <row r="1629" spans="1:78" x14ac:dyDescent="0.25">
      <c r="A1629" s="1" t="s">
        <v>1625</v>
      </c>
      <c r="BX1629">
        <v>58016</v>
      </c>
      <c r="BY1629">
        <v>58</v>
      </c>
      <c r="BZ1629" s="14">
        <v>1206066058016</v>
      </c>
    </row>
    <row r="1630" spans="1:78" x14ac:dyDescent="0.25">
      <c r="A1630" s="1" t="s">
        <v>1626</v>
      </c>
      <c r="BX1630">
        <v>59015</v>
      </c>
      <c r="BY1630">
        <v>59</v>
      </c>
      <c r="BZ1630" s="14">
        <v>1206066059015</v>
      </c>
    </row>
    <row r="1631" spans="1:78" x14ac:dyDescent="0.25">
      <c r="A1631" s="1" t="s">
        <v>1627</v>
      </c>
      <c r="BX1631">
        <v>60014</v>
      </c>
      <c r="BY1631">
        <v>60</v>
      </c>
      <c r="BZ1631" s="14">
        <v>1206066060014</v>
      </c>
    </row>
    <row r="1632" spans="1:78" x14ac:dyDescent="0.25">
      <c r="A1632" s="1" t="s">
        <v>1628</v>
      </c>
      <c r="BX1632">
        <v>61013</v>
      </c>
      <c r="BY1632">
        <v>61</v>
      </c>
      <c r="BZ1632" s="14">
        <v>1206066061013</v>
      </c>
    </row>
    <row r="1633" spans="1:78" x14ac:dyDescent="0.25">
      <c r="A1633" s="1" t="s">
        <v>1629</v>
      </c>
      <c r="BX1633">
        <v>62012</v>
      </c>
      <c r="BY1633">
        <v>62</v>
      </c>
      <c r="BZ1633" s="14">
        <v>1206066062012</v>
      </c>
    </row>
    <row r="1634" spans="1:78" x14ac:dyDescent="0.25">
      <c r="A1634" s="1" t="s">
        <v>1630</v>
      </c>
      <c r="BX1634">
        <v>63011</v>
      </c>
      <c r="BY1634">
        <v>63</v>
      </c>
      <c r="BZ1634" s="14">
        <v>1206066063011</v>
      </c>
    </row>
    <row r="1635" spans="1:78" x14ac:dyDescent="0.25">
      <c r="A1635" s="1" t="s">
        <v>1631</v>
      </c>
      <c r="BX1635">
        <v>64010</v>
      </c>
      <c r="BY1635">
        <v>64</v>
      </c>
      <c r="BZ1635" s="14">
        <v>1206066064010</v>
      </c>
    </row>
    <row r="1636" spans="1:78" x14ac:dyDescent="0.25">
      <c r="A1636" s="1" t="s">
        <v>1632</v>
      </c>
      <c r="BX1636">
        <v>65009</v>
      </c>
      <c r="BY1636">
        <v>65</v>
      </c>
      <c r="BZ1636" s="14">
        <v>1206066065009</v>
      </c>
    </row>
    <row r="1637" spans="1:78" x14ac:dyDescent="0.25">
      <c r="A1637" s="1" t="s">
        <v>1633</v>
      </c>
      <c r="BX1637">
        <v>66008</v>
      </c>
      <c r="BY1637">
        <v>66</v>
      </c>
      <c r="BZ1637" s="14">
        <v>1206066066008</v>
      </c>
    </row>
    <row r="1638" spans="1:78" x14ac:dyDescent="0.25">
      <c r="A1638" s="1" t="s">
        <v>1634</v>
      </c>
      <c r="BX1638">
        <v>67007</v>
      </c>
      <c r="BY1638">
        <v>67</v>
      </c>
      <c r="BZ1638" s="14">
        <v>1206066067007</v>
      </c>
    </row>
    <row r="1639" spans="1:78" x14ac:dyDescent="0.25">
      <c r="A1639" s="1" t="s">
        <v>1635</v>
      </c>
      <c r="BX1639">
        <v>68006</v>
      </c>
      <c r="BY1639">
        <v>68</v>
      </c>
      <c r="BZ1639" s="14">
        <v>1206066068006</v>
      </c>
    </row>
    <row r="1640" spans="1:78" x14ac:dyDescent="0.25">
      <c r="A1640" s="1" t="s">
        <v>1636</v>
      </c>
      <c r="BX1640">
        <v>69005</v>
      </c>
      <c r="BY1640">
        <v>69</v>
      </c>
      <c r="BZ1640" s="14">
        <v>1206066069005</v>
      </c>
    </row>
    <row r="1641" spans="1:78" x14ac:dyDescent="0.25">
      <c r="A1641" s="1" t="s">
        <v>1637</v>
      </c>
      <c r="BX1641">
        <v>70004</v>
      </c>
      <c r="BY1641">
        <v>70</v>
      </c>
      <c r="BZ1641" s="14">
        <v>1206066070004</v>
      </c>
    </row>
    <row r="1642" spans="1:78" x14ac:dyDescent="0.25">
      <c r="A1642" s="1" t="s">
        <v>1638</v>
      </c>
      <c r="BX1642">
        <v>55018</v>
      </c>
      <c r="BY1642">
        <v>55</v>
      </c>
      <c r="BZ1642" s="14">
        <v>1206067055018</v>
      </c>
    </row>
    <row r="1643" spans="1:78" x14ac:dyDescent="0.25">
      <c r="A1643" s="1" t="s">
        <v>1639</v>
      </c>
      <c r="BX1643">
        <v>56017</v>
      </c>
      <c r="BY1643">
        <v>56</v>
      </c>
      <c r="BZ1643" s="14">
        <v>1206067056017</v>
      </c>
    </row>
    <row r="1644" spans="1:78" x14ac:dyDescent="0.25">
      <c r="A1644" s="1" t="s">
        <v>1640</v>
      </c>
      <c r="BX1644">
        <v>58015</v>
      </c>
      <c r="BY1644">
        <v>58</v>
      </c>
      <c r="BZ1644" s="14">
        <v>1206067058015</v>
      </c>
    </row>
    <row r="1645" spans="1:78" x14ac:dyDescent="0.25">
      <c r="A1645" s="1" t="s">
        <v>1641</v>
      </c>
      <c r="BX1645">
        <v>59014</v>
      </c>
      <c r="BY1645">
        <v>59</v>
      </c>
      <c r="BZ1645" s="14">
        <v>1206067059014</v>
      </c>
    </row>
    <row r="1646" spans="1:78" x14ac:dyDescent="0.25">
      <c r="A1646" s="1" t="s">
        <v>1642</v>
      </c>
      <c r="BX1646">
        <v>60013</v>
      </c>
      <c r="BY1646">
        <v>60</v>
      </c>
      <c r="BZ1646" s="14">
        <v>1206067060013</v>
      </c>
    </row>
    <row r="1647" spans="1:78" x14ac:dyDescent="0.25">
      <c r="A1647" s="1" t="s">
        <v>1643</v>
      </c>
      <c r="BX1647">
        <v>61012</v>
      </c>
      <c r="BY1647">
        <v>61</v>
      </c>
      <c r="BZ1647" s="14">
        <v>1206067061012</v>
      </c>
    </row>
    <row r="1648" spans="1:78" x14ac:dyDescent="0.25">
      <c r="A1648" s="1" t="s">
        <v>1644</v>
      </c>
      <c r="BX1648">
        <v>62011</v>
      </c>
      <c r="BY1648">
        <v>62</v>
      </c>
      <c r="BZ1648" s="14">
        <v>1206067062011</v>
      </c>
    </row>
    <row r="1649" spans="1:78" x14ac:dyDescent="0.25">
      <c r="A1649" s="1" t="s">
        <v>1645</v>
      </c>
      <c r="BX1649">
        <v>63010</v>
      </c>
      <c r="BY1649">
        <v>63</v>
      </c>
      <c r="BZ1649" s="14">
        <v>1206067063010</v>
      </c>
    </row>
    <row r="1650" spans="1:78" x14ac:dyDescent="0.25">
      <c r="A1650" s="1" t="s">
        <v>1646</v>
      </c>
      <c r="BX1650">
        <v>64009</v>
      </c>
      <c r="BY1650">
        <v>64</v>
      </c>
      <c r="BZ1650" s="14">
        <v>1206067064009</v>
      </c>
    </row>
    <row r="1651" spans="1:78" x14ac:dyDescent="0.25">
      <c r="A1651" s="1" t="s">
        <v>1647</v>
      </c>
      <c r="BX1651">
        <v>65008</v>
      </c>
      <c r="BY1651">
        <v>65</v>
      </c>
      <c r="BZ1651" s="14">
        <v>1206067065008</v>
      </c>
    </row>
    <row r="1652" spans="1:78" x14ac:dyDescent="0.25">
      <c r="A1652" s="1" t="s">
        <v>1648</v>
      </c>
      <c r="BX1652">
        <v>66007</v>
      </c>
      <c r="BY1652">
        <v>66</v>
      </c>
      <c r="BZ1652" s="14">
        <v>1206067066007</v>
      </c>
    </row>
    <row r="1653" spans="1:78" x14ac:dyDescent="0.25">
      <c r="A1653" s="1" t="s">
        <v>1649</v>
      </c>
      <c r="BX1653">
        <v>67006</v>
      </c>
      <c r="BY1653">
        <v>67</v>
      </c>
      <c r="BZ1653" s="14">
        <v>1206067067006</v>
      </c>
    </row>
    <row r="1654" spans="1:78" x14ac:dyDescent="0.25">
      <c r="A1654" s="1" t="s">
        <v>1650</v>
      </c>
      <c r="BX1654">
        <v>68005</v>
      </c>
      <c r="BY1654">
        <v>68</v>
      </c>
      <c r="BZ1654" s="14">
        <v>1206067068005</v>
      </c>
    </row>
    <row r="1655" spans="1:78" x14ac:dyDescent="0.25">
      <c r="A1655" s="1" t="s">
        <v>1651</v>
      </c>
      <c r="BX1655">
        <v>69004</v>
      </c>
      <c r="BY1655">
        <v>69</v>
      </c>
      <c r="BZ1655" s="14">
        <v>1206067069004</v>
      </c>
    </row>
    <row r="1656" spans="1:78" x14ac:dyDescent="0.25">
      <c r="A1656" s="1" t="s">
        <v>1652</v>
      </c>
      <c r="BX1656">
        <v>70003</v>
      </c>
      <c r="BY1656">
        <v>70</v>
      </c>
      <c r="BZ1656" s="14">
        <v>1206067070003</v>
      </c>
    </row>
    <row r="1657" spans="1:78" x14ac:dyDescent="0.25">
      <c r="A1657" s="1" t="s">
        <v>1653</v>
      </c>
      <c r="BX1657">
        <v>55017</v>
      </c>
      <c r="BY1657">
        <v>55</v>
      </c>
      <c r="BZ1657" s="14">
        <v>1206068055017</v>
      </c>
    </row>
    <row r="1658" spans="1:78" x14ac:dyDescent="0.25">
      <c r="A1658" s="1" t="s">
        <v>1654</v>
      </c>
      <c r="BX1658">
        <v>56016</v>
      </c>
      <c r="BY1658">
        <v>56</v>
      </c>
      <c r="BZ1658" s="14">
        <v>1206068056016</v>
      </c>
    </row>
    <row r="1659" spans="1:78" x14ac:dyDescent="0.25">
      <c r="A1659" s="1" t="s">
        <v>1655</v>
      </c>
      <c r="BX1659">
        <v>58014</v>
      </c>
      <c r="BY1659">
        <v>58</v>
      </c>
      <c r="BZ1659" s="14">
        <v>1206068058014</v>
      </c>
    </row>
    <row r="1660" spans="1:78" x14ac:dyDescent="0.25">
      <c r="A1660" s="1" t="s">
        <v>1656</v>
      </c>
      <c r="BX1660">
        <v>59013</v>
      </c>
      <c r="BY1660">
        <v>59</v>
      </c>
      <c r="BZ1660" s="14">
        <v>1206068059013</v>
      </c>
    </row>
    <row r="1661" spans="1:78" x14ac:dyDescent="0.25">
      <c r="A1661" s="1" t="s">
        <v>1657</v>
      </c>
      <c r="BX1661">
        <v>60012</v>
      </c>
      <c r="BY1661">
        <v>60</v>
      </c>
      <c r="BZ1661" s="14">
        <v>1206068060012</v>
      </c>
    </row>
    <row r="1662" spans="1:78" x14ac:dyDescent="0.25">
      <c r="A1662" s="1" t="s">
        <v>1658</v>
      </c>
      <c r="BX1662">
        <v>61011</v>
      </c>
      <c r="BY1662">
        <v>61</v>
      </c>
      <c r="BZ1662" s="14">
        <v>1206068061011</v>
      </c>
    </row>
    <row r="1663" spans="1:78" x14ac:dyDescent="0.25">
      <c r="A1663" s="1" t="s">
        <v>1659</v>
      </c>
      <c r="BX1663">
        <v>62010</v>
      </c>
      <c r="BY1663">
        <v>62</v>
      </c>
      <c r="BZ1663" s="14">
        <v>1206068062010</v>
      </c>
    </row>
    <row r="1664" spans="1:78" x14ac:dyDescent="0.25">
      <c r="A1664" s="1" t="s">
        <v>1660</v>
      </c>
      <c r="BX1664">
        <v>63009</v>
      </c>
      <c r="BY1664">
        <v>63</v>
      </c>
      <c r="BZ1664" s="14">
        <v>1206068063009</v>
      </c>
    </row>
    <row r="1665" spans="1:78" x14ac:dyDescent="0.25">
      <c r="A1665" s="1" t="s">
        <v>1661</v>
      </c>
      <c r="BX1665">
        <v>64008</v>
      </c>
      <c r="BY1665">
        <v>64</v>
      </c>
      <c r="BZ1665" s="14">
        <v>1206068064008</v>
      </c>
    </row>
    <row r="1666" spans="1:78" x14ac:dyDescent="0.25">
      <c r="A1666" s="1" t="s">
        <v>1662</v>
      </c>
      <c r="BX1666">
        <v>65007</v>
      </c>
      <c r="BY1666">
        <v>65</v>
      </c>
      <c r="BZ1666" s="14">
        <v>1206068065007</v>
      </c>
    </row>
    <row r="1667" spans="1:78" x14ac:dyDescent="0.25">
      <c r="A1667" s="1" t="s">
        <v>1663</v>
      </c>
      <c r="BX1667">
        <v>66006</v>
      </c>
      <c r="BY1667">
        <v>66</v>
      </c>
      <c r="BZ1667" s="14">
        <v>1206068066006</v>
      </c>
    </row>
    <row r="1668" spans="1:78" x14ac:dyDescent="0.25">
      <c r="A1668" s="1" t="s">
        <v>1664</v>
      </c>
      <c r="BX1668">
        <v>67005</v>
      </c>
      <c r="BY1668">
        <v>67</v>
      </c>
      <c r="BZ1668" s="14">
        <v>1206068067005</v>
      </c>
    </row>
    <row r="1669" spans="1:78" x14ac:dyDescent="0.25">
      <c r="A1669" s="1" t="s">
        <v>1665</v>
      </c>
      <c r="BX1669">
        <v>68004</v>
      </c>
      <c r="BY1669">
        <v>68</v>
      </c>
      <c r="BZ1669" s="14">
        <v>1206068068004</v>
      </c>
    </row>
    <row r="1670" spans="1:78" x14ac:dyDescent="0.25">
      <c r="A1670" s="1" t="s">
        <v>1666</v>
      </c>
      <c r="BX1670">
        <v>69003</v>
      </c>
      <c r="BY1670">
        <v>69</v>
      </c>
      <c r="BZ1670" s="14">
        <v>1206068069003</v>
      </c>
    </row>
    <row r="1671" spans="1:78" x14ac:dyDescent="0.25">
      <c r="A1671" s="1" t="s">
        <v>1667</v>
      </c>
      <c r="BX1671">
        <v>70002</v>
      </c>
      <c r="BY1671">
        <v>70</v>
      </c>
      <c r="BZ1671" s="14">
        <v>1206068070002</v>
      </c>
    </row>
    <row r="1672" spans="1:78" x14ac:dyDescent="0.25">
      <c r="A1672" s="1" t="s">
        <v>1668</v>
      </c>
      <c r="BX1672">
        <v>55016</v>
      </c>
      <c r="BY1672">
        <v>55</v>
      </c>
      <c r="BZ1672" s="14">
        <v>1206069055016</v>
      </c>
    </row>
    <row r="1673" spans="1:78" x14ac:dyDescent="0.25">
      <c r="A1673" s="1" t="s">
        <v>1669</v>
      </c>
      <c r="BX1673">
        <v>56015</v>
      </c>
      <c r="BY1673">
        <v>56</v>
      </c>
      <c r="BZ1673" s="14">
        <v>1206069056015</v>
      </c>
    </row>
    <row r="1674" spans="1:78" x14ac:dyDescent="0.25">
      <c r="A1674" s="1" t="s">
        <v>1670</v>
      </c>
      <c r="BX1674">
        <v>58013</v>
      </c>
      <c r="BY1674">
        <v>58</v>
      </c>
      <c r="BZ1674" s="14">
        <v>1206069058013</v>
      </c>
    </row>
    <row r="1675" spans="1:78" x14ac:dyDescent="0.25">
      <c r="A1675" s="1" t="s">
        <v>1671</v>
      </c>
      <c r="BX1675">
        <v>59012</v>
      </c>
      <c r="BY1675">
        <v>59</v>
      </c>
      <c r="BZ1675" s="14">
        <v>1206069059012</v>
      </c>
    </row>
    <row r="1676" spans="1:78" x14ac:dyDescent="0.25">
      <c r="A1676" s="1" t="s">
        <v>1672</v>
      </c>
      <c r="BX1676">
        <v>60011</v>
      </c>
      <c r="BY1676">
        <v>60</v>
      </c>
      <c r="BZ1676" s="14">
        <v>1206069060011</v>
      </c>
    </row>
    <row r="1677" spans="1:78" x14ac:dyDescent="0.25">
      <c r="A1677" s="1" t="s">
        <v>1673</v>
      </c>
      <c r="BX1677">
        <v>61010</v>
      </c>
      <c r="BY1677">
        <v>61</v>
      </c>
      <c r="BZ1677" s="14">
        <v>1206069061010</v>
      </c>
    </row>
    <row r="1678" spans="1:78" x14ac:dyDescent="0.25">
      <c r="A1678" s="1" t="s">
        <v>1674</v>
      </c>
      <c r="BX1678">
        <v>62009</v>
      </c>
      <c r="BY1678">
        <v>62</v>
      </c>
      <c r="BZ1678" s="14">
        <v>1206069062009</v>
      </c>
    </row>
    <row r="1679" spans="1:78" x14ac:dyDescent="0.25">
      <c r="A1679" s="1" t="s">
        <v>1675</v>
      </c>
      <c r="BX1679">
        <v>63008</v>
      </c>
      <c r="BY1679">
        <v>63</v>
      </c>
      <c r="BZ1679" s="14">
        <v>1206069063008</v>
      </c>
    </row>
    <row r="1680" spans="1:78" x14ac:dyDescent="0.25">
      <c r="A1680" s="1" t="s">
        <v>1676</v>
      </c>
      <c r="BX1680">
        <v>64007</v>
      </c>
      <c r="BY1680">
        <v>64</v>
      </c>
      <c r="BZ1680" s="14">
        <v>1206069064007</v>
      </c>
    </row>
    <row r="1681" spans="1:78" x14ac:dyDescent="0.25">
      <c r="A1681" s="1" t="s">
        <v>1677</v>
      </c>
      <c r="BX1681">
        <v>65006</v>
      </c>
      <c r="BY1681">
        <v>65</v>
      </c>
      <c r="BZ1681" s="14">
        <v>1206069065006</v>
      </c>
    </row>
    <row r="1682" spans="1:78" x14ac:dyDescent="0.25">
      <c r="A1682" s="1" t="s">
        <v>1678</v>
      </c>
      <c r="BX1682">
        <v>66005</v>
      </c>
      <c r="BY1682">
        <v>66</v>
      </c>
      <c r="BZ1682" s="14">
        <v>1206069066005</v>
      </c>
    </row>
    <row r="1683" spans="1:78" x14ac:dyDescent="0.25">
      <c r="A1683" s="1" t="s">
        <v>1679</v>
      </c>
      <c r="BX1683">
        <v>67004</v>
      </c>
      <c r="BY1683">
        <v>67</v>
      </c>
      <c r="BZ1683" s="14">
        <v>1206069067004</v>
      </c>
    </row>
    <row r="1684" spans="1:78" x14ac:dyDescent="0.25">
      <c r="A1684" s="1" t="s">
        <v>1680</v>
      </c>
      <c r="BX1684">
        <v>68003</v>
      </c>
      <c r="BY1684">
        <v>68</v>
      </c>
      <c r="BZ1684" s="14">
        <v>1206069068003</v>
      </c>
    </row>
    <row r="1685" spans="1:78" x14ac:dyDescent="0.25">
      <c r="A1685" s="1" t="s">
        <v>1681</v>
      </c>
      <c r="BX1685">
        <v>69002</v>
      </c>
      <c r="BY1685">
        <v>69</v>
      </c>
      <c r="BZ1685" s="14">
        <v>1206069069002</v>
      </c>
    </row>
    <row r="1686" spans="1:78" x14ac:dyDescent="0.25">
      <c r="A1686" s="1" t="s">
        <v>1682</v>
      </c>
      <c r="BX1686">
        <v>70001</v>
      </c>
      <c r="BY1686">
        <v>70</v>
      </c>
      <c r="BZ1686" s="14">
        <v>1206069070001</v>
      </c>
    </row>
    <row r="1687" spans="1:78" x14ac:dyDescent="0.25">
      <c r="A1687" s="1" t="s">
        <v>1683</v>
      </c>
      <c r="BX1687">
        <v>55015</v>
      </c>
      <c r="BY1687">
        <v>55</v>
      </c>
      <c r="BZ1687" s="14">
        <v>1206070055015</v>
      </c>
    </row>
    <row r="1688" spans="1:78" x14ac:dyDescent="0.25">
      <c r="A1688" s="1" t="s">
        <v>1684</v>
      </c>
      <c r="BX1688">
        <v>56014</v>
      </c>
      <c r="BY1688">
        <v>56</v>
      </c>
      <c r="BZ1688" s="14">
        <v>1206070056014</v>
      </c>
    </row>
    <row r="1689" spans="1:78" x14ac:dyDescent="0.25">
      <c r="A1689" s="1" t="s">
        <v>1685</v>
      </c>
      <c r="BX1689">
        <v>58012</v>
      </c>
      <c r="BY1689">
        <v>58</v>
      </c>
      <c r="BZ1689" s="14">
        <v>1206070058012</v>
      </c>
    </row>
    <row r="1690" spans="1:78" x14ac:dyDescent="0.25">
      <c r="A1690" s="1" t="s">
        <v>1686</v>
      </c>
      <c r="BX1690">
        <v>59011</v>
      </c>
      <c r="BY1690">
        <v>59</v>
      </c>
      <c r="BZ1690" s="14">
        <v>1206070059011</v>
      </c>
    </row>
    <row r="1691" spans="1:78" x14ac:dyDescent="0.25">
      <c r="A1691" s="1" t="s">
        <v>1687</v>
      </c>
      <c r="BX1691">
        <v>60010</v>
      </c>
      <c r="BY1691">
        <v>60</v>
      </c>
      <c r="BZ1691" s="14">
        <v>1206070060010</v>
      </c>
    </row>
    <row r="1692" spans="1:78" x14ac:dyDescent="0.25">
      <c r="A1692" s="1" t="s">
        <v>1688</v>
      </c>
      <c r="BX1692">
        <v>61009</v>
      </c>
      <c r="BY1692">
        <v>61</v>
      </c>
      <c r="BZ1692" s="14">
        <v>1206070061009</v>
      </c>
    </row>
    <row r="1693" spans="1:78" x14ac:dyDescent="0.25">
      <c r="A1693" s="1" t="s">
        <v>1689</v>
      </c>
      <c r="BX1693">
        <v>62008</v>
      </c>
      <c r="BY1693">
        <v>62</v>
      </c>
      <c r="BZ1693" s="14">
        <v>1206070062008</v>
      </c>
    </row>
    <row r="1694" spans="1:78" x14ac:dyDescent="0.25">
      <c r="A1694" s="1" t="s">
        <v>1690</v>
      </c>
      <c r="BX1694">
        <v>63007</v>
      </c>
      <c r="BY1694">
        <v>63</v>
      </c>
      <c r="BZ1694" s="14">
        <v>1206070063007</v>
      </c>
    </row>
    <row r="1695" spans="1:78" x14ac:dyDescent="0.25">
      <c r="A1695" s="1" t="s">
        <v>1691</v>
      </c>
      <c r="BX1695">
        <v>64006</v>
      </c>
      <c r="BY1695">
        <v>64</v>
      </c>
      <c r="BZ1695" s="14">
        <v>1206070064006</v>
      </c>
    </row>
    <row r="1696" spans="1:78" x14ac:dyDescent="0.25">
      <c r="A1696" s="1" t="s">
        <v>1692</v>
      </c>
      <c r="BX1696">
        <v>65005</v>
      </c>
      <c r="BY1696">
        <v>65</v>
      </c>
      <c r="BZ1696" s="14">
        <v>1206070065005</v>
      </c>
    </row>
    <row r="1697" spans="1:78" x14ac:dyDescent="0.25">
      <c r="A1697" s="1" t="s">
        <v>1693</v>
      </c>
      <c r="BX1697">
        <v>66004</v>
      </c>
      <c r="BY1697">
        <v>66</v>
      </c>
      <c r="BZ1697" s="14">
        <v>1206070066004</v>
      </c>
    </row>
    <row r="1698" spans="1:78" x14ac:dyDescent="0.25">
      <c r="A1698" s="1" t="s">
        <v>1694</v>
      </c>
      <c r="BX1698">
        <v>67003</v>
      </c>
      <c r="BY1698">
        <v>67</v>
      </c>
      <c r="BZ1698" s="14">
        <v>1206070067003</v>
      </c>
    </row>
    <row r="1699" spans="1:78" x14ac:dyDescent="0.25">
      <c r="A1699" s="1" t="s">
        <v>1695</v>
      </c>
      <c r="BX1699">
        <v>68002</v>
      </c>
      <c r="BY1699">
        <v>68</v>
      </c>
      <c r="BZ1699" s="14">
        <v>1206070068002</v>
      </c>
    </row>
    <row r="1700" spans="1:78" x14ac:dyDescent="0.25">
      <c r="A1700" s="1" t="s">
        <v>1696</v>
      </c>
      <c r="BX1700">
        <v>69001</v>
      </c>
      <c r="BY1700">
        <v>69</v>
      </c>
      <c r="BZ1700" s="14">
        <v>1206070069001</v>
      </c>
    </row>
    <row r="1701" spans="1:78" x14ac:dyDescent="0.25">
      <c r="A1701" s="1" t="s">
        <v>1697</v>
      </c>
      <c r="BX1701">
        <v>55014</v>
      </c>
      <c r="BY1701">
        <v>55</v>
      </c>
      <c r="BZ1701" s="14">
        <v>1206071055014</v>
      </c>
    </row>
    <row r="1702" spans="1:78" x14ac:dyDescent="0.25">
      <c r="A1702" s="1" t="s">
        <v>1698</v>
      </c>
      <c r="BX1702">
        <v>58011</v>
      </c>
      <c r="BY1702">
        <v>58</v>
      </c>
      <c r="BZ1702" s="14">
        <v>1206071058011</v>
      </c>
    </row>
    <row r="1703" spans="1:78" x14ac:dyDescent="0.25">
      <c r="A1703" s="1" t="s">
        <v>1699</v>
      </c>
      <c r="BX1703">
        <v>59010</v>
      </c>
      <c r="BY1703">
        <v>59</v>
      </c>
      <c r="BZ1703" s="14">
        <v>1206071059010</v>
      </c>
    </row>
    <row r="1704" spans="1:78" x14ac:dyDescent="0.25">
      <c r="A1704" s="1" t="s">
        <v>1700</v>
      </c>
      <c r="BX1704">
        <v>60009</v>
      </c>
      <c r="BY1704">
        <v>60</v>
      </c>
      <c r="BZ1704" s="14">
        <v>1206071060009</v>
      </c>
    </row>
    <row r="1705" spans="1:78" x14ac:dyDescent="0.25">
      <c r="A1705" s="1" t="s">
        <v>1701</v>
      </c>
      <c r="BX1705">
        <v>61008</v>
      </c>
      <c r="BY1705">
        <v>61</v>
      </c>
      <c r="BZ1705" s="14">
        <v>1206071061008</v>
      </c>
    </row>
    <row r="1706" spans="1:78" x14ac:dyDescent="0.25">
      <c r="A1706" s="1" t="s">
        <v>1702</v>
      </c>
      <c r="BX1706">
        <v>62007</v>
      </c>
      <c r="BY1706">
        <v>62</v>
      </c>
      <c r="BZ1706" s="14">
        <v>1206071062007</v>
      </c>
    </row>
    <row r="1707" spans="1:78" x14ac:dyDescent="0.25">
      <c r="A1707" s="1" t="s">
        <v>1703</v>
      </c>
      <c r="BX1707">
        <v>63006</v>
      </c>
      <c r="BY1707">
        <v>63</v>
      </c>
      <c r="BZ1707" s="14">
        <v>1206071063006</v>
      </c>
    </row>
    <row r="1708" spans="1:78" x14ac:dyDescent="0.25">
      <c r="A1708" s="1" t="s">
        <v>1704</v>
      </c>
      <c r="BX1708">
        <v>64005</v>
      </c>
      <c r="BY1708">
        <v>64</v>
      </c>
      <c r="BZ1708" s="14">
        <v>1206071064005</v>
      </c>
    </row>
    <row r="1709" spans="1:78" x14ac:dyDescent="0.25">
      <c r="A1709" s="1" t="s">
        <v>1705</v>
      </c>
      <c r="BX1709">
        <v>65004</v>
      </c>
      <c r="BY1709">
        <v>65</v>
      </c>
      <c r="BZ1709" s="14">
        <v>1206071065004</v>
      </c>
    </row>
    <row r="1710" spans="1:78" x14ac:dyDescent="0.25">
      <c r="A1710" s="1" t="s">
        <v>1706</v>
      </c>
      <c r="BX1710">
        <v>66003</v>
      </c>
      <c r="BY1710">
        <v>66</v>
      </c>
      <c r="BZ1710" s="14">
        <v>1206071066003</v>
      </c>
    </row>
    <row r="1711" spans="1:78" x14ac:dyDescent="0.25">
      <c r="A1711" s="1" t="s">
        <v>1707</v>
      </c>
      <c r="BX1711">
        <v>67002</v>
      </c>
      <c r="BY1711">
        <v>67</v>
      </c>
      <c r="BZ1711" s="14">
        <v>1206071067002</v>
      </c>
    </row>
    <row r="1712" spans="1:78" x14ac:dyDescent="0.25">
      <c r="A1712" s="1" t="s">
        <v>1708</v>
      </c>
      <c r="BX1712">
        <v>68001</v>
      </c>
      <c r="BY1712">
        <v>68</v>
      </c>
      <c r="BZ1712" s="14">
        <v>1206071068001</v>
      </c>
    </row>
    <row r="1713" spans="1:78" x14ac:dyDescent="0.25">
      <c r="A1713" s="1" t="s">
        <v>1709</v>
      </c>
      <c r="BX1713">
        <v>55013</v>
      </c>
      <c r="BY1713">
        <v>55</v>
      </c>
      <c r="BZ1713" s="14">
        <v>1206072055013</v>
      </c>
    </row>
    <row r="1714" spans="1:78" x14ac:dyDescent="0.25">
      <c r="A1714" s="1" t="s">
        <v>1710</v>
      </c>
      <c r="BX1714">
        <v>57011</v>
      </c>
      <c r="BY1714">
        <v>57</v>
      </c>
      <c r="BZ1714" s="14">
        <v>1206072057011</v>
      </c>
    </row>
    <row r="1715" spans="1:78" x14ac:dyDescent="0.25">
      <c r="A1715" s="1" t="s">
        <v>1711</v>
      </c>
      <c r="BX1715">
        <v>58010</v>
      </c>
      <c r="BY1715">
        <v>58</v>
      </c>
      <c r="BZ1715" s="14">
        <v>1206072058010</v>
      </c>
    </row>
    <row r="1716" spans="1:78" x14ac:dyDescent="0.25">
      <c r="A1716" s="1" t="s">
        <v>1712</v>
      </c>
      <c r="BX1716">
        <v>59009</v>
      </c>
      <c r="BY1716">
        <v>59</v>
      </c>
      <c r="BZ1716" s="14">
        <v>1206072059009</v>
      </c>
    </row>
    <row r="1717" spans="1:78" x14ac:dyDescent="0.25">
      <c r="A1717" s="1" t="s">
        <v>1713</v>
      </c>
      <c r="BX1717">
        <v>60008</v>
      </c>
      <c r="BY1717">
        <v>60</v>
      </c>
      <c r="BZ1717" s="14">
        <v>1206072060008</v>
      </c>
    </row>
    <row r="1718" spans="1:78" x14ac:dyDescent="0.25">
      <c r="A1718" s="1" t="s">
        <v>1714</v>
      </c>
      <c r="BX1718">
        <v>61007</v>
      </c>
      <c r="BY1718">
        <v>61</v>
      </c>
      <c r="BZ1718" s="14">
        <v>1206072061007</v>
      </c>
    </row>
    <row r="1719" spans="1:78" x14ac:dyDescent="0.25">
      <c r="A1719" s="1" t="s">
        <v>1715</v>
      </c>
      <c r="BX1719">
        <v>62006</v>
      </c>
      <c r="BY1719">
        <v>62</v>
      </c>
      <c r="BZ1719" s="14">
        <v>1206072062006</v>
      </c>
    </row>
    <row r="1720" spans="1:78" x14ac:dyDescent="0.25">
      <c r="A1720" s="1" t="s">
        <v>1716</v>
      </c>
      <c r="BX1720">
        <v>63005</v>
      </c>
      <c r="BY1720">
        <v>63</v>
      </c>
      <c r="BZ1720" s="14">
        <v>1206072063005</v>
      </c>
    </row>
    <row r="1721" spans="1:78" x14ac:dyDescent="0.25">
      <c r="A1721" s="1" t="s">
        <v>1717</v>
      </c>
      <c r="BX1721">
        <v>64004</v>
      </c>
      <c r="BY1721">
        <v>64</v>
      </c>
      <c r="BZ1721" s="14">
        <v>1206072064004</v>
      </c>
    </row>
    <row r="1722" spans="1:78" x14ac:dyDescent="0.25">
      <c r="A1722" s="1" t="s">
        <v>1718</v>
      </c>
      <c r="BX1722">
        <v>65003</v>
      </c>
      <c r="BY1722">
        <v>65</v>
      </c>
      <c r="BZ1722" s="14">
        <v>1206072065003</v>
      </c>
    </row>
    <row r="1723" spans="1:78" x14ac:dyDescent="0.25">
      <c r="A1723" s="1" t="s">
        <v>1719</v>
      </c>
      <c r="BX1723">
        <v>66002</v>
      </c>
      <c r="BY1723">
        <v>66</v>
      </c>
      <c r="BZ1723" s="14">
        <v>1206072066002</v>
      </c>
    </row>
    <row r="1724" spans="1:78" x14ac:dyDescent="0.25">
      <c r="A1724" s="1" t="s">
        <v>1720</v>
      </c>
      <c r="BX1724">
        <v>67001</v>
      </c>
      <c r="BY1724">
        <v>67</v>
      </c>
      <c r="BZ1724" s="14">
        <v>1206072067001</v>
      </c>
    </row>
    <row r="1725" spans="1:78" x14ac:dyDescent="0.25">
      <c r="A1725" s="1" t="s">
        <v>1721</v>
      </c>
      <c r="BX1725">
        <v>55012</v>
      </c>
      <c r="BY1725">
        <v>55</v>
      </c>
      <c r="BZ1725" s="14">
        <v>1206073055012</v>
      </c>
    </row>
    <row r="1726" spans="1:78" x14ac:dyDescent="0.25">
      <c r="A1726" s="1" t="s">
        <v>1722</v>
      </c>
      <c r="BX1726">
        <v>57010</v>
      </c>
      <c r="BY1726">
        <v>57</v>
      </c>
      <c r="BZ1726" s="14">
        <v>1206073057010</v>
      </c>
    </row>
    <row r="1727" spans="1:78" x14ac:dyDescent="0.25">
      <c r="A1727" s="1" t="s">
        <v>1723</v>
      </c>
      <c r="BX1727">
        <v>58009</v>
      </c>
      <c r="BY1727">
        <v>58</v>
      </c>
      <c r="BZ1727" s="14">
        <v>1206073058009</v>
      </c>
    </row>
    <row r="1728" spans="1:78" x14ac:dyDescent="0.25">
      <c r="A1728" s="1" t="s">
        <v>1724</v>
      </c>
      <c r="BX1728">
        <v>59008</v>
      </c>
      <c r="BY1728">
        <v>59</v>
      </c>
      <c r="BZ1728" s="14">
        <v>1206073059008</v>
      </c>
    </row>
    <row r="1729" spans="1:78" x14ac:dyDescent="0.25">
      <c r="A1729" s="1" t="s">
        <v>1725</v>
      </c>
      <c r="BX1729">
        <v>60007</v>
      </c>
      <c r="BY1729">
        <v>60</v>
      </c>
      <c r="BZ1729" s="14">
        <v>1206073060007</v>
      </c>
    </row>
    <row r="1730" spans="1:78" x14ac:dyDescent="0.25">
      <c r="A1730" s="1" t="s">
        <v>1726</v>
      </c>
      <c r="BX1730">
        <v>61006</v>
      </c>
      <c r="BY1730">
        <v>61</v>
      </c>
      <c r="BZ1730" s="14">
        <v>1206073061006</v>
      </c>
    </row>
    <row r="1731" spans="1:78" x14ac:dyDescent="0.25">
      <c r="A1731" s="1" t="s">
        <v>1727</v>
      </c>
      <c r="BX1731">
        <v>62005</v>
      </c>
      <c r="BY1731">
        <v>62</v>
      </c>
      <c r="BZ1731" s="14">
        <v>1206073062005</v>
      </c>
    </row>
    <row r="1732" spans="1:78" x14ac:dyDescent="0.25">
      <c r="A1732" s="1" t="s">
        <v>1728</v>
      </c>
      <c r="BX1732">
        <v>63004</v>
      </c>
      <c r="BY1732">
        <v>63</v>
      </c>
      <c r="BZ1732" s="14">
        <v>1206073063004</v>
      </c>
    </row>
    <row r="1733" spans="1:78" x14ac:dyDescent="0.25">
      <c r="A1733" s="1" t="s">
        <v>1729</v>
      </c>
      <c r="BX1733">
        <v>64003</v>
      </c>
      <c r="BY1733">
        <v>64</v>
      </c>
      <c r="BZ1733" s="14">
        <v>1206073064003</v>
      </c>
    </row>
    <row r="1734" spans="1:78" x14ac:dyDescent="0.25">
      <c r="A1734" s="1" t="s">
        <v>1730</v>
      </c>
      <c r="BX1734">
        <v>65002</v>
      </c>
      <c r="BY1734">
        <v>65</v>
      </c>
      <c r="BZ1734" s="14">
        <v>1206073065002</v>
      </c>
    </row>
    <row r="1735" spans="1:78" x14ac:dyDescent="0.25">
      <c r="A1735" s="1" t="s">
        <v>1731</v>
      </c>
      <c r="BX1735">
        <v>66001</v>
      </c>
      <c r="BY1735">
        <v>66</v>
      </c>
      <c r="BZ1735" s="14">
        <v>1206073066001</v>
      </c>
    </row>
    <row r="1736" spans="1:78" x14ac:dyDescent="0.25">
      <c r="A1736" s="1" t="s">
        <v>1732</v>
      </c>
      <c r="BX1736">
        <v>55011</v>
      </c>
      <c r="BY1736">
        <v>55</v>
      </c>
      <c r="BZ1736" s="14">
        <v>1206074055011</v>
      </c>
    </row>
    <row r="1737" spans="1:78" x14ac:dyDescent="0.25">
      <c r="A1737" s="1" t="s">
        <v>1733</v>
      </c>
      <c r="BX1737">
        <v>57009</v>
      </c>
      <c r="BY1737">
        <v>57</v>
      </c>
      <c r="BZ1737" s="14">
        <v>1206074057009</v>
      </c>
    </row>
    <row r="1738" spans="1:78" x14ac:dyDescent="0.25">
      <c r="A1738" s="1" t="s">
        <v>1734</v>
      </c>
      <c r="BX1738">
        <v>58008</v>
      </c>
      <c r="BY1738">
        <v>58</v>
      </c>
      <c r="BZ1738" s="14">
        <v>1206074058008</v>
      </c>
    </row>
    <row r="1739" spans="1:78" x14ac:dyDescent="0.25">
      <c r="A1739" s="1" t="s">
        <v>1735</v>
      </c>
      <c r="BX1739">
        <v>59007</v>
      </c>
      <c r="BY1739">
        <v>59</v>
      </c>
      <c r="BZ1739" s="14">
        <v>1206074059007</v>
      </c>
    </row>
    <row r="1740" spans="1:78" x14ac:dyDescent="0.25">
      <c r="A1740" s="1" t="s">
        <v>1736</v>
      </c>
      <c r="BX1740">
        <v>60006</v>
      </c>
      <c r="BY1740">
        <v>60</v>
      </c>
      <c r="BZ1740" s="14">
        <v>1206074060006</v>
      </c>
    </row>
    <row r="1741" spans="1:78" x14ac:dyDescent="0.25">
      <c r="A1741" s="1" t="s">
        <v>1737</v>
      </c>
      <c r="BX1741">
        <v>61005</v>
      </c>
      <c r="BY1741">
        <v>61</v>
      </c>
      <c r="BZ1741" s="14">
        <v>1206074061005</v>
      </c>
    </row>
    <row r="1742" spans="1:78" x14ac:dyDescent="0.25">
      <c r="A1742" s="1" t="s">
        <v>1738</v>
      </c>
      <c r="BX1742">
        <v>62004</v>
      </c>
      <c r="BY1742">
        <v>62</v>
      </c>
      <c r="BZ1742" s="14">
        <v>1206074062004</v>
      </c>
    </row>
    <row r="1743" spans="1:78" x14ac:dyDescent="0.25">
      <c r="A1743" s="1" t="s">
        <v>1739</v>
      </c>
      <c r="BX1743">
        <v>63003</v>
      </c>
      <c r="BY1743">
        <v>63</v>
      </c>
      <c r="BZ1743" s="14">
        <v>1206074063003</v>
      </c>
    </row>
    <row r="1744" spans="1:78" x14ac:dyDescent="0.25">
      <c r="A1744" s="1" t="s">
        <v>1740</v>
      </c>
      <c r="BX1744">
        <v>64002</v>
      </c>
      <c r="BY1744">
        <v>64</v>
      </c>
      <c r="BZ1744" s="14">
        <v>1206074064002</v>
      </c>
    </row>
    <row r="1745" spans="1:78" x14ac:dyDescent="0.25">
      <c r="A1745" s="1" t="s">
        <v>1741</v>
      </c>
      <c r="BX1745">
        <v>65001</v>
      </c>
      <c r="BY1745">
        <v>65</v>
      </c>
      <c r="BZ1745" s="14">
        <v>1206074065001</v>
      </c>
    </row>
    <row r="1746" spans="1:78" x14ac:dyDescent="0.25">
      <c r="A1746" s="1" t="s">
        <v>1742</v>
      </c>
      <c r="BX1746">
        <v>55010</v>
      </c>
      <c r="BY1746">
        <v>55</v>
      </c>
      <c r="BZ1746" s="14">
        <v>1206075055010</v>
      </c>
    </row>
    <row r="1747" spans="1:78" x14ac:dyDescent="0.25">
      <c r="A1747" s="1" t="s">
        <v>1743</v>
      </c>
      <c r="BX1747">
        <v>57008</v>
      </c>
      <c r="BY1747">
        <v>57</v>
      </c>
      <c r="BZ1747" s="14">
        <v>1206075057008</v>
      </c>
    </row>
    <row r="1748" spans="1:78" x14ac:dyDescent="0.25">
      <c r="A1748" s="1" t="s">
        <v>1744</v>
      </c>
      <c r="BX1748">
        <v>58007</v>
      </c>
      <c r="BY1748">
        <v>58</v>
      </c>
      <c r="BZ1748" s="14">
        <v>1206075058007</v>
      </c>
    </row>
    <row r="1749" spans="1:78" x14ac:dyDescent="0.25">
      <c r="A1749" s="1" t="s">
        <v>1745</v>
      </c>
      <c r="BX1749">
        <v>59006</v>
      </c>
      <c r="BY1749">
        <v>59</v>
      </c>
      <c r="BZ1749" s="14">
        <v>1206075059006</v>
      </c>
    </row>
    <row r="1750" spans="1:78" x14ac:dyDescent="0.25">
      <c r="A1750" s="1" t="s">
        <v>1746</v>
      </c>
      <c r="BX1750">
        <v>60005</v>
      </c>
      <c r="BY1750">
        <v>60</v>
      </c>
      <c r="BZ1750" s="14">
        <v>1206075060005</v>
      </c>
    </row>
    <row r="1751" spans="1:78" x14ac:dyDescent="0.25">
      <c r="A1751" s="1" t="s">
        <v>1747</v>
      </c>
      <c r="BX1751">
        <v>61004</v>
      </c>
      <c r="BY1751">
        <v>61</v>
      </c>
      <c r="BZ1751" s="14">
        <v>1206075061004</v>
      </c>
    </row>
    <row r="1752" spans="1:78" x14ac:dyDescent="0.25">
      <c r="A1752" s="1" t="s">
        <v>1748</v>
      </c>
      <c r="BX1752">
        <v>62003</v>
      </c>
      <c r="BY1752">
        <v>62</v>
      </c>
      <c r="BZ1752" s="14">
        <v>1206075062003</v>
      </c>
    </row>
    <row r="1753" spans="1:78" x14ac:dyDescent="0.25">
      <c r="A1753" s="1" t="s">
        <v>1749</v>
      </c>
      <c r="BX1753">
        <v>63002</v>
      </c>
      <c r="BY1753">
        <v>63</v>
      </c>
      <c r="BZ1753" s="14">
        <v>1206075063002</v>
      </c>
    </row>
    <row r="1754" spans="1:78" x14ac:dyDescent="0.25">
      <c r="A1754" s="1" t="s">
        <v>1750</v>
      </c>
      <c r="BX1754">
        <v>64001</v>
      </c>
      <c r="BY1754">
        <v>64</v>
      </c>
      <c r="BZ1754" s="14">
        <v>1206075064001</v>
      </c>
    </row>
    <row r="1755" spans="1:78" x14ac:dyDescent="0.25">
      <c r="A1755" s="1" t="s">
        <v>1751</v>
      </c>
      <c r="BX1755">
        <v>57007</v>
      </c>
      <c r="BY1755">
        <v>57</v>
      </c>
      <c r="BZ1755" s="14">
        <v>1206076057007</v>
      </c>
    </row>
    <row r="1756" spans="1:78" x14ac:dyDescent="0.25">
      <c r="A1756" s="1" t="s">
        <v>1752</v>
      </c>
      <c r="BX1756">
        <v>58006</v>
      </c>
      <c r="BY1756">
        <v>58</v>
      </c>
      <c r="BZ1756" s="14">
        <v>1206076058006</v>
      </c>
    </row>
    <row r="1757" spans="1:78" x14ac:dyDescent="0.25">
      <c r="A1757" s="1" t="s">
        <v>1753</v>
      </c>
      <c r="BX1757">
        <v>59005</v>
      </c>
      <c r="BY1757">
        <v>59</v>
      </c>
      <c r="BZ1757" s="14">
        <v>1206076059005</v>
      </c>
    </row>
    <row r="1758" spans="1:78" x14ac:dyDescent="0.25">
      <c r="A1758" s="1" t="s">
        <v>1754</v>
      </c>
      <c r="BX1758">
        <v>60004</v>
      </c>
      <c r="BY1758">
        <v>60</v>
      </c>
      <c r="BZ1758" s="14">
        <v>1206076060004</v>
      </c>
    </row>
    <row r="1759" spans="1:78" x14ac:dyDescent="0.25">
      <c r="A1759" s="1" t="s">
        <v>1755</v>
      </c>
      <c r="BX1759">
        <v>61003</v>
      </c>
      <c r="BY1759">
        <v>61</v>
      </c>
      <c r="BZ1759" s="14">
        <v>1206076061003</v>
      </c>
    </row>
    <row r="1760" spans="1:78" x14ac:dyDescent="0.25">
      <c r="A1760" s="1" t="s">
        <v>1756</v>
      </c>
      <c r="BX1760">
        <v>62002</v>
      </c>
      <c r="BY1760">
        <v>62</v>
      </c>
      <c r="BZ1760" s="14">
        <v>1206076062002</v>
      </c>
    </row>
    <row r="1761" spans="1:78" x14ac:dyDescent="0.25">
      <c r="A1761" s="1" t="s">
        <v>1757</v>
      </c>
      <c r="BX1761">
        <v>63001</v>
      </c>
      <c r="BY1761">
        <v>63</v>
      </c>
      <c r="BZ1761" s="14">
        <v>1206076063001</v>
      </c>
    </row>
    <row r="1762" spans="1:78" x14ac:dyDescent="0.25">
      <c r="A1762" s="1" t="s">
        <v>1758</v>
      </c>
      <c r="BX1762">
        <v>55008</v>
      </c>
      <c r="BY1762">
        <v>55</v>
      </c>
      <c r="BZ1762" s="14">
        <v>1206077055008</v>
      </c>
    </row>
    <row r="1763" spans="1:78" x14ac:dyDescent="0.25">
      <c r="A1763" s="1" t="s">
        <v>1759</v>
      </c>
      <c r="BX1763">
        <v>57006</v>
      </c>
      <c r="BY1763">
        <v>57</v>
      </c>
      <c r="BZ1763" s="14">
        <v>1206077057006</v>
      </c>
    </row>
    <row r="1764" spans="1:78" x14ac:dyDescent="0.25">
      <c r="A1764" s="1" t="s">
        <v>1760</v>
      </c>
      <c r="BX1764">
        <v>58005</v>
      </c>
      <c r="BY1764">
        <v>58</v>
      </c>
      <c r="BZ1764" s="14">
        <v>1206077058005</v>
      </c>
    </row>
    <row r="1765" spans="1:78" x14ac:dyDescent="0.25">
      <c r="A1765" s="1" t="s">
        <v>1761</v>
      </c>
      <c r="BX1765">
        <v>59004</v>
      </c>
      <c r="BY1765">
        <v>59</v>
      </c>
      <c r="BZ1765" s="14">
        <v>1206077059004</v>
      </c>
    </row>
    <row r="1766" spans="1:78" x14ac:dyDescent="0.25">
      <c r="A1766" s="1" t="s">
        <v>1762</v>
      </c>
      <c r="BX1766">
        <v>60003</v>
      </c>
      <c r="BY1766">
        <v>60</v>
      </c>
      <c r="BZ1766" s="14">
        <v>1206077060003</v>
      </c>
    </row>
    <row r="1767" spans="1:78" x14ac:dyDescent="0.25">
      <c r="A1767" s="1" t="s">
        <v>1763</v>
      </c>
      <c r="BX1767">
        <v>61002</v>
      </c>
      <c r="BY1767">
        <v>61</v>
      </c>
      <c r="BZ1767" s="14">
        <v>1206077061002</v>
      </c>
    </row>
    <row r="1768" spans="1:78" x14ac:dyDescent="0.25">
      <c r="A1768" s="1" t="s">
        <v>1764</v>
      </c>
      <c r="BX1768">
        <v>62001</v>
      </c>
      <c r="BY1768">
        <v>62</v>
      </c>
      <c r="BZ1768" s="14">
        <v>1206077062001</v>
      </c>
    </row>
    <row r="1769" spans="1:78" x14ac:dyDescent="0.25">
      <c r="A1769" s="1" t="s">
        <v>1765</v>
      </c>
      <c r="BX1769">
        <v>55007</v>
      </c>
      <c r="BY1769">
        <v>55</v>
      </c>
      <c r="BZ1769" s="14">
        <v>1206078055007</v>
      </c>
    </row>
    <row r="1770" spans="1:78" x14ac:dyDescent="0.25">
      <c r="A1770" s="1" t="s">
        <v>1766</v>
      </c>
      <c r="BX1770">
        <v>59003</v>
      </c>
      <c r="BY1770">
        <v>59</v>
      </c>
      <c r="BZ1770" s="14">
        <v>1206078059003</v>
      </c>
    </row>
    <row r="1771" spans="1:78" x14ac:dyDescent="0.25">
      <c r="A1771" s="1" t="s">
        <v>1767</v>
      </c>
      <c r="BX1771">
        <v>60002</v>
      </c>
      <c r="BY1771">
        <v>60</v>
      </c>
      <c r="BZ1771" s="14">
        <v>1206078060002</v>
      </c>
    </row>
    <row r="1772" spans="1:78" x14ac:dyDescent="0.25">
      <c r="A1772" s="1" t="s">
        <v>1768</v>
      </c>
      <c r="BX1772">
        <v>61001</v>
      </c>
      <c r="BY1772">
        <v>61</v>
      </c>
      <c r="BZ1772" s="14">
        <v>1206078061001</v>
      </c>
    </row>
    <row r="1773" spans="1:78" x14ac:dyDescent="0.25">
      <c r="A1773" s="1" t="s">
        <v>1769</v>
      </c>
      <c r="BX1773">
        <v>55006</v>
      </c>
      <c r="BY1773">
        <v>55</v>
      </c>
      <c r="BZ1773" s="14">
        <v>1206079055006</v>
      </c>
    </row>
    <row r="1774" spans="1:78" x14ac:dyDescent="0.25">
      <c r="A1774" s="1" t="s">
        <v>1770</v>
      </c>
      <c r="BX1774">
        <v>59002</v>
      </c>
      <c r="BY1774">
        <v>59</v>
      </c>
      <c r="BZ1774" s="14">
        <v>1206079059002</v>
      </c>
    </row>
    <row r="1775" spans="1:78" x14ac:dyDescent="0.25">
      <c r="A1775" s="1" t="s">
        <v>1771</v>
      </c>
      <c r="BX1775">
        <v>60001</v>
      </c>
      <c r="BY1775">
        <v>60</v>
      </c>
      <c r="BZ1775" s="14">
        <v>1206079060001</v>
      </c>
    </row>
    <row r="1776" spans="1:78" x14ac:dyDescent="0.25">
      <c r="A1776" s="1" t="s">
        <v>1772</v>
      </c>
      <c r="BX1776">
        <v>58002</v>
      </c>
      <c r="BY1776">
        <v>58</v>
      </c>
      <c r="BZ1776" s="14">
        <v>1206080058002</v>
      </c>
    </row>
    <row r="1777" spans="1:78" x14ac:dyDescent="0.25">
      <c r="A1777" s="1" t="s">
        <v>1773</v>
      </c>
      <c r="BX1777">
        <v>59001</v>
      </c>
      <c r="BY1777">
        <v>59</v>
      </c>
      <c r="BZ1777" s="14">
        <v>1206080059001</v>
      </c>
    </row>
    <row r="1778" spans="1:78" x14ac:dyDescent="0.25">
      <c r="A1778" s="1" t="s">
        <v>1774</v>
      </c>
      <c r="BX1778">
        <v>56003</v>
      </c>
      <c r="BY1778">
        <v>56</v>
      </c>
      <c r="BZ1778" s="14">
        <v>1206081056003</v>
      </c>
    </row>
    <row r="1779" spans="1:78" x14ac:dyDescent="0.25">
      <c r="A1779" s="1" t="s">
        <v>1775</v>
      </c>
      <c r="BX1779">
        <v>57002</v>
      </c>
      <c r="BY1779">
        <v>57</v>
      </c>
      <c r="BZ1779" s="14">
        <v>1206081057002</v>
      </c>
    </row>
    <row r="1780" spans="1:78" x14ac:dyDescent="0.25">
      <c r="A1780" s="1" t="s">
        <v>1776</v>
      </c>
      <c r="BX1780">
        <v>58001</v>
      </c>
      <c r="BY1780">
        <v>58</v>
      </c>
      <c r="BZ1780" s="14">
        <v>1206081058001</v>
      </c>
    </row>
    <row r="1781" spans="1:78" x14ac:dyDescent="0.25">
      <c r="A1781" s="1" t="s">
        <v>1777</v>
      </c>
      <c r="BX1781">
        <v>54004</v>
      </c>
      <c r="BY1781">
        <v>54</v>
      </c>
      <c r="BZ1781" s="14">
        <v>1206082054004</v>
      </c>
    </row>
    <row r="1782" spans="1:78" x14ac:dyDescent="0.25">
      <c r="A1782" s="1" t="s">
        <v>1778</v>
      </c>
      <c r="BX1782">
        <v>56002</v>
      </c>
      <c r="BY1782">
        <v>56</v>
      </c>
      <c r="BZ1782" s="14">
        <v>1206082056002</v>
      </c>
    </row>
    <row r="1783" spans="1:78" x14ac:dyDescent="0.25">
      <c r="A1783" s="1" t="s">
        <v>1779</v>
      </c>
      <c r="BX1783">
        <v>57001</v>
      </c>
      <c r="BY1783">
        <v>57</v>
      </c>
      <c r="BZ1783" s="14">
        <v>1206082057001</v>
      </c>
    </row>
    <row r="1784" spans="1:78" x14ac:dyDescent="0.25">
      <c r="A1784" s="1" t="s">
        <v>1780</v>
      </c>
      <c r="BX1784">
        <v>56001</v>
      </c>
      <c r="BY1784">
        <v>56</v>
      </c>
      <c r="BZ1784" s="14">
        <v>1206083056001</v>
      </c>
    </row>
    <row r="1785" spans="1:78" x14ac:dyDescent="0.25">
      <c r="A1785" s="1" t="s">
        <v>1781</v>
      </c>
      <c r="BX1785">
        <v>55001</v>
      </c>
      <c r="BY1785">
        <v>55</v>
      </c>
      <c r="BZ1785" s="14">
        <v>1206084055001</v>
      </c>
    </row>
    <row r="1786" spans="1:78" x14ac:dyDescent="0.25">
      <c r="A1786" s="1" t="s">
        <v>1782</v>
      </c>
      <c r="BX1786">
        <v>54001</v>
      </c>
      <c r="BY1786">
        <v>54</v>
      </c>
      <c r="BZ1786" s="14">
        <v>1206085054001</v>
      </c>
    </row>
    <row r="1787" spans="1:78" x14ac:dyDescent="0.25">
      <c r="A1787" s="1" t="s">
        <v>1783</v>
      </c>
      <c r="BX1787">
        <v>53001</v>
      </c>
      <c r="BY1787">
        <v>53</v>
      </c>
      <c r="BZ1787" s="14">
        <v>1206086053001</v>
      </c>
    </row>
    <row r="1788" spans="1:78" x14ac:dyDescent="0.25">
      <c r="A1788" s="1" t="s">
        <v>1784</v>
      </c>
      <c r="BX1788">
        <v>20033</v>
      </c>
      <c r="BY1788">
        <v>20</v>
      </c>
      <c r="BZ1788" s="14">
        <v>1206087020033</v>
      </c>
    </row>
    <row r="1789" spans="1:78" x14ac:dyDescent="0.25">
      <c r="A1789" s="1" t="s">
        <v>1785</v>
      </c>
      <c r="BX1789">
        <v>49004</v>
      </c>
      <c r="BY1789">
        <v>49</v>
      </c>
      <c r="BZ1789" s="14">
        <v>1206087049004</v>
      </c>
    </row>
    <row r="1790" spans="1:78" x14ac:dyDescent="0.25">
      <c r="A1790" s="1" t="s">
        <v>1786</v>
      </c>
      <c r="BX1790">
        <v>50003</v>
      </c>
      <c r="BY1790">
        <v>50</v>
      </c>
      <c r="BZ1790" s="14">
        <v>1206087050003</v>
      </c>
    </row>
    <row r="1791" spans="1:78" x14ac:dyDescent="0.25">
      <c r="A1791" s="1" t="s">
        <v>1787</v>
      </c>
      <c r="BX1791">
        <v>51002</v>
      </c>
      <c r="BY1791">
        <v>51</v>
      </c>
      <c r="BZ1791" s="14">
        <v>1206087051002</v>
      </c>
    </row>
    <row r="1792" spans="1:78" x14ac:dyDescent="0.25">
      <c r="A1792" s="1" t="s">
        <v>1788</v>
      </c>
      <c r="BX1792">
        <v>52001</v>
      </c>
      <c r="BY1792">
        <v>52</v>
      </c>
      <c r="BZ1792" s="14">
        <v>1206087052001</v>
      </c>
    </row>
    <row r="1793" spans="1:78" x14ac:dyDescent="0.25">
      <c r="A1793" s="1" t="s">
        <v>1789</v>
      </c>
      <c r="BX1793">
        <v>6023</v>
      </c>
      <c r="BY1793">
        <v>6</v>
      </c>
      <c r="BZ1793" s="14">
        <v>1206111006023</v>
      </c>
    </row>
    <row r="1794" spans="1:78" x14ac:dyDescent="0.25">
      <c r="A1794" s="1" t="s">
        <v>1790</v>
      </c>
      <c r="BX1794">
        <v>3023</v>
      </c>
      <c r="BY1794">
        <v>3</v>
      </c>
      <c r="BZ1794" s="14">
        <v>1206114003023</v>
      </c>
    </row>
    <row r="1795" spans="1:78" x14ac:dyDescent="0.25">
      <c r="A1795" s="1" t="s">
        <v>1791</v>
      </c>
      <c r="BX1795">
        <v>4008</v>
      </c>
      <c r="BY1795">
        <v>4</v>
      </c>
      <c r="BZ1795" s="14">
        <v>1206128004008</v>
      </c>
    </row>
    <row r="1796" spans="1:78" x14ac:dyDescent="0.25">
      <c r="A1796" s="1" t="s">
        <v>1792</v>
      </c>
      <c r="BX1796">
        <v>5007</v>
      </c>
      <c r="BY1796">
        <v>5</v>
      </c>
      <c r="BZ1796" s="14">
        <v>1206128005007</v>
      </c>
    </row>
    <row r="1797" spans="1:78" x14ac:dyDescent="0.25">
      <c r="A1797" s="1" t="s">
        <v>1793</v>
      </c>
      <c r="BX1797">
        <v>6006</v>
      </c>
      <c r="BY1797">
        <v>6</v>
      </c>
      <c r="BZ1797" s="14">
        <v>1206128006006</v>
      </c>
    </row>
    <row r="1798" spans="1:78" x14ac:dyDescent="0.25">
      <c r="A1798" s="1" t="s">
        <v>1794</v>
      </c>
      <c r="BX1798">
        <v>4007</v>
      </c>
      <c r="BY1798">
        <v>4</v>
      </c>
      <c r="BZ1798" s="14">
        <v>1206129004007</v>
      </c>
    </row>
    <row r="1799" spans="1:78" x14ac:dyDescent="0.25">
      <c r="A1799" s="1" t="s">
        <v>1795</v>
      </c>
      <c r="BX1799">
        <v>5006</v>
      </c>
      <c r="BY1799">
        <v>5</v>
      </c>
      <c r="BZ1799" s="14">
        <v>1206129005006</v>
      </c>
    </row>
    <row r="1800" spans="1:78" x14ac:dyDescent="0.25">
      <c r="A1800" s="1" t="s">
        <v>1796</v>
      </c>
      <c r="BX1800">
        <v>67052</v>
      </c>
      <c r="BY1800">
        <v>67</v>
      </c>
      <c r="BZ1800" s="14">
        <v>1208021067052</v>
      </c>
    </row>
    <row r="1801" spans="1:78" x14ac:dyDescent="0.25">
      <c r="A1801" s="1" t="s">
        <v>1797</v>
      </c>
      <c r="BX1801">
        <v>68051</v>
      </c>
      <c r="BY1801">
        <v>68</v>
      </c>
      <c r="BZ1801" s="14">
        <v>1208021068051</v>
      </c>
    </row>
    <row r="1802" spans="1:78" x14ac:dyDescent="0.25">
      <c r="A1802" s="1" t="s">
        <v>1798</v>
      </c>
      <c r="BX1802">
        <v>68050</v>
      </c>
      <c r="BY1802">
        <v>68</v>
      </c>
      <c r="BZ1802" s="14">
        <v>1208022068050</v>
      </c>
    </row>
    <row r="1803" spans="1:78" x14ac:dyDescent="0.25">
      <c r="A1803" s="1" t="s">
        <v>1799</v>
      </c>
      <c r="BX1803">
        <v>67050</v>
      </c>
      <c r="BY1803">
        <v>67</v>
      </c>
      <c r="BZ1803" s="14">
        <v>1208023067050</v>
      </c>
    </row>
    <row r="1804" spans="1:78" x14ac:dyDescent="0.25">
      <c r="A1804" s="1" t="s">
        <v>1800</v>
      </c>
      <c r="BX1804">
        <v>68049</v>
      </c>
      <c r="BY1804">
        <v>68</v>
      </c>
      <c r="BZ1804" s="14">
        <v>1208023068049</v>
      </c>
    </row>
    <row r="1805" spans="1:78" x14ac:dyDescent="0.25">
      <c r="A1805" s="1" t="s">
        <v>1801</v>
      </c>
      <c r="BX1805">
        <v>68048</v>
      </c>
      <c r="BY1805">
        <v>68</v>
      </c>
      <c r="BZ1805" s="14">
        <v>1208024068048</v>
      </c>
    </row>
    <row r="1806" spans="1:78" x14ac:dyDescent="0.25">
      <c r="A1806" s="1" t="s">
        <v>1802</v>
      </c>
      <c r="BX1806">
        <v>67048</v>
      </c>
      <c r="BY1806">
        <v>67</v>
      </c>
      <c r="BZ1806" s="14">
        <v>1208025067048</v>
      </c>
    </row>
    <row r="1807" spans="1:78" x14ac:dyDescent="0.25">
      <c r="A1807" s="1" t="s">
        <v>1803</v>
      </c>
      <c r="BX1807">
        <v>68047</v>
      </c>
      <c r="BY1807">
        <v>68</v>
      </c>
      <c r="BZ1807" s="14">
        <v>1208025068047</v>
      </c>
    </row>
    <row r="1808" spans="1:78" x14ac:dyDescent="0.25">
      <c r="A1808" s="1" t="s">
        <v>1804</v>
      </c>
      <c r="BX1808">
        <v>67047</v>
      </c>
      <c r="BY1808">
        <v>67</v>
      </c>
      <c r="BZ1808" s="14">
        <v>1208026067047</v>
      </c>
    </row>
    <row r="1809" spans="1:78" x14ac:dyDescent="0.25">
      <c r="A1809" s="1" t="s">
        <v>1805</v>
      </c>
      <c r="BX1809">
        <v>68046</v>
      </c>
      <c r="BY1809">
        <v>68</v>
      </c>
      <c r="BZ1809" s="14">
        <v>1208026068046</v>
      </c>
    </row>
    <row r="1810" spans="1:78" x14ac:dyDescent="0.25">
      <c r="A1810" s="1" t="s">
        <v>1806</v>
      </c>
      <c r="BX1810">
        <v>67046</v>
      </c>
      <c r="BY1810">
        <v>67</v>
      </c>
      <c r="BZ1810" s="14">
        <v>1208027067046</v>
      </c>
    </row>
    <row r="1811" spans="1:78" x14ac:dyDescent="0.25">
      <c r="A1811" s="1" t="s">
        <v>1807</v>
      </c>
      <c r="BX1811">
        <v>68045</v>
      </c>
      <c r="BY1811">
        <v>68</v>
      </c>
      <c r="BZ1811" s="14">
        <v>1208027068045</v>
      </c>
    </row>
    <row r="1812" spans="1:78" x14ac:dyDescent="0.25">
      <c r="A1812" s="1" t="s">
        <v>1808</v>
      </c>
      <c r="BX1812">
        <v>67045</v>
      </c>
      <c r="BY1812">
        <v>67</v>
      </c>
      <c r="BZ1812" s="14">
        <v>1208028067045</v>
      </c>
    </row>
    <row r="1813" spans="1:78" x14ac:dyDescent="0.25">
      <c r="A1813" s="1" t="s">
        <v>1809</v>
      </c>
      <c r="BX1813">
        <v>68044</v>
      </c>
      <c r="BY1813">
        <v>68</v>
      </c>
      <c r="BZ1813" s="14">
        <v>1208028068044</v>
      </c>
    </row>
    <row r="1814" spans="1:78" x14ac:dyDescent="0.25">
      <c r="A1814" s="1" t="s">
        <v>1810</v>
      </c>
      <c r="BX1814">
        <v>67044</v>
      </c>
      <c r="BY1814">
        <v>67</v>
      </c>
      <c r="BZ1814" s="14">
        <v>1208029067044</v>
      </c>
    </row>
    <row r="1815" spans="1:78" x14ac:dyDescent="0.25">
      <c r="A1815" s="1" t="s">
        <v>1811</v>
      </c>
      <c r="BX1815">
        <v>63042</v>
      </c>
      <c r="BY1815">
        <v>63</v>
      </c>
      <c r="BZ1815" s="14">
        <v>1208035063042</v>
      </c>
    </row>
    <row r="1816" spans="1:78" x14ac:dyDescent="0.25">
      <c r="A1816" s="1" t="s">
        <v>1812</v>
      </c>
      <c r="BX1816">
        <v>60041</v>
      </c>
      <c r="BY1816">
        <v>60</v>
      </c>
      <c r="BZ1816" s="14">
        <v>1208039060041</v>
      </c>
    </row>
    <row r="1817" spans="1:78" x14ac:dyDescent="0.25">
      <c r="A1817" s="1" t="s">
        <v>1813</v>
      </c>
      <c r="BX1817">
        <v>59041</v>
      </c>
      <c r="BY1817">
        <v>59</v>
      </c>
      <c r="BZ1817" s="14">
        <v>1208040059041</v>
      </c>
    </row>
    <row r="1818" spans="1:78" x14ac:dyDescent="0.25">
      <c r="A1818" s="1" t="s">
        <v>1814</v>
      </c>
      <c r="BX1818">
        <v>60040</v>
      </c>
      <c r="BY1818">
        <v>60</v>
      </c>
      <c r="BZ1818" s="14">
        <v>1208040060040</v>
      </c>
    </row>
    <row r="1819" spans="1:78" x14ac:dyDescent="0.25">
      <c r="A1819" s="1" t="s">
        <v>1815</v>
      </c>
      <c r="BX1819">
        <v>61039</v>
      </c>
      <c r="BY1819">
        <v>61</v>
      </c>
      <c r="BZ1819" s="14">
        <v>1208040061039</v>
      </c>
    </row>
    <row r="1820" spans="1:78" x14ac:dyDescent="0.25">
      <c r="A1820" s="1" t="s">
        <v>1816</v>
      </c>
      <c r="BX1820">
        <v>54044</v>
      </c>
      <c r="BY1820">
        <v>54</v>
      </c>
      <c r="BZ1820" s="14">
        <v>1208042054044</v>
      </c>
    </row>
    <row r="1821" spans="1:78" x14ac:dyDescent="0.25">
      <c r="A1821" s="1" t="s">
        <v>1817</v>
      </c>
      <c r="BX1821">
        <v>55043</v>
      </c>
      <c r="BY1821">
        <v>55</v>
      </c>
      <c r="BZ1821" s="14">
        <v>1208042055043</v>
      </c>
    </row>
    <row r="1822" spans="1:78" x14ac:dyDescent="0.25">
      <c r="A1822" s="1" t="s">
        <v>1818</v>
      </c>
      <c r="BX1822">
        <v>54043</v>
      </c>
      <c r="BY1822">
        <v>54</v>
      </c>
      <c r="BZ1822" s="14">
        <v>1208043054043</v>
      </c>
    </row>
    <row r="1823" spans="1:78" x14ac:dyDescent="0.25">
      <c r="A1823" s="1" t="s">
        <v>1819</v>
      </c>
      <c r="BX1823">
        <v>54042</v>
      </c>
      <c r="BY1823">
        <v>54</v>
      </c>
      <c r="BZ1823" s="14">
        <v>1208044054042</v>
      </c>
    </row>
    <row r="1824" spans="1:78" x14ac:dyDescent="0.25">
      <c r="A1824" s="1" t="s">
        <v>1820</v>
      </c>
      <c r="BX1824">
        <v>54041</v>
      </c>
      <c r="BY1824">
        <v>54</v>
      </c>
      <c r="BZ1824" s="14">
        <v>1208045054041</v>
      </c>
    </row>
    <row r="1825" spans="1:78" x14ac:dyDescent="0.25">
      <c r="A1825" s="1" t="s">
        <v>1821</v>
      </c>
      <c r="BX1825">
        <v>55040</v>
      </c>
      <c r="BY1825">
        <v>55</v>
      </c>
      <c r="BZ1825" s="14">
        <v>1208045055040</v>
      </c>
    </row>
    <row r="1826" spans="1:78" x14ac:dyDescent="0.25">
      <c r="A1826" s="1" t="s">
        <v>1822</v>
      </c>
      <c r="BX1826">
        <v>54040</v>
      </c>
      <c r="BY1826">
        <v>54</v>
      </c>
      <c r="BZ1826" s="14">
        <v>1208046054040</v>
      </c>
    </row>
    <row r="1827" spans="1:78" x14ac:dyDescent="0.25">
      <c r="A1827" s="1" t="s">
        <v>1823</v>
      </c>
      <c r="BX1827">
        <v>54039</v>
      </c>
      <c r="BY1827">
        <v>54</v>
      </c>
      <c r="BZ1827" s="14">
        <v>1208047054039</v>
      </c>
    </row>
    <row r="1828" spans="1:78" x14ac:dyDescent="0.25">
      <c r="A1828" s="1" t="s">
        <v>1824</v>
      </c>
      <c r="BX1828">
        <v>55038</v>
      </c>
      <c r="BY1828">
        <v>55</v>
      </c>
      <c r="BZ1828" s="14">
        <v>1208047055038</v>
      </c>
    </row>
    <row r="1829" spans="1:78" x14ac:dyDescent="0.25">
      <c r="A1829" s="1" t="s">
        <v>1825</v>
      </c>
      <c r="BX1829">
        <v>56037</v>
      </c>
      <c r="BY1829">
        <v>56</v>
      </c>
      <c r="BZ1829" s="14">
        <v>1208047056037</v>
      </c>
    </row>
    <row r="1830" spans="1:78" x14ac:dyDescent="0.25">
      <c r="A1830" s="1" t="s">
        <v>1826</v>
      </c>
      <c r="BX1830">
        <v>54038</v>
      </c>
      <c r="BY1830">
        <v>54</v>
      </c>
      <c r="BZ1830" s="14">
        <v>1208048054038</v>
      </c>
    </row>
    <row r="1831" spans="1:78" x14ac:dyDescent="0.25">
      <c r="A1831" s="1" t="s">
        <v>1827</v>
      </c>
      <c r="BX1831">
        <v>55037</v>
      </c>
      <c r="BY1831">
        <v>55</v>
      </c>
      <c r="BZ1831" s="14">
        <v>1208048055037</v>
      </c>
    </row>
    <row r="1832" spans="1:78" x14ac:dyDescent="0.25">
      <c r="A1832" s="1" t="s">
        <v>1828</v>
      </c>
      <c r="BX1832">
        <v>56036</v>
      </c>
      <c r="BY1832">
        <v>56</v>
      </c>
      <c r="BZ1832" s="14">
        <v>1208048056036</v>
      </c>
    </row>
    <row r="1833" spans="1:78" x14ac:dyDescent="0.25">
      <c r="A1833" s="1" t="s">
        <v>1829</v>
      </c>
      <c r="BX1833">
        <v>54037</v>
      </c>
      <c r="BY1833">
        <v>54</v>
      </c>
      <c r="BZ1833" s="14">
        <v>1208049054037</v>
      </c>
    </row>
    <row r="1834" spans="1:78" x14ac:dyDescent="0.25">
      <c r="A1834" s="1" t="s">
        <v>1830</v>
      </c>
      <c r="BX1834">
        <v>55036</v>
      </c>
      <c r="BY1834">
        <v>55</v>
      </c>
      <c r="BZ1834" s="14">
        <v>1208049055036</v>
      </c>
    </row>
    <row r="1835" spans="1:78" x14ac:dyDescent="0.25">
      <c r="A1835" s="1" t="s">
        <v>1831</v>
      </c>
      <c r="BX1835">
        <v>56035</v>
      </c>
      <c r="BY1835">
        <v>56</v>
      </c>
      <c r="BZ1835" s="14">
        <v>1208049056035</v>
      </c>
    </row>
    <row r="1836" spans="1:78" x14ac:dyDescent="0.25">
      <c r="A1836" s="1" t="s">
        <v>1832</v>
      </c>
      <c r="BX1836">
        <v>54036</v>
      </c>
      <c r="BY1836">
        <v>54</v>
      </c>
      <c r="BZ1836" s="14">
        <v>1208050054036</v>
      </c>
    </row>
    <row r="1837" spans="1:78" x14ac:dyDescent="0.25">
      <c r="A1837" s="1" t="s">
        <v>1833</v>
      </c>
      <c r="BX1837">
        <v>55035</v>
      </c>
      <c r="BY1837">
        <v>55</v>
      </c>
      <c r="BZ1837" s="14">
        <v>1208050055035</v>
      </c>
    </row>
    <row r="1838" spans="1:78" x14ac:dyDescent="0.25">
      <c r="A1838" s="1" t="s">
        <v>1834</v>
      </c>
      <c r="BX1838">
        <v>56034</v>
      </c>
      <c r="BY1838">
        <v>56</v>
      </c>
      <c r="BZ1838" s="14">
        <v>1208050056034</v>
      </c>
    </row>
    <row r="1839" spans="1:78" x14ac:dyDescent="0.25">
      <c r="A1839" s="1" t="s">
        <v>1835</v>
      </c>
      <c r="BX1839">
        <v>54035</v>
      </c>
      <c r="BY1839">
        <v>54</v>
      </c>
      <c r="BZ1839" s="14">
        <v>1208051054035</v>
      </c>
    </row>
    <row r="1840" spans="1:78" x14ac:dyDescent="0.25">
      <c r="A1840" s="1" t="s">
        <v>1836</v>
      </c>
      <c r="BX1840">
        <v>55034</v>
      </c>
      <c r="BY1840">
        <v>55</v>
      </c>
      <c r="BZ1840" s="14">
        <v>1208051055034</v>
      </c>
    </row>
    <row r="1841" spans="1:78" x14ac:dyDescent="0.25">
      <c r="A1841" s="1" t="s">
        <v>1837</v>
      </c>
      <c r="BX1841">
        <v>56033</v>
      </c>
      <c r="BY1841">
        <v>56</v>
      </c>
      <c r="BZ1841" s="14">
        <v>1208051056033</v>
      </c>
    </row>
    <row r="1842" spans="1:78" x14ac:dyDescent="0.25">
      <c r="A1842" s="1" t="s">
        <v>1838</v>
      </c>
      <c r="BX1842">
        <v>54034</v>
      </c>
      <c r="BY1842">
        <v>54</v>
      </c>
      <c r="BZ1842" s="14">
        <v>1208052054034</v>
      </c>
    </row>
    <row r="1843" spans="1:78" x14ac:dyDescent="0.25">
      <c r="A1843" s="1" t="s">
        <v>1839</v>
      </c>
      <c r="BX1843">
        <v>55033</v>
      </c>
      <c r="BY1843">
        <v>55</v>
      </c>
      <c r="BZ1843" s="14">
        <v>1208052055033</v>
      </c>
    </row>
    <row r="1844" spans="1:78" x14ac:dyDescent="0.25">
      <c r="A1844" s="1" t="s">
        <v>1840</v>
      </c>
      <c r="BX1844">
        <v>56032</v>
      </c>
      <c r="BY1844">
        <v>56</v>
      </c>
      <c r="BZ1844" s="14">
        <v>1208052056032</v>
      </c>
    </row>
    <row r="1845" spans="1:78" x14ac:dyDescent="0.25">
      <c r="A1845" s="1" t="s">
        <v>1841</v>
      </c>
      <c r="BX1845">
        <v>54033</v>
      </c>
      <c r="BY1845">
        <v>54</v>
      </c>
      <c r="BZ1845" s="14">
        <v>1208053054033</v>
      </c>
    </row>
    <row r="1846" spans="1:78" x14ac:dyDescent="0.25">
      <c r="A1846" s="1" t="s">
        <v>1842</v>
      </c>
      <c r="BX1846">
        <v>55032</v>
      </c>
      <c r="BY1846">
        <v>55</v>
      </c>
      <c r="BZ1846" s="14">
        <v>1208053055032</v>
      </c>
    </row>
    <row r="1847" spans="1:78" x14ac:dyDescent="0.25">
      <c r="A1847" s="1" t="s">
        <v>1843</v>
      </c>
      <c r="BX1847">
        <v>56031</v>
      </c>
      <c r="BY1847">
        <v>56</v>
      </c>
      <c r="BZ1847" s="14">
        <v>1208053056031</v>
      </c>
    </row>
    <row r="1848" spans="1:78" x14ac:dyDescent="0.25">
      <c r="A1848" s="1" t="s">
        <v>1844</v>
      </c>
      <c r="BX1848">
        <v>54032</v>
      </c>
      <c r="BY1848">
        <v>54</v>
      </c>
      <c r="BZ1848" s="14">
        <v>1208054054032</v>
      </c>
    </row>
    <row r="1849" spans="1:78" x14ac:dyDescent="0.25">
      <c r="A1849" s="1" t="s">
        <v>1845</v>
      </c>
      <c r="BX1849">
        <v>55031</v>
      </c>
      <c r="BY1849">
        <v>55</v>
      </c>
      <c r="BZ1849" s="14">
        <v>1208054055031</v>
      </c>
    </row>
    <row r="1850" spans="1:78" x14ac:dyDescent="0.25">
      <c r="A1850" s="1" t="s">
        <v>1846</v>
      </c>
      <c r="BX1850">
        <v>56030</v>
      </c>
      <c r="BY1850">
        <v>56</v>
      </c>
      <c r="BZ1850" s="14">
        <v>1208054056030</v>
      </c>
    </row>
    <row r="1851" spans="1:78" x14ac:dyDescent="0.25">
      <c r="A1851" s="1" t="s">
        <v>1847</v>
      </c>
      <c r="BX1851">
        <v>54031</v>
      </c>
      <c r="BY1851">
        <v>54</v>
      </c>
      <c r="BZ1851" s="14">
        <v>1208055054031</v>
      </c>
    </row>
    <row r="1852" spans="1:78" x14ac:dyDescent="0.25">
      <c r="A1852" s="1" t="s">
        <v>1848</v>
      </c>
      <c r="BX1852">
        <v>55030</v>
      </c>
      <c r="BY1852">
        <v>55</v>
      </c>
      <c r="BZ1852" s="14">
        <v>1208055055030</v>
      </c>
    </row>
    <row r="1853" spans="1:78" x14ac:dyDescent="0.25">
      <c r="A1853" s="1" t="s">
        <v>1849</v>
      </c>
      <c r="BX1853">
        <v>56029</v>
      </c>
      <c r="BY1853">
        <v>56</v>
      </c>
      <c r="BZ1853" s="14">
        <v>1208055056029</v>
      </c>
    </row>
    <row r="1854" spans="1:78" x14ac:dyDescent="0.25">
      <c r="A1854" s="1" t="s">
        <v>1850</v>
      </c>
      <c r="BX1854">
        <v>54030</v>
      </c>
      <c r="BY1854">
        <v>54</v>
      </c>
      <c r="BZ1854" s="14">
        <v>1208056054030</v>
      </c>
    </row>
    <row r="1855" spans="1:78" x14ac:dyDescent="0.25">
      <c r="A1855" s="1" t="s">
        <v>1851</v>
      </c>
      <c r="BX1855">
        <v>55029</v>
      </c>
      <c r="BY1855">
        <v>55</v>
      </c>
      <c r="BZ1855" s="14">
        <v>1208056055029</v>
      </c>
    </row>
    <row r="1856" spans="1:78" x14ac:dyDescent="0.25">
      <c r="A1856" s="1" t="s">
        <v>1852</v>
      </c>
      <c r="BX1856">
        <v>56028</v>
      </c>
      <c r="BY1856">
        <v>56</v>
      </c>
      <c r="BZ1856" s="14">
        <v>1208056056028</v>
      </c>
    </row>
    <row r="1857" spans="1:78" x14ac:dyDescent="0.25">
      <c r="A1857" s="1" t="s">
        <v>1853</v>
      </c>
      <c r="BX1857">
        <v>54029</v>
      </c>
      <c r="BY1857">
        <v>54</v>
      </c>
      <c r="BZ1857" s="14">
        <v>1208057054029</v>
      </c>
    </row>
    <row r="1858" spans="1:78" x14ac:dyDescent="0.25">
      <c r="A1858" s="1" t="s">
        <v>1854</v>
      </c>
      <c r="BX1858">
        <v>55028</v>
      </c>
      <c r="BY1858">
        <v>55</v>
      </c>
      <c r="BZ1858" s="14">
        <v>1208057055028</v>
      </c>
    </row>
    <row r="1859" spans="1:78" x14ac:dyDescent="0.25">
      <c r="A1859" s="1" t="s">
        <v>1855</v>
      </c>
      <c r="BX1859">
        <v>56027</v>
      </c>
      <c r="BY1859">
        <v>56</v>
      </c>
      <c r="BZ1859" s="14">
        <v>1208057056027</v>
      </c>
    </row>
    <row r="1860" spans="1:78" x14ac:dyDescent="0.25">
      <c r="A1860" s="1" t="s">
        <v>1856</v>
      </c>
      <c r="BX1860">
        <v>54028</v>
      </c>
      <c r="BY1860">
        <v>54</v>
      </c>
      <c r="BZ1860" s="14">
        <v>1208058054028</v>
      </c>
    </row>
    <row r="1861" spans="1:78" x14ac:dyDescent="0.25">
      <c r="A1861" s="1" t="s">
        <v>1857</v>
      </c>
      <c r="BX1861">
        <v>55027</v>
      </c>
      <c r="BY1861">
        <v>55</v>
      </c>
      <c r="BZ1861" s="14">
        <v>1208058055027</v>
      </c>
    </row>
    <row r="1862" spans="1:78" x14ac:dyDescent="0.25">
      <c r="A1862" s="1" t="s">
        <v>1858</v>
      </c>
      <c r="BX1862">
        <v>56026</v>
      </c>
      <c r="BY1862">
        <v>56</v>
      </c>
      <c r="BZ1862" s="14">
        <v>1208058056026</v>
      </c>
    </row>
    <row r="1863" spans="1:78" x14ac:dyDescent="0.25">
      <c r="A1863" s="1" t="s">
        <v>1859</v>
      </c>
      <c r="BX1863">
        <v>54027</v>
      </c>
      <c r="BY1863">
        <v>54</v>
      </c>
      <c r="BZ1863" s="14">
        <v>1208059054027</v>
      </c>
    </row>
    <row r="1864" spans="1:78" x14ac:dyDescent="0.25">
      <c r="A1864" s="1" t="s">
        <v>1860</v>
      </c>
      <c r="BX1864">
        <v>55026</v>
      </c>
      <c r="BY1864">
        <v>55</v>
      </c>
      <c r="BZ1864" s="14">
        <v>1208059055026</v>
      </c>
    </row>
    <row r="1865" spans="1:78" x14ac:dyDescent="0.25">
      <c r="A1865" s="1" t="s">
        <v>1861</v>
      </c>
      <c r="BX1865">
        <v>56025</v>
      </c>
      <c r="BY1865">
        <v>56</v>
      </c>
      <c r="BZ1865" s="14">
        <v>1208059056025</v>
      </c>
    </row>
    <row r="1866" spans="1:78" x14ac:dyDescent="0.25">
      <c r="A1866" s="1" t="s">
        <v>1862</v>
      </c>
      <c r="BX1866">
        <v>54026</v>
      </c>
      <c r="BY1866">
        <v>54</v>
      </c>
      <c r="BZ1866" s="14">
        <v>1208060054026</v>
      </c>
    </row>
    <row r="1867" spans="1:78" x14ac:dyDescent="0.25">
      <c r="A1867" s="1" t="s">
        <v>1863</v>
      </c>
      <c r="BX1867">
        <v>55025</v>
      </c>
      <c r="BY1867">
        <v>55</v>
      </c>
      <c r="BZ1867" s="14">
        <v>1208060055025</v>
      </c>
    </row>
    <row r="1868" spans="1:78" x14ac:dyDescent="0.25">
      <c r="A1868" s="1" t="s">
        <v>1864</v>
      </c>
      <c r="BX1868">
        <v>56024</v>
      </c>
      <c r="BY1868">
        <v>56</v>
      </c>
      <c r="BZ1868" s="14">
        <v>1208060056024</v>
      </c>
    </row>
    <row r="1869" spans="1:78" x14ac:dyDescent="0.25">
      <c r="A1869" s="1" t="s">
        <v>1865</v>
      </c>
      <c r="BX1869">
        <v>54025</v>
      </c>
      <c r="BY1869">
        <v>54</v>
      </c>
      <c r="BZ1869" s="14">
        <v>1208061054025</v>
      </c>
    </row>
    <row r="1870" spans="1:78" x14ac:dyDescent="0.25">
      <c r="A1870" s="1" t="s">
        <v>1866</v>
      </c>
      <c r="BX1870">
        <v>55024</v>
      </c>
      <c r="BY1870">
        <v>55</v>
      </c>
      <c r="BZ1870" s="14">
        <v>1208061055024</v>
      </c>
    </row>
    <row r="1871" spans="1:78" x14ac:dyDescent="0.25">
      <c r="A1871" s="1" t="s">
        <v>1867</v>
      </c>
      <c r="BX1871">
        <v>56023</v>
      </c>
      <c r="BY1871">
        <v>56</v>
      </c>
      <c r="BZ1871" s="14">
        <v>1208061056023</v>
      </c>
    </row>
    <row r="1872" spans="1:78" x14ac:dyDescent="0.25">
      <c r="A1872" s="1" t="s">
        <v>1868</v>
      </c>
      <c r="BX1872">
        <v>54024</v>
      </c>
      <c r="BY1872">
        <v>54</v>
      </c>
      <c r="BZ1872" s="14">
        <v>1208062054024</v>
      </c>
    </row>
    <row r="1873" spans="1:78" x14ac:dyDescent="0.25">
      <c r="A1873" s="1" t="s">
        <v>1869</v>
      </c>
      <c r="BX1873">
        <v>55023</v>
      </c>
      <c r="BY1873">
        <v>55</v>
      </c>
      <c r="BZ1873" s="14">
        <v>1208062055023</v>
      </c>
    </row>
    <row r="1874" spans="1:78" x14ac:dyDescent="0.25">
      <c r="A1874" s="1" t="s">
        <v>1870</v>
      </c>
      <c r="BX1874">
        <v>56022</v>
      </c>
      <c r="BY1874">
        <v>56</v>
      </c>
      <c r="BZ1874" s="14">
        <v>1208062056022</v>
      </c>
    </row>
    <row r="1875" spans="1:78" x14ac:dyDescent="0.25">
      <c r="A1875" s="1" t="s">
        <v>1871</v>
      </c>
      <c r="BX1875">
        <v>54023</v>
      </c>
      <c r="BY1875">
        <v>54</v>
      </c>
      <c r="BZ1875" s="14">
        <v>1208063054023</v>
      </c>
    </row>
    <row r="1876" spans="1:78" x14ac:dyDescent="0.25">
      <c r="A1876" s="1" t="s">
        <v>1872</v>
      </c>
      <c r="BX1876">
        <v>55022</v>
      </c>
      <c r="BY1876">
        <v>55</v>
      </c>
      <c r="BZ1876" s="14">
        <v>1208063055022</v>
      </c>
    </row>
    <row r="1877" spans="1:78" x14ac:dyDescent="0.25">
      <c r="A1877" s="1" t="s">
        <v>1873</v>
      </c>
      <c r="BX1877">
        <v>56021</v>
      </c>
      <c r="BY1877">
        <v>56</v>
      </c>
      <c r="BZ1877" s="14">
        <v>1208063056021</v>
      </c>
    </row>
    <row r="1878" spans="1:78" x14ac:dyDescent="0.25">
      <c r="A1878" s="1" t="s">
        <v>1874</v>
      </c>
      <c r="BX1878">
        <v>54022</v>
      </c>
      <c r="BY1878">
        <v>54</v>
      </c>
      <c r="BZ1878" s="14">
        <v>1208064054022</v>
      </c>
    </row>
    <row r="1879" spans="1:78" x14ac:dyDescent="0.25">
      <c r="A1879" s="1" t="s">
        <v>1875</v>
      </c>
      <c r="BX1879">
        <v>55021</v>
      </c>
      <c r="BY1879">
        <v>55</v>
      </c>
      <c r="BZ1879" s="14">
        <v>1208064055021</v>
      </c>
    </row>
    <row r="1880" spans="1:78" x14ac:dyDescent="0.25">
      <c r="A1880" s="1" t="s">
        <v>1876</v>
      </c>
      <c r="BX1880">
        <v>56020</v>
      </c>
      <c r="BY1880">
        <v>56</v>
      </c>
      <c r="BZ1880" s="14">
        <v>1208064056020</v>
      </c>
    </row>
    <row r="1881" spans="1:78" x14ac:dyDescent="0.25">
      <c r="A1881" s="1" t="s">
        <v>1877</v>
      </c>
      <c r="BX1881">
        <v>54021</v>
      </c>
      <c r="BY1881">
        <v>54</v>
      </c>
      <c r="BZ1881" s="14">
        <v>1208065054021</v>
      </c>
    </row>
    <row r="1882" spans="1:78" x14ac:dyDescent="0.25">
      <c r="A1882" s="1" t="s">
        <v>1878</v>
      </c>
      <c r="BX1882">
        <v>55020</v>
      </c>
      <c r="BY1882">
        <v>55</v>
      </c>
      <c r="BZ1882" s="14">
        <v>1208065055020</v>
      </c>
    </row>
    <row r="1883" spans="1:78" x14ac:dyDescent="0.25">
      <c r="A1883" s="1" t="s">
        <v>1879</v>
      </c>
      <c r="BX1883">
        <v>56019</v>
      </c>
      <c r="BY1883">
        <v>56</v>
      </c>
      <c r="BZ1883" s="14">
        <v>1208065056019</v>
      </c>
    </row>
    <row r="1884" spans="1:78" x14ac:dyDescent="0.25">
      <c r="A1884" s="1" t="s">
        <v>1880</v>
      </c>
      <c r="BX1884">
        <v>54020</v>
      </c>
      <c r="BY1884">
        <v>54</v>
      </c>
      <c r="BZ1884" s="14">
        <v>1208066054020</v>
      </c>
    </row>
    <row r="1885" spans="1:78" x14ac:dyDescent="0.25">
      <c r="A1885" s="1" t="s">
        <v>1881</v>
      </c>
      <c r="BX1885">
        <v>55019</v>
      </c>
      <c r="BY1885">
        <v>55</v>
      </c>
      <c r="BZ1885" s="14">
        <v>1208066055019</v>
      </c>
    </row>
    <row r="1886" spans="1:78" x14ac:dyDescent="0.25">
      <c r="A1886" s="1" t="s">
        <v>1882</v>
      </c>
      <c r="BX1886">
        <v>56018</v>
      </c>
      <c r="BY1886">
        <v>56</v>
      </c>
      <c r="BZ1886" s="14">
        <v>1208066056018</v>
      </c>
    </row>
    <row r="1887" spans="1:78" x14ac:dyDescent="0.25">
      <c r="A1887" s="1" t="s">
        <v>1883</v>
      </c>
      <c r="BX1887">
        <v>54019</v>
      </c>
      <c r="BY1887">
        <v>54</v>
      </c>
      <c r="BZ1887" s="14">
        <v>1208067054019</v>
      </c>
    </row>
    <row r="1888" spans="1:78" x14ac:dyDescent="0.25">
      <c r="A1888" s="1" t="s">
        <v>1884</v>
      </c>
      <c r="BX1888">
        <v>55018</v>
      </c>
      <c r="BY1888">
        <v>55</v>
      </c>
      <c r="BZ1888" s="14">
        <v>1208067055018</v>
      </c>
    </row>
    <row r="1889" spans="1:78" x14ac:dyDescent="0.25">
      <c r="A1889" s="1" t="s">
        <v>1885</v>
      </c>
      <c r="BX1889">
        <v>56017</v>
      </c>
      <c r="BY1889">
        <v>56</v>
      </c>
      <c r="BZ1889" s="14">
        <v>1208067056017</v>
      </c>
    </row>
    <row r="1890" spans="1:78" x14ac:dyDescent="0.25">
      <c r="A1890" s="1" t="s">
        <v>1886</v>
      </c>
      <c r="BX1890">
        <v>54018</v>
      </c>
      <c r="BY1890">
        <v>54</v>
      </c>
      <c r="BZ1890" s="14">
        <v>1208068054018</v>
      </c>
    </row>
    <row r="1891" spans="1:78" x14ac:dyDescent="0.25">
      <c r="A1891" s="1" t="s">
        <v>1887</v>
      </c>
      <c r="BX1891">
        <v>55017</v>
      </c>
      <c r="BY1891">
        <v>55</v>
      </c>
      <c r="BZ1891" s="14">
        <v>1208068055017</v>
      </c>
    </row>
    <row r="1892" spans="1:78" x14ac:dyDescent="0.25">
      <c r="A1892" s="1" t="s">
        <v>1888</v>
      </c>
      <c r="BX1892">
        <v>56016</v>
      </c>
      <c r="BY1892">
        <v>56</v>
      </c>
      <c r="BZ1892" s="14">
        <v>1208068056016</v>
      </c>
    </row>
    <row r="1893" spans="1:78" x14ac:dyDescent="0.25">
      <c r="A1893" s="1" t="s">
        <v>1889</v>
      </c>
      <c r="BX1893">
        <v>54017</v>
      </c>
      <c r="BY1893">
        <v>54</v>
      </c>
      <c r="BZ1893" s="14">
        <v>1208069054017</v>
      </c>
    </row>
    <row r="1894" spans="1:78" x14ac:dyDescent="0.25">
      <c r="A1894" s="1" t="s">
        <v>1890</v>
      </c>
      <c r="BX1894">
        <v>55016</v>
      </c>
      <c r="BY1894">
        <v>55</v>
      </c>
      <c r="BZ1894" s="14">
        <v>1208069055016</v>
      </c>
    </row>
    <row r="1895" spans="1:78" x14ac:dyDescent="0.25">
      <c r="A1895" s="1" t="s">
        <v>1891</v>
      </c>
      <c r="BX1895">
        <v>56015</v>
      </c>
      <c r="BY1895">
        <v>56</v>
      </c>
      <c r="BZ1895" s="14">
        <v>1208069056015</v>
      </c>
    </row>
    <row r="1896" spans="1:78" x14ac:dyDescent="0.25">
      <c r="A1896" s="1" t="s">
        <v>1892</v>
      </c>
      <c r="BX1896">
        <v>70001</v>
      </c>
      <c r="BY1896">
        <v>70</v>
      </c>
      <c r="BZ1896" s="14">
        <v>1208069070001</v>
      </c>
    </row>
    <row r="1897" spans="1:78" x14ac:dyDescent="0.25">
      <c r="A1897" s="1" t="s">
        <v>1893</v>
      </c>
      <c r="BX1897">
        <v>54016</v>
      </c>
      <c r="BY1897">
        <v>54</v>
      </c>
      <c r="BZ1897" s="14">
        <v>1208070054016</v>
      </c>
    </row>
    <row r="1898" spans="1:78" x14ac:dyDescent="0.25">
      <c r="A1898" s="1" t="s">
        <v>1894</v>
      </c>
      <c r="BX1898">
        <v>55015</v>
      </c>
      <c r="BY1898">
        <v>55</v>
      </c>
      <c r="BZ1898" s="14">
        <v>1208070055015</v>
      </c>
    </row>
    <row r="1899" spans="1:78" x14ac:dyDescent="0.25">
      <c r="A1899" s="1" t="s">
        <v>1895</v>
      </c>
      <c r="BX1899">
        <v>56014</v>
      </c>
      <c r="BY1899">
        <v>56</v>
      </c>
      <c r="BZ1899" s="14">
        <v>1208070056014</v>
      </c>
    </row>
    <row r="1900" spans="1:78" x14ac:dyDescent="0.25">
      <c r="A1900" s="1" t="s">
        <v>1896</v>
      </c>
      <c r="BX1900">
        <v>69001</v>
      </c>
      <c r="BY1900">
        <v>69</v>
      </c>
      <c r="BZ1900" s="14">
        <v>1208070069001</v>
      </c>
    </row>
    <row r="1901" spans="1:78" x14ac:dyDescent="0.25">
      <c r="A1901" s="1" t="s">
        <v>1897</v>
      </c>
      <c r="BX1901">
        <v>70000</v>
      </c>
      <c r="BY1901">
        <v>70</v>
      </c>
      <c r="BZ1901" s="14">
        <v>1208070070000</v>
      </c>
    </row>
    <row r="1902" spans="1:78" x14ac:dyDescent="0.25">
      <c r="A1902" s="1" t="s">
        <v>1898</v>
      </c>
      <c r="BX1902">
        <v>54015</v>
      </c>
      <c r="BY1902">
        <v>54</v>
      </c>
      <c r="BZ1902" s="14">
        <v>1208071054015</v>
      </c>
    </row>
    <row r="1903" spans="1:78" x14ac:dyDescent="0.25">
      <c r="A1903" s="1" t="s">
        <v>1899</v>
      </c>
      <c r="BX1903">
        <v>55014</v>
      </c>
      <c r="BY1903">
        <v>55</v>
      </c>
      <c r="BZ1903" s="14">
        <v>1208071055014</v>
      </c>
    </row>
    <row r="1904" spans="1:78" x14ac:dyDescent="0.25">
      <c r="A1904" s="1" t="s">
        <v>1900</v>
      </c>
      <c r="BX1904">
        <v>68001</v>
      </c>
      <c r="BY1904">
        <v>68</v>
      </c>
      <c r="BZ1904" s="14">
        <v>1208071068001</v>
      </c>
    </row>
    <row r="1905" spans="1:78" x14ac:dyDescent="0.25">
      <c r="A1905" s="1" t="s">
        <v>1901</v>
      </c>
      <c r="BX1905">
        <v>69000</v>
      </c>
      <c r="BY1905">
        <v>69</v>
      </c>
      <c r="BZ1905" s="14">
        <v>1208071069000</v>
      </c>
    </row>
    <row r="1906" spans="1:78" x14ac:dyDescent="0.25">
      <c r="A1906" s="1" t="s">
        <v>1902</v>
      </c>
      <c r="BX1906">
        <v>54014</v>
      </c>
      <c r="BY1906">
        <v>54</v>
      </c>
      <c r="BZ1906" s="14">
        <v>1208072054014</v>
      </c>
    </row>
    <row r="1907" spans="1:78" x14ac:dyDescent="0.25">
      <c r="A1907" s="1" t="s">
        <v>1903</v>
      </c>
      <c r="BX1907">
        <v>67001</v>
      </c>
      <c r="BY1907">
        <v>67</v>
      </c>
      <c r="BZ1907" s="14">
        <v>1208072067001</v>
      </c>
    </row>
    <row r="1908" spans="1:78" x14ac:dyDescent="0.25">
      <c r="A1908" s="1" t="s">
        <v>1904</v>
      </c>
      <c r="BX1908">
        <v>68000</v>
      </c>
      <c r="BY1908">
        <v>68</v>
      </c>
      <c r="BZ1908" s="14">
        <v>1208072068000</v>
      </c>
    </row>
    <row r="1909" spans="1:78" x14ac:dyDescent="0.25">
      <c r="A1909" s="1" t="s">
        <v>1905</v>
      </c>
      <c r="BX1909">
        <v>54013</v>
      </c>
      <c r="BY1909">
        <v>54</v>
      </c>
      <c r="BZ1909" s="14">
        <v>1208073054013</v>
      </c>
    </row>
    <row r="1910" spans="1:78" x14ac:dyDescent="0.25">
      <c r="A1910" s="1" t="s">
        <v>1906</v>
      </c>
      <c r="BX1910">
        <v>66001</v>
      </c>
      <c r="BY1910">
        <v>66</v>
      </c>
      <c r="BZ1910" s="14">
        <v>1208073066001</v>
      </c>
    </row>
    <row r="1911" spans="1:78" x14ac:dyDescent="0.25">
      <c r="A1911" s="1" t="s">
        <v>1907</v>
      </c>
      <c r="BX1911">
        <v>67000</v>
      </c>
      <c r="BY1911">
        <v>67</v>
      </c>
      <c r="BZ1911" s="14">
        <v>1208073067000</v>
      </c>
    </row>
    <row r="1912" spans="1:78" x14ac:dyDescent="0.25">
      <c r="A1912" s="1" t="s">
        <v>1908</v>
      </c>
      <c r="BX1912">
        <v>54012</v>
      </c>
      <c r="BY1912">
        <v>54</v>
      </c>
      <c r="BZ1912" s="14">
        <v>1208074054012</v>
      </c>
    </row>
    <row r="1913" spans="1:78" x14ac:dyDescent="0.25">
      <c r="A1913" s="1" t="s">
        <v>1909</v>
      </c>
      <c r="BX1913">
        <v>55011</v>
      </c>
      <c r="BY1913">
        <v>55</v>
      </c>
      <c r="BZ1913" s="14">
        <v>1208074055011</v>
      </c>
    </row>
    <row r="1914" spans="1:78" x14ac:dyDescent="0.25">
      <c r="A1914" s="1" t="s">
        <v>1910</v>
      </c>
      <c r="BX1914">
        <v>65001</v>
      </c>
      <c r="BY1914">
        <v>65</v>
      </c>
      <c r="BZ1914" s="14">
        <v>1208074065001</v>
      </c>
    </row>
    <row r="1915" spans="1:78" x14ac:dyDescent="0.25">
      <c r="A1915" s="1" t="s">
        <v>1911</v>
      </c>
      <c r="BX1915">
        <v>66000</v>
      </c>
      <c r="BY1915">
        <v>66</v>
      </c>
      <c r="BZ1915" s="14">
        <v>1208074066000</v>
      </c>
    </row>
    <row r="1916" spans="1:78" x14ac:dyDescent="0.25">
      <c r="A1916" s="1" t="s">
        <v>1912</v>
      </c>
      <c r="BX1916">
        <v>54011</v>
      </c>
      <c r="BY1916">
        <v>54</v>
      </c>
      <c r="BZ1916" s="14">
        <v>1208075054011</v>
      </c>
    </row>
    <row r="1917" spans="1:78" x14ac:dyDescent="0.25">
      <c r="A1917" s="1" t="s">
        <v>1913</v>
      </c>
      <c r="BX1917">
        <v>55010</v>
      </c>
      <c r="BY1917">
        <v>55</v>
      </c>
      <c r="BZ1917" s="14">
        <v>1208075055010</v>
      </c>
    </row>
    <row r="1918" spans="1:78" x14ac:dyDescent="0.25">
      <c r="A1918" s="1" t="s">
        <v>1914</v>
      </c>
      <c r="BX1918">
        <v>64001</v>
      </c>
      <c r="BY1918">
        <v>64</v>
      </c>
      <c r="BZ1918" s="14">
        <v>1208075064001</v>
      </c>
    </row>
    <row r="1919" spans="1:78" x14ac:dyDescent="0.25">
      <c r="A1919" s="1" t="s">
        <v>1915</v>
      </c>
      <c r="BX1919">
        <v>65000</v>
      </c>
      <c r="BY1919">
        <v>65</v>
      </c>
      <c r="BZ1919" s="14">
        <v>1208075065000</v>
      </c>
    </row>
    <row r="1920" spans="1:78" x14ac:dyDescent="0.25">
      <c r="A1920" s="1" t="s">
        <v>1916</v>
      </c>
      <c r="BX1920">
        <v>54010</v>
      </c>
      <c r="BY1920">
        <v>54</v>
      </c>
      <c r="BZ1920" s="14">
        <v>1208076054010</v>
      </c>
    </row>
    <row r="1921" spans="1:78" x14ac:dyDescent="0.25">
      <c r="A1921" s="1" t="s">
        <v>1917</v>
      </c>
      <c r="BX1921">
        <v>63001</v>
      </c>
      <c r="BY1921">
        <v>63</v>
      </c>
      <c r="BZ1921" s="14">
        <v>1208076063001</v>
      </c>
    </row>
    <row r="1922" spans="1:78" x14ac:dyDescent="0.25">
      <c r="A1922" s="1" t="s">
        <v>1918</v>
      </c>
      <c r="BX1922">
        <v>64000</v>
      </c>
      <c r="BY1922">
        <v>64</v>
      </c>
      <c r="BZ1922" s="14">
        <v>1208076064000</v>
      </c>
    </row>
    <row r="1923" spans="1:78" x14ac:dyDescent="0.25">
      <c r="A1923" s="1" t="s">
        <v>1919</v>
      </c>
      <c r="BX1923">
        <v>62001</v>
      </c>
      <c r="BY1923">
        <v>62</v>
      </c>
      <c r="BZ1923" s="14">
        <v>1208077062001</v>
      </c>
    </row>
    <row r="1924" spans="1:78" x14ac:dyDescent="0.25">
      <c r="A1924" s="1" t="s">
        <v>1920</v>
      </c>
      <c r="BX1924">
        <v>63000</v>
      </c>
      <c r="BY1924">
        <v>63</v>
      </c>
      <c r="BZ1924" s="14">
        <v>1208077063000</v>
      </c>
    </row>
    <row r="1925" spans="1:78" x14ac:dyDescent="0.25">
      <c r="A1925" s="1" t="s">
        <v>1921</v>
      </c>
      <c r="BX1925">
        <v>54008</v>
      </c>
      <c r="BY1925">
        <v>54</v>
      </c>
      <c r="BZ1925" s="14">
        <v>1208078054008</v>
      </c>
    </row>
    <row r="1926" spans="1:78" x14ac:dyDescent="0.25">
      <c r="A1926" s="1" t="s">
        <v>1922</v>
      </c>
      <c r="BX1926">
        <v>55007</v>
      </c>
      <c r="BY1926">
        <v>55</v>
      </c>
      <c r="BZ1926" s="14">
        <v>1208078055007</v>
      </c>
    </row>
    <row r="1927" spans="1:78" x14ac:dyDescent="0.25">
      <c r="A1927" s="1" t="s">
        <v>1923</v>
      </c>
      <c r="BX1927">
        <v>61001</v>
      </c>
      <c r="BY1927">
        <v>61</v>
      </c>
      <c r="BZ1927" s="14">
        <v>1208078061001</v>
      </c>
    </row>
    <row r="1928" spans="1:78" x14ac:dyDescent="0.25">
      <c r="A1928" s="1" t="s">
        <v>1924</v>
      </c>
      <c r="BX1928">
        <v>62000</v>
      </c>
      <c r="BY1928">
        <v>62</v>
      </c>
      <c r="BZ1928" s="14">
        <v>1208078062000</v>
      </c>
    </row>
    <row r="1929" spans="1:78" x14ac:dyDescent="0.25">
      <c r="A1929" s="1" t="s">
        <v>1925</v>
      </c>
      <c r="BX1929">
        <v>54007</v>
      </c>
      <c r="BY1929">
        <v>54</v>
      </c>
      <c r="BZ1929" s="14">
        <v>1208079054007</v>
      </c>
    </row>
    <row r="1930" spans="1:78" x14ac:dyDescent="0.25">
      <c r="A1930" s="1" t="s">
        <v>1926</v>
      </c>
      <c r="BX1930">
        <v>55006</v>
      </c>
      <c r="BY1930">
        <v>55</v>
      </c>
      <c r="BZ1930" s="14">
        <v>1208079055006</v>
      </c>
    </row>
    <row r="1931" spans="1:78" x14ac:dyDescent="0.25">
      <c r="A1931" s="1" t="s">
        <v>1927</v>
      </c>
      <c r="BX1931">
        <v>60001</v>
      </c>
      <c r="BY1931">
        <v>60</v>
      </c>
      <c r="BZ1931" s="14">
        <v>1208079060001</v>
      </c>
    </row>
    <row r="1932" spans="1:78" x14ac:dyDescent="0.25">
      <c r="A1932" s="1" t="s">
        <v>1928</v>
      </c>
      <c r="BX1932">
        <v>61000</v>
      </c>
      <c r="BY1932">
        <v>61</v>
      </c>
      <c r="BZ1932" s="14">
        <v>1208079061000</v>
      </c>
    </row>
    <row r="1933" spans="1:78" x14ac:dyDescent="0.25">
      <c r="A1933" s="1" t="s">
        <v>1929</v>
      </c>
      <c r="BX1933">
        <v>54006</v>
      </c>
      <c r="BY1933">
        <v>54</v>
      </c>
      <c r="BZ1933" s="14">
        <v>1208080054006</v>
      </c>
    </row>
    <row r="1934" spans="1:78" x14ac:dyDescent="0.25">
      <c r="A1934" s="1" t="s">
        <v>1930</v>
      </c>
      <c r="BX1934">
        <v>59001</v>
      </c>
      <c r="BY1934">
        <v>59</v>
      </c>
      <c r="BZ1934" s="14">
        <v>1208080059001</v>
      </c>
    </row>
    <row r="1935" spans="1:78" x14ac:dyDescent="0.25">
      <c r="A1935" s="1" t="s">
        <v>1931</v>
      </c>
      <c r="BX1935">
        <v>60000</v>
      </c>
      <c r="BY1935">
        <v>60</v>
      </c>
      <c r="BZ1935" s="14">
        <v>1208080060000</v>
      </c>
    </row>
    <row r="1936" spans="1:78" x14ac:dyDescent="0.25">
      <c r="A1936" s="1" t="s">
        <v>1932</v>
      </c>
      <c r="BX1936">
        <v>58001</v>
      </c>
      <c r="BY1936">
        <v>58</v>
      </c>
      <c r="BZ1936" s="14">
        <v>1208081058001</v>
      </c>
    </row>
    <row r="1937" spans="1:78" x14ac:dyDescent="0.25">
      <c r="A1937" s="1" t="s">
        <v>1933</v>
      </c>
      <c r="BX1937">
        <v>59000</v>
      </c>
      <c r="BY1937">
        <v>59</v>
      </c>
      <c r="BZ1937" s="14">
        <v>1208081059000</v>
      </c>
    </row>
    <row r="1938" spans="1:78" x14ac:dyDescent="0.25">
      <c r="A1938" s="1" t="s">
        <v>1934</v>
      </c>
      <c r="BX1938">
        <v>57001</v>
      </c>
      <c r="BY1938">
        <v>57</v>
      </c>
      <c r="BZ1938" s="14">
        <v>1208082057001</v>
      </c>
    </row>
    <row r="1939" spans="1:78" x14ac:dyDescent="0.25">
      <c r="A1939" s="1" t="s">
        <v>1935</v>
      </c>
      <c r="BX1939">
        <v>58000</v>
      </c>
      <c r="BY1939">
        <v>58</v>
      </c>
      <c r="BZ1939" s="14">
        <v>1208082058000</v>
      </c>
    </row>
    <row r="1940" spans="1:78" x14ac:dyDescent="0.25">
      <c r="A1940" s="1" t="s">
        <v>1936</v>
      </c>
      <c r="BX1940">
        <v>56001</v>
      </c>
      <c r="BY1940">
        <v>56</v>
      </c>
      <c r="BZ1940" s="14">
        <v>1208083056001</v>
      </c>
    </row>
    <row r="1941" spans="1:78" x14ac:dyDescent="0.25">
      <c r="A1941" s="1" t="s">
        <v>1937</v>
      </c>
      <c r="BX1941">
        <v>57000</v>
      </c>
      <c r="BY1941">
        <v>57</v>
      </c>
      <c r="BZ1941" s="14">
        <v>1208083057000</v>
      </c>
    </row>
    <row r="1942" spans="1:78" x14ac:dyDescent="0.25">
      <c r="A1942" s="1" t="s">
        <v>1938</v>
      </c>
      <c r="BX1942">
        <v>55001</v>
      </c>
      <c r="BY1942">
        <v>55</v>
      </c>
      <c r="BZ1942" s="14">
        <v>1208084055001</v>
      </c>
    </row>
    <row r="1943" spans="1:78" x14ac:dyDescent="0.25">
      <c r="A1943" s="1" t="s">
        <v>1939</v>
      </c>
      <c r="BX1943">
        <v>56000</v>
      </c>
      <c r="BY1943">
        <v>56</v>
      </c>
      <c r="BZ1943" s="14">
        <v>1208084056000</v>
      </c>
    </row>
    <row r="1944" spans="1:78" x14ac:dyDescent="0.25">
      <c r="A1944" s="1" t="s">
        <v>1940</v>
      </c>
      <c r="BX1944">
        <v>54001</v>
      </c>
      <c r="BY1944">
        <v>54</v>
      </c>
      <c r="BZ1944" s="14">
        <v>1208085054001</v>
      </c>
    </row>
    <row r="1945" spans="1:78" x14ac:dyDescent="0.25">
      <c r="A1945" s="1" t="s">
        <v>1941</v>
      </c>
      <c r="BX1945">
        <v>55000</v>
      </c>
      <c r="BY1945">
        <v>55</v>
      </c>
      <c r="BZ1945" s="14">
        <v>1208085055000</v>
      </c>
    </row>
    <row r="1946" spans="1:78" x14ac:dyDescent="0.25">
      <c r="A1946" s="1" t="s">
        <v>1942</v>
      </c>
      <c r="BX1946">
        <v>53001</v>
      </c>
      <c r="BY1946">
        <v>53</v>
      </c>
      <c r="BZ1946" s="14">
        <v>1208086053001</v>
      </c>
    </row>
    <row r="1947" spans="1:78" x14ac:dyDescent="0.25">
      <c r="A1947" s="1" t="s">
        <v>1943</v>
      </c>
      <c r="BX1947">
        <v>54000</v>
      </c>
      <c r="BY1947">
        <v>54</v>
      </c>
      <c r="BZ1947" s="14">
        <v>1208086054000</v>
      </c>
    </row>
    <row r="1948" spans="1:78" x14ac:dyDescent="0.25">
      <c r="A1948" s="1" t="s">
        <v>1944</v>
      </c>
      <c r="BX1948">
        <v>52001</v>
      </c>
      <c r="BY1948">
        <v>52</v>
      </c>
      <c r="BZ1948" s="14">
        <v>1208087052001</v>
      </c>
    </row>
    <row r="1949" spans="1:78" x14ac:dyDescent="0.25">
      <c r="A1949" s="1" t="s">
        <v>1945</v>
      </c>
      <c r="BX1949">
        <v>53000</v>
      </c>
      <c r="BY1949">
        <v>53</v>
      </c>
      <c r="BZ1949" s="14">
        <v>1208087053000</v>
      </c>
    </row>
    <row r="1950" spans="1:78" x14ac:dyDescent="0.25">
      <c r="A1950" s="1" t="s">
        <v>1946</v>
      </c>
      <c r="BX1950">
        <v>20032</v>
      </c>
      <c r="BY1950">
        <v>20</v>
      </c>
      <c r="BZ1950" s="14">
        <v>1208088020032</v>
      </c>
    </row>
    <row r="1951" spans="1:78" x14ac:dyDescent="0.25">
      <c r="A1951" s="1" t="s">
        <v>1947</v>
      </c>
      <c r="BX1951">
        <v>48004</v>
      </c>
      <c r="BY1951">
        <v>48</v>
      </c>
      <c r="BZ1951" s="14">
        <v>1208088048004</v>
      </c>
    </row>
    <row r="1952" spans="1:78" x14ac:dyDescent="0.25">
      <c r="A1952" s="1" t="s">
        <v>1948</v>
      </c>
      <c r="BX1952">
        <v>49003</v>
      </c>
      <c r="BY1952">
        <v>49</v>
      </c>
      <c r="BZ1952" s="14">
        <v>1208088049003</v>
      </c>
    </row>
    <row r="1953" spans="1:78" x14ac:dyDescent="0.25">
      <c r="A1953" s="1" t="s">
        <v>1949</v>
      </c>
      <c r="BX1953">
        <v>50002</v>
      </c>
      <c r="BY1953">
        <v>50</v>
      </c>
      <c r="BZ1953" s="14">
        <v>1208088050002</v>
      </c>
    </row>
    <row r="1954" spans="1:78" x14ac:dyDescent="0.25">
      <c r="A1954" s="1" t="s">
        <v>1950</v>
      </c>
      <c r="BX1954">
        <v>51001</v>
      </c>
      <c r="BY1954">
        <v>51</v>
      </c>
      <c r="BZ1954" s="14">
        <v>1208088051001</v>
      </c>
    </row>
    <row r="1955" spans="1:78" x14ac:dyDescent="0.25">
      <c r="A1955" s="1" t="s">
        <v>1951</v>
      </c>
      <c r="BX1955">
        <v>52000</v>
      </c>
      <c r="BY1955">
        <v>52</v>
      </c>
      <c r="BZ1955" s="14">
        <v>1208088052000</v>
      </c>
    </row>
    <row r="1956" spans="1:78" x14ac:dyDescent="0.25">
      <c r="A1956" s="1" t="s">
        <v>1952</v>
      </c>
      <c r="BX1956">
        <v>10028</v>
      </c>
      <c r="BY1956">
        <v>10</v>
      </c>
      <c r="BZ1956" s="14">
        <v>1208102010028</v>
      </c>
    </row>
    <row r="1957" spans="1:78" x14ac:dyDescent="0.25">
      <c r="A1957" s="1" t="s">
        <v>1953</v>
      </c>
      <c r="BX1957">
        <v>12026</v>
      </c>
      <c r="BY1957">
        <v>12</v>
      </c>
      <c r="BZ1957" s="14">
        <v>1208102012026</v>
      </c>
    </row>
    <row r="1958" spans="1:78" x14ac:dyDescent="0.25">
      <c r="A1958" s="1" t="s">
        <v>1954</v>
      </c>
      <c r="BX1958">
        <v>10027</v>
      </c>
      <c r="BY1958">
        <v>10</v>
      </c>
      <c r="BZ1958" s="14">
        <v>1208103010027</v>
      </c>
    </row>
    <row r="1959" spans="1:78" x14ac:dyDescent="0.25">
      <c r="A1959" s="1" t="s">
        <v>1955</v>
      </c>
      <c r="BX1959">
        <v>11026</v>
      </c>
      <c r="BY1959">
        <v>11</v>
      </c>
      <c r="BZ1959" s="14">
        <v>1208103011026</v>
      </c>
    </row>
    <row r="1960" spans="1:78" x14ac:dyDescent="0.25">
      <c r="A1960" s="1" t="s">
        <v>1956</v>
      </c>
      <c r="BX1960">
        <v>12025</v>
      </c>
      <c r="BY1960">
        <v>12</v>
      </c>
      <c r="BZ1960" s="14">
        <v>1208103012025</v>
      </c>
    </row>
    <row r="1961" spans="1:78" x14ac:dyDescent="0.25">
      <c r="A1961" s="1" t="s">
        <v>1957</v>
      </c>
      <c r="BX1961">
        <v>10026</v>
      </c>
      <c r="BY1961">
        <v>10</v>
      </c>
      <c r="BZ1961" s="14">
        <v>1208104010026</v>
      </c>
    </row>
    <row r="1962" spans="1:78" x14ac:dyDescent="0.25">
      <c r="A1962" s="1" t="s">
        <v>1958</v>
      </c>
      <c r="BX1962">
        <v>11025</v>
      </c>
      <c r="BY1962">
        <v>11</v>
      </c>
      <c r="BZ1962" s="14">
        <v>1208104011025</v>
      </c>
    </row>
    <row r="1963" spans="1:78" x14ac:dyDescent="0.25">
      <c r="A1963" s="1" t="s">
        <v>1959</v>
      </c>
      <c r="BX1963">
        <v>12024</v>
      </c>
      <c r="BY1963">
        <v>12</v>
      </c>
      <c r="BZ1963" s="14">
        <v>1208104012024</v>
      </c>
    </row>
    <row r="1964" spans="1:78" x14ac:dyDescent="0.25">
      <c r="A1964" s="1" t="s">
        <v>1960</v>
      </c>
      <c r="BX1964">
        <v>9026</v>
      </c>
      <c r="BY1964">
        <v>9</v>
      </c>
      <c r="BZ1964" s="14">
        <v>1208105009026</v>
      </c>
    </row>
    <row r="1965" spans="1:78" x14ac:dyDescent="0.25">
      <c r="A1965" s="1" t="s">
        <v>1961</v>
      </c>
      <c r="BX1965">
        <v>10025</v>
      </c>
      <c r="BY1965">
        <v>10</v>
      </c>
      <c r="BZ1965" s="14">
        <v>1208105010025</v>
      </c>
    </row>
    <row r="1966" spans="1:78" x14ac:dyDescent="0.25">
      <c r="A1966" s="1" t="s">
        <v>1962</v>
      </c>
      <c r="BX1966">
        <v>11024</v>
      </c>
      <c r="BY1966">
        <v>11</v>
      </c>
      <c r="BZ1966" s="14">
        <v>1208105011024</v>
      </c>
    </row>
    <row r="1967" spans="1:78" x14ac:dyDescent="0.25">
      <c r="A1967" s="1" t="s">
        <v>1963</v>
      </c>
      <c r="BX1967">
        <v>8026</v>
      </c>
      <c r="BY1967">
        <v>8</v>
      </c>
      <c r="BZ1967" s="14">
        <v>1208106008026</v>
      </c>
    </row>
    <row r="1968" spans="1:78" x14ac:dyDescent="0.25">
      <c r="A1968" s="1" t="s">
        <v>1964</v>
      </c>
      <c r="BX1968">
        <v>9025</v>
      </c>
      <c r="BY1968">
        <v>9</v>
      </c>
      <c r="BZ1968" s="14">
        <v>1208106009025</v>
      </c>
    </row>
    <row r="1969" spans="1:78" x14ac:dyDescent="0.25">
      <c r="A1969" s="1" t="s">
        <v>1965</v>
      </c>
      <c r="BX1969">
        <v>10024</v>
      </c>
      <c r="BY1969">
        <v>10</v>
      </c>
      <c r="BZ1969" s="14">
        <v>1208106010024</v>
      </c>
    </row>
    <row r="1970" spans="1:78" x14ac:dyDescent="0.25">
      <c r="A1970" s="1" t="s">
        <v>1966</v>
      </c>
      <c r="BX1970">
        <v>8025</v>
      </c>
      <c r="BY1970">
        <v>8</v>
      </c>
      <c r="BZ1970" s="14">
        <v>1208107008025</v>
      </c>
    </row>
    <row r="1971" spans="1:78" x14ac:dyDescent="0.25">
      <c r="A1971" s="1" t="s">
        <v>1967</v>
      </c>
      <c r="BX1971">
        <v>9024</v>
      </c>
      <c r="BY1971">
        <v>9</v>
      </c>
      <c r="BZ1971" s="14">
        <v>1208107009024</v>
      </c>
    </row>
    <row r="1972" spans="1:78" x14ac:dyDescent="0.25">
      <c r="A1972" s="1" t="s">
        <v>1968</v>
      </c>
      <c r="BX1972">
        <v>8024</v>
      </c>
      <c r="BY1972">
        <v>8</v>
      </c>
      <c r="BZ1972" s="14">
        <v>1208108008024</v>
      </c>
    </row>
    <row r="1973" spans="1:78" x14ac:dyDescent="0.25">
      <c r="A1973" s="1" t="s">
        <v>1969</v>
      </c>
      <c r="BX1973">
        <v>8023</v>
      </c>
      <c r="BY1973">
        <v>8</v>
      </c>
      <c r="BZ1973" s="14">
        <v>1208109008023</v>
      </c>
    </row>
    <row r="1974" spans="1:78" x14ac:dyDescent="0.25">
      <c r="A1974" s="1" t="s">
        <v>1970</v>
      </c>
      <c r="BX1974">
        <v>8022</v>
      </c>
      <c r="BY1974">
        <v>8</v>
      </c>
      <c r="BZ1974" s="14">
        <v>1208110008022</v>
      </c>
    </row>
    <row r="1975" spans="1:78" x14ac:dyDescent="0.25">
      <c r="A1975" s="1" t="s">
        <v>1971</v>
      </c>
      <c r="BX1975">
        <v>7022</v>
      </c>
      <c r="BY1975">
        <v>7</v>
      </c>
      <c r="BZ1975" s="14">
        <v>1208111007022</v>
      </c>
    </row>
    <row r="1976" spans="1:78" x14ac:dyDescent="0.25">
      <c r="A1976" s="1" t="s">
        <v>1972</v>
      </c>
      <c r="BX1976">
        <v>6022</v>
      </c>
      <c r="BY1976">
        <v>6</v>
      </c>
      <c r="BZ1976" s="14">
        <v>1208112006022</v>
      </c>
    </row>
    <row r="1977" spans="1:78" x14ac:dyDescent="0.25">
      <c r="A1977" s="1" t="s">
        <v>1973</v>
      </c>
      <c r="BX1977">
        <v>5022</v>
      </c>
      <c r="BY1977">
        <v>5</v>
      </c>
      <c r="BZ1977" s="14">
        <v>1208113005022</v>
      </c>
    </row>
    <row r="1978" spans="1:78" x14ac:dyDescent="0.25">
      <c r="A1978" s="1" t="s">
        <v>1974</v>
      </c>
      <c r="BX1978">
        <v>4022</v>
      </c>
      <c r="BY1978">
        <v>4</v>
      </c>
      <c r="BZ1978" s="14">
        <v>1208114004022</v>
      </c>
    </row>
    <row r="1979" spans="1:78" x14ac:dyDescent="0.25">
      <c r="A1979" s="1" t="s">
        <v>1975</v>
      </c>
      <c r="BX1979">
        <v>3022</v>
      </c>
      <c r="BY1979">
        <v>3</v>
      </c>
      <c r="BZ1979" s="14">
        <v>1208115003022</v>
      </c>
    </row>
    <row r="1980" spans="1:78" x14ac:dyDescent="0.25">
      <c r="A1980" s="1" t="s">
        <v>1976</v>
      </c>
      <c r="BX1980">
        <v>4007</v>
      </c>
      <c r="BY1980">
        <v>4</v>
      </c>
      <c r="BZ1980" s="14">
        <v>1208129004007</v>
      </c>
    </row>
    <row r="1981" spans="1:78" x14ac:dyDescent="0.25">
      <c r="A1981" s="1" t="s">
        <v>1977</v>
      </c>
      <c r="BX1981">
        <v>5006</v>
      </c>
      <c r="BY1981">
        <v>5</v>
      </c>
      <c r="BZ1981" s="14">
        <v>1208129005006</v>
      </c>
    </row>
    <row r="1982" spans="1:78" x14ac:dyDescent="0.25">
      <c r="A1982" s="1" t="s">
        <v>1978</v>
      </c>
      <c r="BX1982">
        <v>3007</v>
      </c>
      <c r="BY1982">
        <v>3</v>
      </c>
      <c r="BZ1982" s="14">
        <v>1208130003007</v>
      </c>
    </row>
    <row r="1983" spans="1:78" x14ac:dyDescent="0.25">
      <c r="A1983" s="1" t="s">
        <v>1979</v>
      </c>
      <c r="BX1983">
        <v>4006</v>
      </c>
      <c r="BY1983">
        <v>4</v>
      </c>
      <c r="BZ1983" s="14">
        <v>1208130004006</v>
      </c>
    </row>
    <row r="1984" spans="1:78" x14ac:dyDescent="0.25">
      <c r="A1984" s="1" t="s">
        <v>1980</v>
      </c>
      <c r="BX1984">
        <v>66052</v>
      </c>
      <c r="BY1984">
        <v>66</v>
      </c>
      <c r="BZ1984" s="14">
        <v>1210022066052</v>
      </c>
    </row>
    <row r="1985" spans="1:78" x14ac:dyDescent="0.25">
      <c r="A1985" s="1" t="s">
        <v>1981</v>
      </c>
      <c r="BX1985">
        <v>67050</v>
      </c>
      <c r="BY1985">
        <v>67</v>
      </c>
      <c r="BZ1985" s="14">
        <v>1210023067050</v>
      </c>
    </row>
    <row r="1986" spans="1:78" x14ac:dyDescent="0.25">
      <c r="A1986" s="1" t="s">
        <v>1982</v>
      </c>
      <c r="BX1986">
        <v>66050</v>
      </c>
      <c r="BY1986">
        <v>66</v>
      </c>
      <c r="BZ1986" s="14">
        <v>1210024066050</v>
      </c>
    </row>
    <row r="1987" spans="1:78" x14ac:dyDescent="0.25">
      <c r="A1987" s="1" t="s">
        <v>1983</v>
      </c>
      <c r="BX1987">
        <v>66049</v>
      </c>
      <c r="BY1987">
        <v>66</v>
      </c>
      <c r="BZ1987" s="14">
        <v>1210025066049</v>
      </c>
    </row>
    <row r="1988" spans="1:78" x14ac:dyDescent="0.25">
      <c r="A1988" s="1" t="s">
        <v>1984</v>
      </c>
      <c r="BX1988">
        <v>67048</v>
      </c>
      <c r="BY1988">
        <v>67</v>
      </c>
      <c r="BZ1988" s="14">
        <v>1210025067048</v>
      </c>
    </row>
    <row r="1989" spans="1:78" x14ac:dyDescent="0.25">
      <c r="A1989" s="1" t="s">
        <v>1985</v>
      </c>
      <c r="BX1989">
        <v>66048</v>
      </c>
      <c r="BY1989">
        <v>66</v>
      </c>
      <c r="BZ1989" s="14">
        <v>1210026066048</v>
      </c>
    </row>
    <row r="1990" spans="1:78" x14ac:dyDescent="0.25">
      <c r="A1990" s="1" t="s">
        <v>1986</v>
      </c>
      <c r="BX1990">
        <v>67047</v>
      </c>
      <c r="BY1990">
        <v>67</v>
      </c>
      <c r="BZ1990" s="14">
        <v>1210026067047</v>
      </c>
    </row>
    <row r="1991" spans="1:78" x14ac:dyDescent="0.25">
      <c r="A1991" s="1" t="s">
        <v>1987</v>
      </c>
      <c r="BX1991">
        <v>66047</v>
      </c>
      <c r="BY1991">
        <v>66</v>
      </c>
      <c r="BZ1991" s="14">
        <v>1210027066047</v>
      </c>
    </row>
    <row r="1992" spans="1:78" x14ac:dyDescent="0.25">
      <c r="A1992" s="1" t="s">
        <v>1988</v>
      </c>
      <c r="BX1992">
        <v>67046</v>
      </c>
      <c r="BY1992">
        <v>67</v>
      </c>
      <c r="BZ1992" s="14">
        <v>1210027067046</v>
      </c>
    </row>
    <row r="1993" spans="1:78" x14ac:dyDescent="0.25">
      <c r="A1993" s="1" t="s">
        <v>1989</v>
      </c>
      <c r="BX1993">
        <v>66046</v>
      </c>
      <c r="BY1993">
        <v>66</v>
      </c>
      <c r="BZ1993" s="14">
        <v>1210028066046</v>
      </c>
    </row>
    <row r="1994" spans="1:78" x14ac:dyDescent="0.25">
      <c r="A1994" s="1" t="s">
        <v>1990</v>
      </c>
      <c r="BX1994">
        <v>67045</v>
      </c>
      <c r="BY1994">
        <v>67</v>
      </c>
      <c r="BZ1994" s="14">
        <v>1210028067045</v>
      </c>
    </row>
    <row r="1995" spans="1:78" x14ac:dyDescent="0.25">
      <c r="A1995" s="1" t="s">
        <v>1991</v>
      </c>
      <c r="BX1995">
        <v>66045</v>
      </c>
      <c r="BY1995">
        <v>66</v>
      </c>
      <c r="BZ1995" s="14">
        <v>1210029066045</v>
      </c>
    </row>
    <row r="1996" spans="1:78" x14ac:dyDescent="0.25">
      <c r="A1996" s="1" t="s">
        <v>1992</v>
      </c>
      <c r="BX1996">
        <v>67044</v>
      </c>
      <c r="BY1996">
        <v>67</v>
      </c>
      <c r="BZ1996" s="14">
        <v>1210029067044</v>
      </c>
    </row>
    <row r="1997" spans="1:78" x14ac:dyDescent="0.25">
      <c r="A1997" s="1" t="s">
        <v>1993</v>
      </c>
      <c r="BX1997">
        <v>66044</v>
      </c>
      <c r="BY1997">
        <v>66</v>
      </c>
      <c r="BZ1997" s="14">
        <v>1210030066044</v>
      </c>
    </row>
    <row r="1998" spans="1:78" x14ac:dyDescent="0.25">
      <c r="A1998" s="1" t="s">
        <v>1994</v>
      </c>
      <c r="BX1998">
        <v>62044</v>
      </c>
      <c r="BY1998">
        <v>62</v>
      </c>
      <c r="BZ1998" s="14">
        <v>1210034062044</v>
      </c>
    </row>
    <row r="1999" spans="1:78" x14ac:dyDescent="0.25">
      <c r="A1999" s="1" t="s">
        <v>1995</v>
      </c>
      <c r="BX1999">
        <v>62043</v>
      </c>
      <c r="BY1999">
        <v>62</v>
      </c>
      <c r="BZ1999" s="14">
        <v>1210035062043</v>
      </c>
    </row>
    <row r="2000" spans="1:78" x14ac:dyDescent="0.25">
      <c r="A2000" s="1" t="s">
        <v>1996</v>
      </c>
      <c r="BX2000">
        <v>62042</v>
      </c>
      <c r="BY2000">
        <v>62</v>
      </c>
      <c r="BZ2000" s="14">
        <v>1210036062042</v>
      </c>
    </row>
    <row r="2001" spans="1:78" x14ac:dyDescent="0.25">
      <c r="A2001" s="1" t="s">
        <v>1997</v>
      </c>
      <c r="BX2001">
        <v>59041</v>
      </c>
      <c r="BY2001">
        <v>59</v>
      </c>
      <c r="BZ2001" s="14">
        <v>1210040059041</v>
      </c>
    </row>
    <row r="2002" spans="1:78" x14ac:dyDescent="0.25">
      <c r="A2002" s="1" t="s">
        <v>1998</v>
      </c>
      <c r="BX2002">
        <v>60040</v>
      </c>
      <c r="BY2002">
        <v>60</v>
      </c>
      <c r="BZ2002" s="14">
        <v>1210040060040</v>
      </c>
    </row>
    <row r="2003" spans="1:78" x14ac:dyDescent="0.25">
      <c r="A2003" s="1" t="s">
        <v>1999</v>
      </c>
      <c r="BX2003">
        <v>53044</v>
      </c>
      <c r="BY2003">
        <v>53</v>
      </c>
      <c r="BZ2003" s="14">
        <v>1210043053044</v>
      </c>
    </row>
    <row r="2004" spans="1:78" x14ac:dyDescent="0.25">
      <c r="A2004" s="1" t="s">
        <v>2000</v>
      </c>
      <c r="BX2004">
        <v>53043</v>
      </c>
      <c r="BY2004">
        <v>53</v>
      </c>
      <c r="BZ2004" s="14">
        <v>1210044053043</v>
      </c>
    </row>
    <row r="2005" spans="1:78" x14ac:dyDescent="0.25">
      <c r="A2005" s="1" t="s">
        <v>2001</v>
      </c>
      <c r="BX2005">
        <v>53042</v>
      </c>
      <c r="BY2005">
        <v>53</v>
      </c>
      <c r="BZ2005" s="14">
        <v>1210045053042</v>
      </c>
    </row>
    <row r="2006" spans="1:78" x14ac:dyDescent="0.25">
      <c r="A2006" s="1" t="s">
        <v>2002</v>
      </c>
      <c r="BX2006">
        <v>53041</v>
      </c>
      <c r="BY2006">
        <v>53</v>
      </c>
      <c r="BZ2006" s="14">
        <v>1210046053041</v>
      </c>
    </row>
    <row r="2007" spans="1:78" x14ac:dyDescent="0.25">
      <c r="A2007" s="1" t="s">
        <v>2003</v>
      </c>
      <c r="BX2007">
        <v>54040</v>
      </c>
      <c r="BY2007">
        <v>54</v>
      </c>
      <c r="BZ2007" s="14">
        <v>1210046054040</v>
      </c>
    </row>
    <row r="2008" spans="1:78" x14ac:dyDescent="0.25">
      <c r="A2008" s="1" t="s">
        <v>2004</v>
      </c>
      <c r="BX2008">
        <v>54039</v>
      </c>
      <c r="BY2008">
        <v>54</v>
      </c>
      <c r="BZ2008" s="14">
        <v>1210047054039</v>
      </c>
    </row>
    <row r="2009" spans="1:78" x14ac:dyDescent="0.25">
      <c r="A2009" s="1" t="s">
        <v>2005</v>
      </c>
      <c r="BX2009">
        <v>54038</v>
      </c>
      <c r="BY2009">
        <v>54</v>
      </c>
      <c r="BZ2009" s="14">
        <v>1210048054038</v>
      </c>
    </row>
    <row r="2010" spans="1:78" x14ac:dyDescent="0.25">
      <c r="A2010" s="1" t="s">
        <v>2006</v>
      </c>
      <c r="BX2010">
        <v>53038</v>
      </c>
      <c r="BY2010">
        <v>53</v>
      </c>
      <c r="BZ2010" s="14">
        <v>1210049053038</v>
      </c>
    </row>
    <row r="2011" spans="1:78" x14ac:dyDescent="0.25">
      <c r="A2011" s="1" t="s">
        <v>2007</v>
      </c>
      <c r="BX2011">
        <v>54037</v>
      </c>
      <c r="BY2011">
        <v>54</v>
      </c>
      <c r="BZ2011" s="14">
        <v>1210049054037</v>
      </c>
    </row>
    <row r="2012" spans="1:78" x14ac:dyDescent="0.25">
      <c r="A2012" s="1" t="s">
        <v>2008</v>
      </c>
      <c r="BX2012">
        <v>53037</v>
      </c>
      <c r="BY2012">
        <v>53</v>
      </c>
      <c r="BZ2012" s="14">
        <v>1210050053037</v>
      </c>
    </row>
    <row r="2013" spans="1:78" x14ac:dyDescent="0.25">
      <c r="A2013" s="1" t="s">
        <v>2009</v>
      </c>
      <c r="BX2013">
        <v>54036</v>
      </c>
      <c r="BY2013">
        <v>54</v>
      </c>
      <c r="BZ2013" s="14">
        <v>1210050054036</v>
      </c>
    </row>
    <row r="2014" spans="1:78" x14ac:dyDescent="0.25">
      <c r="A2014" s="1" t="s">
        <v>2010</v>
      </c>
      <c r="BX2014">
        <v>53036</v>
      </c>
      <c r="BY2014">
        <v>53</v>
      </c>
      <c r="BZ2014" s="14">
        <v>1210051053036</v>
      </c>
    </row>
    <row r="2015" spans="1:78" x14ac:dyDescent="0.25">
      <c r="A2015" s="1" t="s">
        <v>2011</v>
      </c>
      <c r="BX2015">
        <v>54035</v>
      </c>
      <c r="BY2015">
        <v>54</v>
      </c>
      <c r="BZ2015" s="14">
        <v>1210051054035</v>
      </c>
    </row>
    <row r="2016" spans="1:78" x14ac:dyDescent="0.25">
      <c r="A2016" s="1" t="s">
        <v>2012</v>
      </c>
      <c r="BX2016">
        <v>53035</v>
      </c>
      <c r="BY2016">
        <v>53</v>
      </c>
      <c r="BZ2016" s="14">
        <v>1210052053035</v>
      </c>
    </row>
    <row r="2017" spans="1:78" x14ac:dyDescent="0.25">
      <c r="A2017" s="1" t="s">
        <v>2013</v>
      </c>
      <c r="BX2017">
        <v>54034</v>
      </c>
      <c r="BY2017">
        <v>54</v>
      </c>
      <c r="BZ2017" s="14">
        <v>1210052054034</v>
      </c>
    </row>
    <row r="2018" spans="1:78" x14ac:dyDescent="0.25">
      <c r="A2018" s="1" t="s">
        <v>2014</v>
      </c>
      <c r="BX2018">
        <v>53034</v>
      </c>
      <c r="BY2018">
        <v>53</v>
      </c>
      <c r="BZ2018" s="14">
        <v>1210053053034</v>
      </c>
    </row>
    <row r="2019" spans="1:78" x14ac:dyDescent="0.25">
      <c r="A2019" s="1" t="s">
        <v>2015</v>
      </c>
      <c r="BX2019">
        <v>54033</v>
      </c>
      <c r="BY2019">
        <v>54</v>
      </c>
      <c r="BZ2019" s="14">
        <v>1210053054033</v>
      </c>
    </row>
    <row r="2020" spans="1:78" x14ac:dyDescent="0.25">
      <c r="A2020" s="1" t="s">
        <v>2016</v>
      </c>
      <c r="BX2020">
        <v>53033</v>
      </c>
      <c r="BY2020">
        <v>53</v>
      </c>
      <c r="BZ2020" s="14">
        <v>1210054053033</v>
      </c>
    </row>
    <row r="2021" spans="1:78" x14ac:dyDescent="0.25">
      <c r="A2021" s="1" t="s">
        <v>2017</v>
      </c>
      <c r="BX2021">
        <v>54032</v>
      </c>
      <c r="BY2021">
        <v>54</v>
      </c>
      <c r="BZ2021" s="14">
        <v>1210054054032</v>
      </c>
    </row>
    <row r="2022" spans="1:78" x14ac:dyDescent="0.25">
      <c r="A2022" s="1" t="s">
        <v>2018</v>
      </c>
      <c r="BX2022">
        <v>53032</v>
      </c>
      <c r="BY2022">
        <v>53</v>
      </c>
      <c r="BZ2022" s="14">
        <v>1210055053032</v>
      </c>
    </row>
    <row r="2023" spans="1:78" x14ac:dyDescent="0.25">
      <c r="A2023" s="1" t="s">
        <v>2019</v>
      </c>
      <c r="BX2023">
        <v>54031</v>
      </c>
      <c r="BY2023">
        <v>54</v>
      </c>
      <c r="BZ2023" s="14">
        <v>1210055054031</v>
      </c>
    </row>
    <row r="2024" spans="1:78" x14ac:dyDescent="0.25">
      <c r="A2024" s="1" t="s">
        <v>2020</v>
      </c>
      <c r="BX2024">
        <v>53031</v>
      </c>
      <c r="BY2024">
        <v>53</v>
      </c>
      <c r="BZ2024" s="14">
        <v>1210056053031</v>
      </c>
    </row>
    <row r="2025" spans="1:78" x14ac:dyDescent="0.25">
      <c r="A2025" s="1" t="s">
        <v>2021</v>
      </c>
      <c r="BX2025">
        <v>54030</v>
      </c>
      <c r="BY2025">
        <v>54</v>
      </c>
      <c r="BZ2025" s="14">
        <v>1210056054030</v>
      </c>
    </row>
    <row r="2026" spans="1:78" x14ac:dyDescent="0.25">
      <c r="A2026" s="1" t="s">
        <v>2022</v>
      </c>
      <c r="BX2026">
        <v>53030</v>
      </c>
      <c r="BY2026">
        <v>53</v>
      </c>
      <c r="BZ2026" s="14">
        <v>1210057053030</v>
      </c>
    </row>
    <row r="2027" spans="1:78" x14ac:dyDescent="0.25">
      <c r="A2027" s="1" t="s">
        <v>2023</v>
      </c>
      <c r="BX2027">
        <v>54029</v>
      </c>
      <c r="BY2027">
        <v>54</v>
      </c>
      <c r="BZ2027" s="14">
        <v>1210057054029</v>
      </c>
    </row>
    <row r="2028" spans="1:78" x14ac:dyDescent="0.25">
      <c r="A2028" s="1" t="s">
        <v>2024</v>
      </c>
      <c r="BX2028">
        <v>53029</v>
      </c>
      <c r="BY2028">
        <v>53</v>
      </c>
      <c r="BZ2028" s="14">
        <v>1210058053029</v>
      </c>
    </row>
    <row r="2029" spans="1:78" x14ac:dyDescent="0.25">
      <c r="A2029" s="1" t="s">
        <v>2025</v>
      </c>
      <c r="BX2029">
        <v>54028</v>
      </c>
      <c r="BY2029">
        <v>54</v>
      </c>
      <c r="BZ2029" s="14">
        <v>1210058054028</v>
      </c>
    </row>
    <row r="2030" spans="1:78" x14ac:dyDescent="0.25">
      <c r="A2030" s="1" t="s">
        <v>2026</v>
      </c>
      <c r="BX2030">
        <v>53028</v>
      </c>
      <c r="BY2030">
        <v>53</v>
      </c>
      <c r="BZ2030" s="14">
        <v>1210059053028</v>
      </c>
    </row>
    <row r="2031" spans="1:78" x14ac:dyDescent="0.25">
      <c r="A2031" s="1" t="s">
        <v>2027</v>
      </c>
      <c r="BX2031">
        <v>54027</v>
      </c>
      <c r="BY2031">
        <v>54</v>
      </c>
      <c r="BZ2031" s="14">
        <v>1210059054027</v>
      </c>
    </row>
    <row r="2032" spans="1:78" x14ac:dyDescent="0.25">
      <c r="A2032" s="1" t="s">
        <v>2028</v>
      </c>
      <c r="BX2032">
        <v>53027</v>
      </c>
      <c r="BY2032">
        <v>53</v>
      </c>
      <c r="BZ2032" s="14">
        <v>1210060053027</v>
      </c>
    </row>
    <row r="2033" spans="1:78" x14ac:dyDescent="0.25">
      <c r="A2033" s="1" t="s">
        <v>2029</v>
      </c>
      <c r="BX2033">
        <v>54026</v>
      </c>
      <c r="BY2033">
        <v>54</v>
      </c>
      <c r="BZ2033" s="14">
        <v>1210060054026</v>
      </c>
    </row>
    <row r="2034" spans="1:78" x14ac:dyDescent="0.25">
      <c r="A2034" s="1" t="s">
        <v>2030</v>
      </c>
      <c r="BX2034">
        <v>53026</v>
      </c>
      <c r="BY2034">
        <v>53</v>
      </c>
      <c r="BZ2034" s="14">
        <v>1210061053026</v>
      </c>
    </row>
    <row r="2035" spans="1:78" x14ac:dyDescent="0.25">
      <c r="A2035" s="1" t="s">
        <v>2031</v>
      </c>
      <c r="BX2035">
        <v>54025</v>
      </c>
      <c r="BY2035">
        <v>54</v>
      </c>
      <c r="BZ2035" s="14">
        <v>1210061054025</v>
      </c>
    </row>
    <row r="2036" spans="1:78" x14ac:dyDescent="0.25">
      <c r="A2036" s="1" t="s">
        <v>2032</v>
      </c>
      <c r="BX2036">
        <v>53025</v>
      </c>
      <c r="BY2036">
        <v>53</v>
      </c>
      <c r="BZ2036" s="14">
        <v>1210062053025</v>
      </c>
    </row>
    <row r="2037" spans="1:78" x14ac:dyDescent="0.25">
      <c r="A2037" s="1" t="s">
        <v>2033</v>
      </c>
      <c r="BX2037">
        <v>54024</v>
      </c>
      <c r="BY2037">
        <v>54</v>
      </c>
      <c r="BZ2037" s="14">
        <v>1210062054024</v>
      </c>
    </row>
    <row r="2038" spans="1:78" x14ac:dyDescent="0.25">
      <c r="A2038" s="1" t="s">
        <v>2034</v>
      </c>
      <c r="BX2038">
        <v>53024</v>
      </c>
      <c r="BY2038">
        <v>53</v>
      </c>
      <c r="BZ2038" s="14">
        <v>1210063053024</v>
      </c>
    </row>
    <row r="2039" spans="1:78" x14ac:dyDescent="0.25">
      <c r="A2039" s="1" t="s">
        <v>2035</v>
      </c>
      <c r="BX2039">
        <v>54023</v>
      </c>
      <c r="BY2039">
        <v>54</v>
      </c>
      <c r="BZ2039" s="14">
        <v>1210063054023</v>
      </c>
    </row>
    <row r="2040" spans="1:78" x14ac:dyDescent="0.25">
      <c r="A2040" s="1" t="s">
        <v>2036</v>
      </c>
      <c r="BX2040">
        <v>53023</v>
      </c>
      <c r="BY2040">
        <v>53</v>
      </c>
      <c r="BZ2040" s="14">
        <v>1210064053023</v>
      </c>
    </row>
    <row r="2041" spans="1:78" x14ac:dyDescent="0.25">
      <c r="A2041" s="1" t="s">
        <v>2037</v>
      </c>
      <c r="BX2041">
        <v>54022</v>
      </c>
      <c r="BY2041">
        <v>54</v>
      </c>
      <c r="BZ2041" s="14">
        <v>1210064054022</v>
      </c>
    </row>
    <row r="2042" spans="1:78" x14ac:dyDescent="0.25">
      <c r="A2042" s="1" t="s">
        <v>2038</v>
      </c>
      <c r="BX2042">
        <v>53022</v>
      </c>
      <c r="BY2042">
        <v>53</v>
      </c>
      <c r="BZ2042" s="14">
        <v>1210065053022</v>
      </c>
    </row>
    <row r="2043" spans="1:78" x14ac:dyDescent="0.25">
      <c r="A2043" s="1" t="s">
        <v>2039</v>
      </c>
      <c r="BX2043">
        <v>54021</v>
      </c>
      <c r="BY2043">
        <v>54</v>
      </c>
      <c r="BZ2043" s="14">
        <v>1210065054021</v>
      </c>
    </row>
    <row r="2044" spans="1:78" x14ac:dyDescent="0.25">
      <c r="A2044" s="1" t="s">
        <v>2040</v>
      </c>
      <c r="BX2044">
        <v>53021</v>
      </c>
      <c r="BY2044">
        <v>53</v>
      </c>
      <c r="BZ2044" s="14">
        <v>1210066053021</v>
      </c>
    </row>
    <row r="2045" spans="1:78" x14ac:dyDescent="0.25">
      <c r="A2045" s="1" t="s">
        <v>2041</v>
      </c>
      <c r="BX2045">
        <v>54020</v>
      </c>
      <c r="BY2045">
        <v>54</v>
      </c>
      <c r="BZ2045" s="14">
        <v>1210066054020</v>
      </c>
    </row>
    <row r="2046" spans="1:78" x14ac:dyDescent="0.25">
      <c r="A2046" s="1" t="s">
        <v>2042</v>
      </c>
      <c r="BX2046">
        <v>53020</v>
      </c>
      <c r="BY2046">
        <v>53</v>
      </c>
      <c r="BZ2046" s="14">
        <v>1210067053020</v>
      </c>
    </row>
    <row r="2047" spans="1:78" x14ac:dyDescent="0.25">
      <c r="A2047" s="1" t="s">
        <v>2043</v>
      </c>
      <c r="BX2047">
        <v>54019</v>
      </c>
      <c r="BY2047">
        <v>54</v>
      </c>
      <c r="BZ2047" s="14">
        <v>1210067054019</v>
      </c>
    </row>
    <row r="2048" spans="1:78" x14ac:dyDescent="0.25">
      <c r="A2048" s="1" t="s">
        <v>2044</v>
      </c>
      <c r="BX2048">
        <v>53019</v>
      </c>
      <c r="BY2048">
        <v>53</v>
      </c>
      <c r="BZ2048" s="14">
        <v>1210068053019</v>
      </c>
    </row>
    <row r="2049" spans="1:78" x14ac:dyDescent="0.25">
      <c r="A2049" s="1" t="s">
        <v>2045</v>
      </c>
      <c r="BX2049">
        <v>54018</v>
      </c>
      <c r="BY2049">
        <v>54</v>
      </c>
      <c r="BZ2049" s="14">
        <v>1210068054018</v>
      </c>
    </row>
    <row r="2050" spans="1:78" x14ac:dyDescent="0.25">
      <c r="A2050" s="1" t="s">
        <v>2046</v>
      </c>
      <c r="BX2050">
        <v>53018</v>
      </c>
      <c r="BY2050">
        <v>53</v>
      </c>
      <c r="BZ2050" s="14">
        <v>1210069053018</v>
      </c>
    </row>
    <row r="2051" spans="1:78" x14ac:dyDescent="0.25">
      <c r="A2051" s="1" t="s">
        <v>2047</v>
      </c>
      <c r="BX2051">
        <v>54017</v>
      </c>
      <c r="BY2051">
        <v>54</v>
      </c>
      <c r="BZ2051" s="14">
        <v>1210069054017</v>
      </c>
    </row>
    <row r="2052" spans="1:78" x14ac:dyDescent="0.25">
      <c r="A2052" s="1" t="s">
        <v>2048</v>
      </c>
      <c r="BX2052">
        <v>53017</v>
      </c>
      <c r="BY2052">
        <v>53</v>
      </c>
      <c r="BZ2052" s="14">
        <v>1210070053017</v>
      </c>
    </row>
    <row r="2053" spans="1:78" x14ac:dyDescent="0.25">
      <c r="A2053" s="1" t="s">
        <v>2049</v>
      </c>
      <c r="BX2053">
        <v>54016</v>
      </c>
      <c r="BY2053">
        <v>54</v>
      </c>
      <c r="BZ2053" s="14">
        <v>1210070054016</v>
      </c>
    </row>
    <row r="2054" spans="1:78" x14ac:dyDescent="0.25">
      <c r="A2054" s="1" t="s">
        <v>2050</v>
      </c>
      <c r="BX2054">
        <v>70000</v>
      </c>
      <c r="BY2054">
        <v>70</v>
      </c>
      <c r="BZ2054" s="14">
        <v>1210070070000</v>
      </c>
    </row>
    <row r="2055" spans="1:78" x14ac:dyDescent="0.25">
      <c r="A2055" s="1" t="s">
        <v>2051</v>
      </c>
      <c r="BX2055">
        <v>53016</v>
      </c>
      <c r="BY2055">
        <v>53</v>
      </c>
      <c r="BZ2055" s="14">
        <v>1210071053016</v>
      </c>
    </row>
    <row r="2056" spans="1:78" x14ac:dyDescent="0.25">
      <c r="A2056" s="1" t="s">
        <v>2052</v>
      </c>
      <c r="BX2056">
        <v>54015</v>
      </c>
      <c r="BY2056">
        <v>54</v>
      </c>
      <c r="BZ2056" s="14">
        <v>1210071054015</v>
      </c>
    </row>
    <row r="2057" spans="1:78" x14ac:dyDescent="0.25">
      <c r="A2057" s="1" t="s">
        <v>2053</v>
      </c>
      <c r="BX2057">
        <v>69000</v>
      </c>
      <c r="BY2057">
        <v>69</v>
      </c>
      <c r="BZ2057" s="14">
        <v>1210071069000</v>
      </c>
    </row>
    <row r="2058" spans="1:78" x14ac:dyDescent="0.25">
      <c r="A2058" s="1" t="s">
        <v>2054</v>
      </c>
      <c r="BX2058">
        <v>53015</v>
      </c>
      <c r="BY2058">
        <v>53</v>
      </c>
      <c r="BZ2058" s="14">
        <v>1210072053015</v>
      </c>
    </row>
    <row r="2059" spans="1:78" x14ac:dyDescent="0.25">
      <c r="A2059" s="1" t="s">
        <v>2055</v>
      </c>
      <c r="BX2059">
        <v>54014</v>
      </c>
      <c r="BY2059">
        <v>54</v>
      </c>
      <c r="BZ2059" s="14">
        <v>1210072054014</v>
      </c>
    </row>
    <row r="2060" spans="1:78" x14ac:dyDescent="0.25">
      <c r="A2060" s="1" t="s">
        <v>2056</v>
      </c>
      <c r="BX2060">
        <v>68000</v>
      </c>
      <c r="BY2060">
        <v>68</v>
      </c>
      <c r="BZ2060" s="14">
        <v>1210072068000</v>
      </c>
    </row>
    <row r="2061" spans="1:78" x14ac:dyDescent="0.25">
      <c r="A2061" s="1" t="s">
        <v>2057</v>
      </c>
      <c r="BX2061">
        <v>53014</v>
      </c>
      <c r="BY2061">
        <v>53</v>
      </c>
      <c r="BZ2061" s="14">
        <v>1210073053014</v>
      </c>
    </row>
    <row r="2062" spans="1:78" x14ac:dyDescent="0.25">
      <c r="A2062" s="1" t="s">
        <v>2058</v>
      </c>
      <c r="BX2062">
        <v>54013</v>
      </c>
      <c r="BY2062">
        <v>54</v>
      </c>
      <c r="BZ2062" s="14">
        <v>1210073054013</v>
      </c>
    </row>
    <row r="2063" spans="1:78" x14ac:dyDescent="0.25">
      <c r="A2063" s="1" t="s">
        <v>2059</v>
      </c>
      <c r="BX2063">
        <v>67000</v>
      </c>
      <c r="BY2063">
        <v>67</v>
      </c>
      <c r="BZ2063" s="14">
        <v>1210073067000</v>
      </c>
    </row>
    <row r="2064" spans="1:78" x14ac:dyDescent="0.25">
      <c r="A2064" s="1" t="s">
        <v>2060</v>
      </c>
      <c r="BX2064">
        <v>53013</v>
      </c>
      <c r="BY2064">
        <v>53</v>
      </c>
      <c r="BZ2064" s="14">
        <v>1210074053013</v>
      </c>
    </row>
    <row r="2065" spans="1:78" x14ac:dyDescent="0.25">
      <c r="A2065" s="1" t="s">
        <v>2061</v>
      </c>
      <c r="BX2065">
        <v>54012</v>
      </c>
      <c r="BY2065">
        <v>54</v>
      </c>
      <c r="BZ2065" s="14">
        <v>1210074054012</v>
      </c>
    </row>
    <row r="2066" spans="1:78" x14ac:dyDescent="0.25">
      <c r="A2066" s="1" t="s">
        <v>2062</v>
      </c>
      <c r="BX2066">
        <v>66000</v>
      </c>
      <c r="BY2066">
        <v>66</v>
      </c>
      <c r="BZ2066" s="14">
        <v>1210074066000</v>
      </c>
    </row>
    <row r="2067" spans="1:78" x14ac:dyDescent="0.25">
      <c r="A2067" s="1" t="s">
        <v>2063</v>
      </c>
      <c r="BX2067">
        <v>53012</v>
      </c>
      <c r="BY2067">
        <v>53</v>
      </c>
      <c r="BZ2067" s="14">
        <v>1210075053012</v>
      </c>
    </row>
    <row r="2068" spans="1:78" x14ac:dyDescent="0.25">
      <c r="A2068" s="1" t="s">
        <v>2064</v>
      </c>
      <c r="BX2068">
        <v>54011</v>
      </c>
      <c r="BY2068">
        <v>54</v>
      </c>
      <c r="BZ2068" s="14">
        <v>1210075054011</v>
      </c>
    </row>
    <row r="2069" spans="1:78" x14ac:dyDescent="0.25">
      <c r="A2069" s="1" t="s">
        <v>2065</v>
      </c>
      <c r="BX2069">
        <v>65000</v>
      </c>
      <c r="BY2069">
        <v>65</v>
      </c>
      <c r="BZ2069" s="14">
        <v>1210075065000</v>
      </c>
    </row>
    <row r="2070" spans="1:78" x14ac:dyDescent="0.25">
      <c r="A2070" s="1" t="s">
        <v>2066</v>
      </c>
      <c r="BX2070">
        <v>53011</v>
      </c>
      <c r="BY2070">
        <v>53</v>
      </c>
      <c r="BZ2070" s="14">
        <v>1210076053011</v>
      </c>
    </row>
    <row r="2071" spans="1:78" x14ac:dyDescent="0.25">
      <c r="A2071" s="1" t="s">
        <v>2067</v>
      </c>
      <c r="BX2071">
        <v>54010</v>
      </c>
      <c r="BY2071">
        <v>54</v>
      </c>
      <c r="BZ2071" s="14">
        <v>1210076054010</v>
      </c>
    </row>
    <row r="2072" spans="1:78" x14ac:dyDescent="0.25">
      <c r="A2072" s="1" t="s">
        <v>2068</v>
      </c>
      <c r="BX2072">
        <v>64000</v>
      </c>
      <c r="BY2072">
        <v>64</v>
      </c>
      <c r="BZ2072" s="14">
        <v>1210076064000</v>
      </c>
    </row>
    <row r="2073" spans="1:78" x14ac:dyDescent="0.25">
      <c r="A2073" s="1" t="s">
        <v>2069</v>
      </c>
      <c r="BX2073">
        <v>53010</v>
      </c>
      <c r="BY2073">
        <v>53</v>
      </c>
      <c r="BZ2073" s="14">
        <v>1210077053010</v>
      </c>
    </row>
    <row r="2074" spans="1:78" x14ac:dyDescent="0.25">
      <c r="A2074" s="1" t="s">
        <v>2070</v>
      </c>
      <c r="BX2074">
        <v>63000</v>
      </c>
      <c r="BY2074">
        <v>63</v>
      </c>
      <c r="BZ2074" s="14">
        <v>1210077063000</v>
      </c>
    </row>
    <row r="2075" spans="1:78" x14ac:dyDescent="0.25">
      <c r="A2075" s="1" t="s">
        <v>2071</v>
      </c>
      <c r="BX2075">
        <v>62000</v>
      </c>
      <c r="BY2075">
        <v>62</v>
      </c>
      <c r="BZ2075" s="14">
        <v>1210078062000</v>
      </c>
    </row>
    <row r="2076" spans="1:78" x14ac:dyDescent="0.25">
      <c r="A2076" s="1" t="s">
        <v>2072</v>
      </c>
      <c r="BX2076">
        <v>53008</v>
      </c>
      <c r="BY2076">
        <v>53</v>
      </c>
      <c r="BZ2076" s="14">
        <v>1210079053008</v>
      </c>
    </row>
    <row r="2077" spans="1:78" x14ac:dyDescent="0.25">
      <c r="A2077" s="1" t="s">
        <v>2073</v>
      </c>
      <c r="BX2077">
        <v>54007</v>
      </c>
      <c r="BY2077">
        <v>54</v>
      </c>
      <c r="BZ2077" s="14">
        <v>1210079054007</v>
      </c>
    </row>
    <row r="2078" spans="1:78" x14ac:dyDescent="0.25">
      <c r="A2078" s="1" t="s">
        <v>2074</v>
      </c>
      <c r="BX2078">
        <v>61000</v>
      </c>
      <c r="BY2078">
        <v>61</v>
      </c>
      <c r="BZ2078" s="14">
        <v>1210079061000</v>
      </c>
    </row>
    <row r="2079" spans="1:78" x14ac:dyDescent="0.25">
      <c r="A2079" s="1" t="s">
        <v>2075</v>
      </c>
      <c r="BX2079">
        <v>53007</v>
      </c>
      <c r="BY2079">
        <v>53</v>
      </c>
      <c r="BZ2079" s="14">
        <v>1210080053007</v>
      </c>
    </row>
    <row r="2080" spans="1:78" x14ac:dyDescent="0.25">
      <c r="A2080" s="1" t="s">
        <v>2076</v>
      </c>
      <c r="BX2080">
        <v>54006</v>
      </c>
      <c r="BY2080">
        <v>54</v>
      </c>
      <c r="BZ2080" s="14">
        <v>1210080054006</v>
      </c>
    </row>
    <row r="2081" spans="1:78" x14ac:dyDescent="0.25">
      <c r="A2081" s="1" t="s">
        <v>2077</v>
      </c>
      <c r="BX2081">
        <v>60000</v>
      </c>
      <c r="BY2081">
        <v>60</v>
      </c>
      <c r="BZ2081" s="14">
        <v>1210080060000</v>
      </c>
    </row>
    <row r="2082" spans="1:78" x14ac:dyDescent="0.25">
      <c r="A2082" s="1" t="s">
        <v>2078</v>
      </c>
      <c r="BX2082">
        <v>59000</v>
      </c>
      <c r="BY2082">
        <v>59</v>
      </c>
      <c r="BZ2082" s="14">
        <v>1210081059000</v>
      </c>
    </row>
    <row r="2083" spans="1:78" x14ac:dyDescent="0.25">
      <c r="A2083" s="1" t="s">
        <v>2079</v>
      </c>
      <c r="BX2083">
        <v>58000</v>
      </c>
      <c r="BY2083">
        <v>58</v>
      </c>
      <c r="BZ2083" s="14">
        <v>1210082058000</v>
      </c>
    </row>
    <row r="2084" spans="1:78" x14ac:dyDescent="0.25">
      <c r="A2084" s="1" t="s">
        <v>2080</v>
      </c>
      <c r="BX2084">
        <v>57000</v>
      </c>
      <c r="BY2084">
        <v>57</v>
      </c>
      <c r="BZ2084" s="14">
        <v>1210083057000</v>
      </c>
    </row>
    <row r="2085" spans="1:78" x14ac:dyDescent="0.25">
      <c r="A2085" s="1" t="s">
        <v>2081</v>
      </c>
      <c r="BX2085">
        <v>56000</v>
      </c>
      <c r="BY2085">
        <v>56</v>
      </c>
      <c r="BZ2085" s="14">
        <v>1210084056000</v>
      </c>
    </row>
    <row r="2086" spans="1:78" x14ac:dyDescent="0.25">
      <c r="A2086" s="1" t="s">
        <v>2082</v>
      </c>
      <c r="BX2086">
        <v>55000</v>
      </c>
      <c r="BY2086">
        <v>55</v>
      </c>
      <c r="BZ2086" s="14">
        <v>1210085055000</v>
      </c>
    </row>
    <row r="2087" spans="1:78" x14ac:dyDescent="0.25">
      <c r="A2087" s="1" t="s">
        <v>2083</v>
      </c>
      <c r="BX2087">
        <v>54000</v>
      </c>
      <c r="BY2087">
        <v>54</v>
      </c>
      <c r="BZ2087" s="14">
        <v>1210086054000</v>
      </c>
    </row>
    <row r="2088" spans="1:78" x14ac:dyDescent="0.25">
      <c r="A2088" s="1" t="s">
        <v>2084</v>
      </c>
      <c r="BX2088">
        <v>53000</v>
      </c>
      <c r="BY2088">
        <v>53</v>
      </c>
      <c r="BZ2088" s="14">
        <v>1210087053000</v>
      </c>
    </row>
    <row r="2089" spans="1:78" x14ac:dyDescent="0.25">
      <c r="A2089" s="1" t="s">
        <v>2085</v>
      </c>
      <c r="BX2089">
        <v>51001</v>
      </c>
      <c r="BY2089">
        <v>51</v>
      </c>
      <c r="BZ2089" s="14">
        <v>1210088051001</v>
      </c>
    </row>
    <row r="2090" spans="1:78" x14ac:dyDescent="0.25">
      <c r="A2090" s="1" t="s">
        <v>2086</v>
      </c>
      <c r="BX2090">
        <v>52000</v>
      </c>
      <c r="BY2090">
        <v>52</v>
      </c>
      <c r="BZ2090" s="14">
        <v>1210088052000</v>
      </c>
    </row>
    <row r="2091" spans="1:78" x14ac:dyDescent="0.25">
      <c r="A2091" s="1" t="s">
        <v>2087</v>
      </c>
      <c r="BX2091">
        <v>19032</v>
      </c>
      <c r="BY2091">
        <v>19</v>
      </c>
      <c r="BZ2091" s="14">
        <v>1210089019032</v>
      </c>
    </row>
    <row r="2092" spans="1:78" x14ac:dyDescent="0.25">
      <c r="A2092" s="1" t="s">
        <v>2088</v>
      </c>
      <c r="BX2092">
        <v>47004</v>
      </c>
      <c r="BY2092">
        <v>47</v>
      </c>
      <c r="BZ2092" s="14">
        <v>1210089047004</v>
      </c>
    </row>
    <row r="2093" spans="1:78" x14ac:dyDescent="0.25">
      <c r="A2093" s="1" t="s">
        <v>2089</v>
      </c>
      <c r="BX2093">
        <v>49002</v>
      </c>
      <c r="BY2093">
        <v>49</v>
      </c>
      <c r="BZ2093" s="14">
        <v>1210089049002</v>
      </c>
    </row>
    <row r="2094" spans="1:78" x14ac:dyDescent="0.25">
      <c r="A2094" s="1" t="s">
        <v>2090</v>
      </c>
      <c r="BX2094">
        <v>50001</v>
      </c>
      <c r="BY2094">
        <v>50</v>
      </c>
      <c r="BZ2094" s="14">
        <v>1210089050001</v>
      </c>
    </row>
    <row r="2095" spans="1:78" x14ac:dyDescent="0.25">
      <c r="A2095" s="1" t="s">
        <v>2091</v>
      </c>
      <c r="BX2095">
        <v>51000</v>
      </c>
      <c r="BY2095">
        <v>51</v>
      </c>
      <c r="BZ2095" s="14">
        <v>1210089051000</v>
      </c>
    </row>
    <row r="2096" spans="1:78" x14ac:dyDescent="0.25">
      <c r="A2096" s="1" t="s">
        <v>2092</v>
      </c>
      <c r="BX2096">
        <v>12025</v>
      </c>
      <c r="BY2096">
        <v>12</v>
      </c>
      <c r="BZ2096" s="14">
        <v>1210103012025</v>
      </c>
    </row>
    <row r="2097" spans="1:78" x14ac:dyDescent="0.25">
      <c r="A2097" s="1" t="s">
        <v>2093</v>
      </c>
      <c r="BX2097">
        <v>11025</v>
      </c>
      <c r="BY2097">
        <v>11</v>
      </c>
      <c r="BZ2097" s="14">
        <v>1210104011025</v>
      </c>
    </row>
    <row r="2098" spans="1:78" x14ac:dyDescent="0.25">
      <c r="A2098" s="1" t="s">
        <v>2094</v>
      </c>
      <c r="BX2098">
        <v>12024</v>
      </c>
      <c r="BY2098">
        <v>12</v>
      </c>
      <c r="BZ2098" s="14">
        <v>1210104012024</v>
      </c>
    </row>
    <row r="2099" spans="1:78" x14ac:dyDescent="0.25">
      <c r="A2099" s="1" t="s">
        <v>2095</v>
      </c>
      <c r="BX2099">
        <v>13023</v>
      </c>
      <c r="BY2099">
        <v>13</v>
      </c>
      <c r="BZ2099" s="14">
        <v>1210104013023</v>
      </c>
    </row>
    <row r="2100" spans="1:78" x14ac:dyDescent="0.25">
      <c r="A2100" s="1" t="s">
        <v>2096</v>
      </c>
      <c r="BX2100">
        <v>10025</v>
      </c>
      <c r="BY2100">
        <v>10</v>
      </c>
      <c r="BZ2100" s="14">
        <v>1210105010025</v>
      </c>
    </row>
    <row r="2101" spans="1:78" x14ac:dyDescent="0.25">
      <c r="A2101" s="1" t="s">
        <v>2097</v>
      </c>
      <c r="BX2101">
        <v>11024</v>
      </c>
      <c r="BY2101">
        <v>11</v>
      </c>
      <c r="BZ2101" s="14">
        <v>1210105011024</v>
      </c>
    </row>
    <row r="2102" spans="1:78" x14ac:dyDescent="0.25">
      <c r="A2102" s="1" t="s">
        <v>2098</v>
      </c>
      <c r="BX2102">
        <v>12023</v>
      </c>
      <c r="BY2102">
        <v>12</v>
      </c>
      <c r="BZ2102" s="14">
        <v>1210105012023</v>
      </c>
    </row>
    <row r="2103" spans="1:78" x14ac:dyDescent="0.25">
      <c r="A2103" s="1" t="s">
        <v>2099</v>
      </c>
      <c r="BX2103">
        <v>9025</v>
      </c>
      <c r="BY2103">
        <v>9</v>
      </c>
      <c r="BZ2103" s="14">
        <v>1210106009025</v>
      </c>
    </row>
    <row r="2104" spans="1:78" x14ac:dyDescent="0.25">
      <c r="A2104" s="1" t="s">
        <v>2100</v>
      </c>
      <c r="BX2104">
        <v>10024</v>
      </c>
      <c r="BY2104">
        <v>10</v>
      </c>
      <c r="BZ2104" s="14">
        <v>1210106010024</v>
      </c>
    </row>
    <row r="2105" spans="1:78" x14ac:dyDescent="0.25">
      <c r="A2105" s="1" t="s">
        <v>2101</v>
      </c>
      <c r="BX2105">
        <v>11023</v>
      </c>
      <c r="BY2105">
        <v>11</v>
      </c>
      <c r="BZ2105" s="14">
        <v>1210106011023</v>
      </c>
    </row>
    <row r="2106" spans="1:78" x14ac:dyDescent="0.25">
      <c r="A2106" s="1" t="s">
        <v>2102</v>
      </c>
      <c r="BX2106">
        <v>9024</v>
      </c>
      <c r="BY2106">
        <v>9</v>
      </c>
      <c r="BZ2106" s="14">
        <v>1210107009024</v>
      </c>
    </row>
    <row r="2107" spans="1:78" x14ac:dyDescent="0.25">
      <c r="A2107" s="1" t="s">
        <v>2103</v>
      </c>
      <c r="BX2107">
        <v>10023</v>
      </c>
      <c r="BY2107">
        <v>10</v>
      </c>
      <c r="BZ2107" s="14">
        <v>1210107010023</v>
      </c>
    </row>
    <row r="2108" spans="1:78" x14ac:dyDescent="0.25">
      <c r="A2108" s="1" t="s">
        <v>2104</v>
      </c>
      <c r="BX2108">
        <v>5022</v>
      </c>
      <c r="BY2108">
        <v>5</v>
      </c>
      <c r="BZ2108" s="14">
        <v>1210113005022</v>
      </c>
    </row>
    <row r="2109" spans="1:78" x14ac:dyDescent="0.25">
      <c r="A2109" s="1" t="s">
        <v>2105</v>
      </c>
      <c r="BX2109">
        <v>2022</v>
      </c>
      <c r="BY2109">
        <v>2</v>
      </c>
      <c r="BZ2109" s="14">
        <v>1210116002022</v>
      </c>
    </row>
    <row r="2110" spans="1:78" x14ac:dyDescent="0.25">
      <c r="A2110" s="1" t="s">
        <v>2106</v>
      </c>
      <c r="BX2110">
        <v>3007</v>
      </c>
      <c r="BY2110">
        <v>3</v>
      </c>
      <c r="BZ2110" s="14">
        <v>1210130003007</v>
      </c>
    </row>
    <row r="2111" spans="1:78" x14ac:dyDescent="0.25">
      <c r="A2111" s="1" t="s">
        <v>2107</v>
      </c>
      <c r="BX2111">
        <v>4006</v>
      </c>
      <c r="BY2111">
        <v>4</v>
      </c>
      <c r="BZ2111" s="14">
        <v>1210130004006</v>
      </c>
    </row>
    <row r="2112" spans="1:78" x14ac:dyDescent="0.25">
      <c r="A2112" s="1" t="s">
        <v>2108</v>
      </c>
      <c r="BX2112">
        <v>3006</v>
      </c>
      <c r="BY2112">
        <v>3</v>
      </c>
      <c r="BZ2112" s="14">
        <v>1210131003006</v>
      </c>
    </row>
    <row r="2113" spans="1:78" x14ac:dyDescent="0.25">
      <c r="A2113" s="1" t="s">
        <v>2109</v>
      </c>
      <c r="BX2113">
        <v>54068</v>
      </c>
      <c r="BY2113">
        <v>54</v>
      </c>
      <c r="BZ2113" s="14">
        <v>1212018054068</v>
      </c>
    </row>
    <row r="2114" spans="1:78" x14ac:dyDescent="0.25">
      <c r="A2114" s="1" t="s">
        <v>2110</v>
      </c>
      <c r="BX2114">
        <v>53068</v>
      </c>
      <c r="BY2114">
        <v>53</v>
      </c>
      <c r="BZ2114" s="14">
        <v>1212019053068</v>
      </c>
    </row>
    <row r="2115" spans="1:78" x14ac:dyDescent="0.25">
      <c r="A2115" s="1" t="s">
        <v>2111</v>
      </c>
      <c r="BX2115">
        <v>54067</v>
      </c>
      <c r="BY2115">
        <v>54</v>
      </c>
      <c r="BZ2115" s="14">
        <v>1212019054067</v>
      </c>
    </row>
    <row r="2116" spans="1:78" x14ac:dyDescent="0.25">
      <c r="A2116" s="1" t="s">
        <v>2112</v>
      </c>
      <c r="BX2116">
        <v>50070</v>
      </c>
      <c r="BY2116">
        <v>50</v>
      </c>
      <c r="BZ2116" s="14">
        <v>1212020050070</v>
      </c>
    </row>
    <row r="2117" spans="1:78" x14ac:dyDescent="0.25">
      <c r="A2117" s="1" t="s">
        <v>2113</v>
      </c>
      <c r="BX2117">
        <v>52068</v>
      </c>
      <c r="BY2117">
        <v>52</v>
      </c>
      <c r="BZ2117" s="14">
        <v>1212020052068</v>
      </c>
    </row>
    <row r="2118" spans="1:78" x14ac:dyDescent="0.25">
      <c r="A2118" s="1" t="s">
        <v>2114</v>
      </c>
      <c r="BX2118">
        <v>53067</v>
      </c>
      <c r="BY2118">
        <v>53</v>
      </c>
      <c r="BZ2118" s="14">
        <v>1212020053067</v>
      </c>
    </row>
    <row r="2119" spans="1:78" x14ac:dyDescent="0.25">
      <c r="A2119" s="1" t="s">
        <v>2115</v>
      </c>
      <c r="BX2119">
        <v>54066</v>
      </c>
      <c r="BY2119">
        <v>54</v>
      </c>
      <c r="BZ2119" s="14">
        <v>1212020054066</v>
      </c>
    </row>
    <row r="2120" spans="1:78" x14ac:dyDescent="0.25">
      <c r="A2120" s="1" t="s">
        <v>2116</v>
      </c>
      <c r="BX2120">
        <v>56064</v>
      </c>
      <c r="BY2120">
        <v>56</v>
      </c>
      <c r="BZ2120" s="14">
        <v>1212020056064</v>
      </c>
    </row>
    <row r="2121" spans="1:78" x14ac:dyDescent="0.25">
      <c r="A2121" s="1" t="s">
        <v>2117</v>
      </c>
      <c r="BX2121">
        <v>49070</v>
      </c>
      <c r="BY2121">
        <v>49</v>
      </c>
      <c r="BZ2121" s="14">
        <v>1212021049070</v>
      </c>
    </row>
    <row r="2122" spans="1:78" x14ac:dyDescent="0.25">
      <c r="A2122" s="1" t="s">
        <v>2118</v>
      </c>
      <c r="BX2122">
        <v>50069</v>
      </c>
      <c r="BY2122">
        <v>50</v>
      </c>
      <c r="BZ2122" s="14">
        <v>1212021050069</v>
      </c>
    </row>
    <row r="2123" spans="1:78" x14ac:dyDescent="0.25">
      <c r="A2123" s="1" t="s">
        <v>2119</v>
      </c>
      <c r="BX2123">
        <v>51068</v>
      </c>
      <c r="BY2123">
        <v>51</v>
      </c>
      <c r="BZ2123" s="14">
        <v>1212021051068</v>
      </c>
    </row>
    <row r="2124" spans="1:78" x14ac:dyDescent="0.25">
      <c r="A2124" s="1" t="s">
        <v>2120</v>
      </c>
      <c r="BX2124">
        <v>52067</v>
      </c>
      <c r="BY2124">
        <v>52</v>
      </c>
      <c r="BZ2124" s="14">
        <v>1212021052067</v>
      </c>
    </row>
    <row r="2125" spans="1:78" x14ac:dyDescent="0.25">
      <c r="A2125" s="1" t="s">
        <v>2121</v>
      </c>
      <c r="BX2125">
        <v>54065</v>
      </c>
      <c r="BY2125">
        <v>54</v>
      </c>
      <c r="BZ2125" s="14">
        <v>1212021054065</v>
      </c>
    </row>
    <row r="2126" spans="1:78" x14ac:dyDescent="0.25">
      <c r="A2126" s="1" t="s">
        <v>2122</v>
      </c>
      <c r="BX2126">
        <v>55064</v>
      </c>
      <c r="BY2126">
        <v>55</v>
      </c>
      <c r="BZ2126" s="14">
        <v>1212021055064</v>
      </c>
    </row>
    <row r="2127" spans="1:78" x14ac:dyDescent="0.25">
      <c r="A2127" s="1" t="s">
        <v>2123</v>
      </c>
      <c r="BX2127">
        <v>48070</v>
      </c>
      <c r="BY2127">
        <v>48</v>
      </c>
      <c r="BZ2127" s="14">
        <v>1212022048070</v>
      </c>
    </row>
    <row r="2128" spans="1:78" x14ac:dyDescent="0.25">
      <c r="A2128" s="1" t="s">
        <v>2124</v>
      </c>
      <c r="BX2128">
        <v>50068</v>
      </c>
      <c r="BY2128">
        <v>50</v>
      </c>
      <c r="BZ2128" s="14">
        <v>1212022050068</v>
      </c>
    </row>
    <row r="2129" spans="1:78" x14ac:dyDescent="0.25">
      <c r="A2129" s="1" t="s">
        <v>2125</v>
      </c>
      <c r="BX2129">
        <v>52066</v>
      </c>
      <c r="BY2129">
        <v>52</v>
      </c>
      <c r="BZ2129" s="14">
        <v>1212022052066</v>
      </c>
    </row>
    <row r="2130" spans="1:78" x14ac:dyDescent="0.25">
      <c r="A2130" s="1" t="s">
        <v>2126</v>
      </c>
      <c r="BX2130">
        <v>53065</v>
      </c>
      <c r="BY2130">
        <v>53</v>
      </c>
      <c r="BZ2130" s="14">
        <v>1212022053065</v>
      </c>
    </row>
    <row r="2131" spans="1:78" x14ac:dyDescent="0.25">
      <c r="A2131" s="1" t="s">
        <v>2127</v>
      </c>
      <c r="BX2131">
        <v>54064</v>
      </c>
      <c r="BY2131">
        <v>54</v>
      </c>
      <c r="BZ2131" s="14">
        <v>1212022054064</v>
      </c>
    </row>
    <row r="2132" spans="1:78" x14ac:dyDescent="0.25">
      <c r="A2132" s="1" t="s">
        <v>2128</v>
      </c>
      <c r="BX2132">
        <v>48069</v>
      </c>
      <c r="BY2132">
        <v>48</v>
      </c>
      <c r="BZ2132" s="14">
        <v>1212023048069</v>
      </c>
    </row>
    <row r="2133" spans="1:78" x14ac:dyDescent="0.25">
      <c r="A2133" s="1" t="s">
        <v>2129</v>
      </c>
      <c r="BX2133">
        <v>49068</v>
      </c>
      <c r="BY2133">
        <v>49</v>
      </c>
      <c r="BZ2133" s="14">
        <v>1212023049068</v>
      </c>
    </row>
    <row r="2134" spans="1:78" x14ac:dyDescent="0.25">
      <c r="A2134" s="1" t="s">
        <v>2130</v>
      </c>
      <c r="BX2134">
        <v>52065</v>
      </c>
      <c r="BY2134">
        <v>52</v>
      </c>
      <c r="BZ2134" s="14">
        <v>1212023052065</v>
      </c>
    </row>
    <row r="2135" spans="1:78" x14ac:dyDescent="0.25">
      <c r="A2135" s="1" t="s">
        <v>2131</v>
      </c>
      <c r="BX2135">
        <v>53064</v>
      </c>
      <c r="BY2135">
        <v>53</v>
      </c>
      <c r="BZ2135" s="14">
        <v>1212023053064</v>
      </c>
    </row>
    <row r="2136" spans="1:78" x14ac:dyDescent="0.25">
      <c r="A2136" s="1" t="s">
        <v>2132</v>
      </c>
      <c r="BX2136">
        <v>54063</v>
      </c>
      <c r="BY2136">
        <v>54</v>
      </c>
      <c r="BZ2136" s="14">
        <v>1212023054063</v>
      </c>
    </row>
    <row r="2137" spans="1:78" x14ac:dyDescent="0.25">
      <c r="A2137" s="1" t="s">
        <v>2133</v>
      </c>
      <c r="BX2137">
        <v>65052</v>
      </c>
      <c r="BY2137">
        <v>65</v>
      </c>
      <c r="BZ2137" s="14">
        <v>1212023065052</v>
      </c>
    </row>
    <row r="2138" spans="1:78" x14ac:dyDescent="0.25">
      <c r="A2138" s="1" t="s">
        <v>2134</v>
      </c>
      <c r="BX2138">
        <v>46070</v>
      </c>
      <c r="BY2138">
        <v>46</v>
      </c>
      <c r="BZ2138" s="14">
        <v>1212024046070</v>
      </c>
    </row>
    <row r="2139" spans="1:78" x14ac:dyDescent="0.25">
      <c r="A2139" s="1" t="s">
        <v>2135</v>
      </c>
      <c r="BX2139">
        <v>47069</v>
      </c>
      <c r="BY2139">
        <v>47</v>
      </c>
      <c r="BZ2139" s="14">
        <v>1212024047069</v>
      </c>
    </row>
    <row r="2140" spans="1:78" x14ac:dyDescent="0.25">
      <c r="A2140" s="1" t="s">
        <v>2136</v>
      </c>
      <c r="BX2140">
        <v>48068</v>
      </c>
      <c r="BY2140">
        <v>48</v>
      </c>
      <c r="BZ2140" s="14">
        <v>1212024048068</v>
      </c>
    </row>
    <row r="2141" spans="1:78" x14ac:dyDescent="0.25">
      <c r="A2141" s="1" t="s">
        <v>2137</v>
      </c>
      <c r="BX2141">
        <v>49067</v>
      </c>
      <c r="BY2141">
        <v>49</v>
      </c>
      <c r="BZ2141" s="14">
        <v>1212024049067</v>
      </c>
    </row>
    <row r="2142" spans="1:78" x14ac:dyDescent="0.25">
      <c r="A2142" s="1" t="s">
        <v>2138</v>
      </c>
      <c r="BX2142">
        <v>50066</v>
      </c>
      <c r="BY2142">
        <v>50</v>
      </c>
      <c r="BZ2142" s="14">
        <v>1212024050066</v>
      </c>
    </row>
    <row r="2143" spans="1:78" x14ac:dyDescent="0.25">
      <c r="A2143" s="1" t="s">
        <v>2139</v>
      </c>
      <c r="BX2143">
        <v>51065</v>
      </c>
      <c r="BY2143">
        <v>51</v>
      </c>
      <c r="BZ2143" s="14">
        <v>1212024051065</v>
      </c>
    </row>
    <row r="2144" spans="1:78" x14ac:dyDescent="0.25">
      <c r="A2144" s="1" t="s">
        <v>2140</v>
      </c>
      <c r="BX2144">
        <v>52064</v>
      </c>
      <c r="BY2144">
        <v>52</v>
      </c>
      <c r="BZ2144" s="14">
        <v>1212024052064</v>
      </c>
    </row>
    <row r="2145" spans="1:78" x14ac:dyDescent="0.25">
      <c r="A2145" s="1" t="s">
        <v>2141</v>
      </c>
      <c r="BX2145">
        <v>53063</v>
      </c>
      <c r="BY2145">
        <v>53</v>
      </c>
      <c r="BZ2145" s="14">
        <v>1212024053063</v>
      </c>
    </row>
    <row r="2146" spans="1:78" x14ac:dyDescent="0.25">
      <c r="A2146" s="1" t="s">
        <v>2142</v>
      </c>
      <c r="BX2146">
        <v>54062</v>
      </c>
      <c r="BY2146">
        <v>54</v>
      </c>
      <c r="BZ2146" s="14">
        <v>1212024054062</v>
      </c>
    </row>
    <row r="2147" spans="1:78" x14ac:dyDescent="0.25">
      <c r="A2147" s="1" t="s">
        <v>2143</v>
      </c>
      <c r="BX2147">
        <v>66050</v>
      </c>
      <c r="BY2147">
        <v>66</v>
      </c>
      <c r="BZ2147" s="14">
        <v>1212024066050</v>
      </c>
    </row>
    <row r="2148" spans="1:78" x14ac:dyDescent="0.25">
      <c r="A2148" s="1" t="s">
        <v>2144</v>
      </c>
      <c r="BX2148">
        <v>45070</v>
      </c>
      <c r="BY2148">
        <v>45</v>
      </c>
      <c r="BZ2148" s="14">
        <v>1212025045070</v>
      </c>
    </row>
    <row r="2149" spans="1:78" x14ac:dyDescent="0.25">
      <c r="A2149" s="1" t="s">
        <v>2145</v>
      </c>
      <c r="BX2149">
        <v>46069</v>
      </c>
      <c r="BY2149">
        <v>46</v>
      </c>
      <c r="BZ2149" s="14">
        <v>1212025046069</v>
      </c>
    </row>
    <row r="2150" spans="1:78" x14ac:dyDescent="0.25">
      <c r="A2150" s="1" t="s">
        <v>2146</v>
      </c>
      <c r="BX2150">
        <v>47068</v>
      </c>
      <c r="BY2150">
        <v>47</v>
      </c>
      <c r="BZ2150" s="14">
        <v>1212025047068</v>
      </c>
    </row>
    <row r="2151" spans="1:78" x14ac:dyDescent="0.25">
      <c r="A2151" s="1" t="s">
        <v>2147</v>
      </c>
      <c r="BX2151">
        <v>48067</v>
      </c>
      <c r="BY2151">
        <v>48</v>
      </c>
      <c r="BZ2151" s="14">
        <v>1212025048067</v>
      </c>
    </row>
    <row r="2152" spans="1:78" x14ac:dyDescent="0.25">
      <c r="A2152" s="1" t="s">
        <v>2148</v>
      </c>
      <c r="BX2152">
        <v>49066</v>
      </c>
      <c r="BY2152">
        <v>49</v>
      </c>
      <c r="BZ2152" s="14">
        <v>1212025049066</v>
      </c>
    </row>
    <row r="2153" spans="1:78" x14ac:dyDescent="0.25">
      <c r="A2153" s="1" t="s">
        <v>2149</v>
      </c>
      <c r="BX2153">
        <v>50065</v>
      </c>
      <c r="BY2153">
        <v>50</v>
      </c>
      <c r="BZ2153" s="14">
        <v>1212025050065</v>
      </c>
    </row>
    <row r="2154" spans="1:78" x14ac:dyDescent="0.25">
      <c r="A2154" s="1" t="s">
        <v>2150</v>
      </c>
      <c r="BX2154">
        <v>51064</v>
      </c>
      <c r="BY2154">
        <v>51</v>
      </c>
      <c r="BZ2154" s="14">
        <v>1212025051064</v>
      </c>
    </row>
    <row r="2155" spans="1:78" x14ac:dyDescent="0.25">
      <c r="A2155" s="1" t="s">
        <v>2151</v>
      </c>
      <c r="BX2155">
        <v>53062</v>
      </c>
      <c r="BY2155">
        <v>53</v>
      </c>
      <c r="BZ2155" s="14">
        <v>1212025053062</v>
      </c>
    </row>
    <row r="2156" spans="1:78" x14ac:dyDescent="0.25">
      <c r="A2156" s="1" t="s">
        <v>2152</v>
      </c>
      <c r="BX2156">
        <v>65050</v>
      </c>
      <c r="BY2156">
        <v>65</v>
      </c>
      <c r="BZ2156" s="14">
        <v>1212025065050</v>
      </c>
    </row>
    <row r="2157" spans="1:78" x14ac:dyDescent="0.25">
      <c r="A2157" s="1" t="s">
        <v>2153</v>
      </c>
      <c r="BX2157">
        <v>66049</v>
      </c>
      <c r="BY2157">
        <v>66</v>
      </c>
      <c r="BZ2157" s="14">
        <v>1212025066049</v>
      </c>
    </row>
    <row r="2158" spans="1:78" x14ac:dyDescent="0.25">
      <c r="A2158" s="1" t="s">
        <v>2154</v>
      </c>
      <c r="BX2158">
        <v>44070</v>
      </c>
      <c r="BY2158">
        <v>44</v>
      </c>
      <c r="BZ2158" s="14">
        <v>1212026044070</v>
      </c>
    </row>
    <row r="2159" spans="1:78" x14ac:dyDescent="0.25">
      <c r="A2159" s="1" t="s">
        <v>2155</v>
      </c>
      <c r="BX2159">
        <v>46068</v>
      </c>
      <c r="BY2159">
        <v>46</v>
      </c>
      <c r="BZ2159" s="14">
        <v>1212026046068</v>
      </c>
    </row>
    <row r="2160" spans="1:78" x14ac:dyDescent="0.25">
      <c r="A2160" s="1" t="s">
        <v>2156</v>
      </c>
      <c r="BX2160">
        <v>48066</v>
      </c>
      <c r="BY2160">
        <v>48</v>
      </c>
      <c r="BZ2160" s="14">
        <v>1212026048066</v>
      </c>
    </row>
    <row r="2161" spans="1:78" x14ac:dyDescent="0.25">
      <c r="A2161" s="1" t="s">
        <v>2157</v>
      </c>
      <c r="BX2161">
        <v>50064</v>
      </c>
      <c r="BY2161">
        <v>50</v>
      </c>
      <c r="BZ2161" s="14">
        <v>1212026050064</v>
      </c>
    </row>
    <row r="2162" spans="1:78" x14ac:dyDescent="0.25">
      <c r="A2162" s="1" t="s">
        <v>2158</v>
      </c>
      <c r="BX2162">
        <v>51063</v>
      </c>
      <c r="BY2162">
        <v>51</v>
      </c>
      <c r="BZ2162" s="14">
        <v>1212026051063</v>
      </c>
    </row>
    <row r="2163" spans="1:78" x14ac:dyDescent="0.25">
      <c r="A2163" s="1" t="s">
        <v>2159</v>
      </c>
      <c r="BX2163">
        <v>52062</v>
      </c>
      <c r="BY2163">
        <v>52</v>
      </c>
      <c r="BZ2163" s="14">
        <v>1212026052062</v>
      </c>
    </row>
    <row r="2164" spans="1:78" x14ac:dyDescent="0.25">
      <c r="A2164" s="1" t="s">
        <v>2160</v>
      </c>
      <c r="BX2164">
        <v>65049</v>
      </c>
      <c r="BY2164">
        <v>65</v>
      </c>
      <c r="BZ2164" s="14">
        <v>1212026065049</v>
      </c>
    </row>
    <row r="2165" spans="1:78" x14ac:dyDescent="0.25">
      <c r="A2165" s="1" t="s">
        <v>2161</v>
      </c>
      <c r="BX2165">
        <v>66048</v>
      </c>
      <c r="BY2165">
        <v>66</v>
      </c>
      <c r="BZ2165" s="14">
        <v>1212026066048</v>
      </c>
    </row>
    <row r="2166" spans="1:78" x14ac:dyDescent="0.25">
      <c r="A2166" s="1" t="s">
        <v>2162</v>
      </c>
      <c r="BX2166">
        <v>43070</v>
      </c>
      <c r="BY2166">
        <v>43</v>
      </c>
      <c r="BZ2166" s="14">
        <v>1212027043070</v>
      </c>
    </row>
    <row r="2167" spans="1:78" x14ac:dyDescent="0.25">
      <c r="A2167" s="1" t="s">
        <v>2163</v>
      </c>
      <c r="BX2167">
        <v>44069</v>
      </c>
      <c r="BY2167">
        <v>44</v>
      </c>
      <c r="BZ2167" s="14">
        <v>1212027044069</v>
      </c>
    </row>
    <row r="2168" spans="1:78" x14ac:dyDescent="0.25">
      <c r="A2168" s="1" t="s">
        <v>2164</v>
      </c>
      <c r="BX2168">
        <v>45068</v>
      </c>
      <c r="BY2168">
        <v>45</v>
      </c>
      <c r="BZ2168" s="14">
        <v>1212027045068</v>
      </c>
    </row>
    <row r="2169" spans="1:78" x14ac:dyDescent="0.25">
      <c r="A2169" s="1" t="s">
        <v>2165</v>
      </c>
      <c r="BX2169">
        <v>46067</v>
      </c>
      <c r="BY2169">
        <v>46</v>
      </c>
      <c r="BZ2169" s="14">
        <v>1212027046067</v>
      </c>
    </row>
    <row r="2170" spans="1:78" x14ac:dyDescent="0.25">
      <c r="A2170" s="1" t="s">
        <v>2166</v>
      </c>
      <c r="BX2170">
        <v>47066</v>
      </c>
      <c r="BY2170">
        <v>47</v>
      </c>
      <c r="BZ2170" s="14">
        <v>1212027047066</v>
      </c>
    </row>
    <row r="2171" spans="1:78" x14ac:dyDescent="0.25">
      <c r="A2171" s="1" t="s">
        <v>2167</v>
      </c>
      <c r="BX2171">
        <v>48065</v>
      </c>
      <c r="BY2171">
        <v>48</v>
      </c>
      <c r="BZ2171" s="14">
        <v>1212027048065</v>
      </c>
    </row>
    <row r="2172" spans="1:78" x14ac:dyDescent="0.25">
      <c r="A2172" s="1" t="s">
        <v>2168</v>
      </c>
      <c r="BX2172">
        <v>49064</v>
      </c>
      <c r="BY2172">
        <v>49</v>
      </c>
      <c r="BZ2172" s="14">
        <v>1212027049064</v>
      </c>
    </row>
    <row r="2173" spans="1:78" x14ac:dyDescent="0.25">
      <c r="A2173" s="1" t="s">
        <v>2169</v>
      </c>
      <c r="BX2173">
        <v>50063</v>
      </c>
      <c r="BY2173">
        <v>50</v>
      </c>
      <c r="BZ2173" s="14">
        <v>1212027050063</v>
      </c>
    </row>
    <row r="2174" spans="1:78" x14ac:dyDescent="0.25">
      <c r="A2174" s="1" t="s">
        <v>2170</v>
      </c>
      <c r="BX2174">
        <v>51062</v>
      </c>
      <c r="BY2174">
        <v>51</v>
      </c>
      <c r="BZ2174" s="14">
        <v>1212027051062</v>
      </c>
    </row>
    <row r="2175" spans="1:78" x14ac:dyDescent="0.25">
      <c r="A2175" s="1" t="s">
        <v>2171</v>
      </c>
      <c r="BX2175">
        <v>65048</v>
      </c>
      <c r="BY2175">
        <v>65</v>
      </c>
      <c r="BZ2175" s="14">
        <v>1212027065048</v>
      </c>
    </row>
    <row r="2176" spans="1:78" x14ac:dyDescent="0.25">
      <c r="A2176" s="1" t="s">
        <v>2172</v>
      </c>
      <c r="BX2176">
        <v>66047</v>
      </c>
      <c r="BY2176">
        <v>66</v>
      </c>
      <c r="BZ2176" s="14">
        <v>1212027066047</v>
      </c>
    </row>
    <row r="2177" spans="1:78" x14ac:dyDescent="0.25">
      <c r="A2177" s="1" t="s">
        <v>2173</v>
      </c>
      <c r="BX2177">
        <v>42070</v>
      </c>
      <c r="BY2177">
        <v>42</v>
      </c>
      <c r="BZ2177" s="14">
        <v>1212028042070</v>
      </c>
    </row>
    <row r="2178" spans="1:78" x14ac:dyDescent="0.25">
      <c r="A2178" s="1" t="s">
        <v>2174</v>
      </c>
      <c r="BX2178">
        <v>43069</v>
      </c>
      <c r="BY2178">
        <v>43</v>
      </c>
      <c r="BZ2178" s="14">
        <v>1212028043069</v>
      </c>
    </row>
    <row r="2179" spans="1:78" x14ac:dyDescent="0.25">
      <c r="A2179" s="1" t="s">
        <v>2175</v>
      </c>
      <c r="BX2179">
        <v>44068</v>
      </c>
      <c r="BY2179">
        <v>44</v>
      </c>
      <c r="BZ2179" s="14">
        <v>1212028044068</v>
      </c>
    </row>
    <row r="2180" spans="1:78" x14ac:dyDescent="0.25">
      <c r="A2180" s="1" t="s">
        <v>2176</v>
      </c>
      <c r="BX2180">
        <v>45067</v>
      </c>
      <c r="BY2180">
        <v>45</v>
      </c>
      <c r="BZ2180" s="14">
        <v>1212028045067</v>
      </c>
    </row>
    <row r="2181" spans="1:78" x14ac:dyDescent="0.25">
      <c r="A2181" s="1" t="s">
        <v>2177</v>
      </c>
      <c r="BX2181">
        <v>46066</v>
      </c>
      <c r="BY2181">
        <v>46</v>
      </c>
      <c r="BZ2181" s="14">
        <v>1212028046066</v>
      </c>
    </row>
    <row r="2182" spans="1:78" x14ac:dyDescent="0.25">
      <c r="A2182" s="1" t="s">
        <v>2178</v>
      </c>
      <c r="BX2182">
        <v>47065</v>
      </c>
      <c r="BY2182">
        <v>47</v>
      </c>
      <c r="BZ2182" s="14">
        <v>1212028047065</v>
      </c>
    </row>
    <row r="2183" spans="1:78" x14ac:dyDescent="0.25">
      <c r="A2183" s="1" t="s">
        <v>2179</v>
      </c>
      <c r="BX2183">
        <v>48064</v>
      </c>
      <c r="BY2183">
        <v>48</v>
      </c>
      <c r="BZ2183" s="14">
        <v>1212028048064</v>
      </c>
    </row>
    <row r="2184" spans="1:78" x14ac:dyDescent="0.25">
      <c r="A2184" s="1" t="s">
        <v>2180</v>
      </c>
      <c r="BX2184">
        <v>49063</v>
      </c>
      <c r="BY2184">
        <v>49</v>
      </c>
      <c r="BZ2184" s="14">
        <v>1212028049063</v>
      </c>
    </row>
    <row r="2185" spans="1:78" x14ac:dyDescent="0.25">
      <c r="A2185" s="1" t="s">
        <v>2181</v>
      </c>
      <c r="BX2185">
        <v>50062</v>
      </c>
      <c r="BY2185">
        <v>50</v>
      </c>
      <c r="BZ2185" s="14">
        <v>1212028050062</v>
      </c>
    </row>
    <row r="2186" spans="1:78" x14ac:dyDescent="0.25">
      <c r="A2186" s="1" t="s">
        <v>2182</v>
      </c>
      <c r="BX2186">
        <v>65047</v>
      </c>
      <c r="BY2186">
        <v>65</v>
      </c>
      <c r="BZ2186" s="14">
        <v>1212028065047</v>
      </c>
    </row>
    <row r="2187" spans="1:78" x14ac:dyDescent="0.25">
      <c r="A2187" s="1" t="s">
        <v>2183</v>
      </c>
      <c r="BX2187">
        <v>66046</v>
      </c>
      <c r="BY2187">
        <v>66</v>
      </c>
      <c r="BZ2187" s="14">
        <v>1212028066046</v>
      </c>
    </row>
    <row r="2188" spans="1:78" x14ac:dyDescent="0.25">
      <c r="A2188" s="1" t="s">
        <v>2184</v>
      </c>
      <c r="BX2188">
        <v>41070</v>
      </c>
      <c r="BY2188">
        <v>41</v>
      </c>
      <c r="BZ2188" s="14">
        <v>1212029041070</v>
      </c>
    </row>
    <row r="2189" spans="1:78" x14ac:dyDescent="0.25">
      <c r="A2189" s="1" t="s">
        <v>2185</v>
      </c>
      <c r="BX2189">
        <v>42069</v>
      </c>
      <c r="BY2189">
        <v>42</v>
      </c>
      <c r="BZ2189" s="14">
        <v>1212029042069</v>
      </c>
    </row>
    <row r="2190" spans="1:78" x14ac:dyDescent="0.25">
      <c r="A2190" s="1" t="s">
        <v>2186</v>
      </c>
      <c r="BX2190">
        <v>43068</v>
      </c>
      <c r="BY2190">
        <v>43</v>
      </c>
      <c r="BZ2190" s="14">
        <v>1212029043068</v>
      </c>
    </row>
    <row r="2191" spans="1:78" x14ac:dyDescent="0.25">
      <c r="A2191" s="1" t="s">
        <v>2187</v>
      </c>
      <c r="BX2191">
        <v>44067</v>
      </c>
      <c r="BY2191">
        <v>44</v>
      </c>
      <c r="BZ2191" s="14">
        <v>1212029044067</v>
      </c>
    </row>
    <row r="2192" spans="1:78" x14ac:dyDescent="0.25">
      <c r="A2192" s="1" t="s">
        <v>2188</v>
      </c>
      <c r="BX2192">
        <v>45066</v>
      </c>
      <c r="BY2192">
        <v>45</v>
      </c>
      <c r="BZ2192" s="14">
        <v>1212029045066</v>
      </c>
    </row>
    <row r="2193" spans="1:78" x14ac:dyDescent="0.25">
      <c r="A2193" s="1" t="s">
        <v>2189</v>
      </c>
      <c r="BX2193">
        <v>46065</v>
      </c>
      <c r="BY2193">
        <v>46</v>
      </c>
      <c r="BZ2193" s="14">
        <v>1212029046065</v>
      </c>
    </row>
    <row r="2194" spans="1:78" x14ac:dyDescent="0.25">
      <c r="A2194" s="1" t="s">
        <v>2190</v>
      </c>
      <c r="BX2194">
        <v>47064</v>
      </c>
      <c r="BY2194">
        <v>47</v>
      </c>
      <c r="BZ2194" s="14">
        <v>1212029047064</v>
      </c>
    </row>
    <row r="2195" spans="1:78" x14ac:dyDescent="0.25">
      <c r="A2195" s="1" t="s">
        <v>2191</v>
      </c>
      <c r="BX2195">
        <v>48063</v>
      </c>
      <c r="BY2195">
        <v>48</v>
      </c>
      <c r="BZ2195" s="14">
        <v>1212029048063</v>
      </c>
    </row>
    <row r="2196" spans="1:78" x14ac:dyDescent="0.25">
      <c r="A2196" s="1" t="s">
        <v>2192</v>
      </c>
      <c r="BX2196">
        <v>50061</v>
      </c>
      <c r="BY2196">
        <v>50</v>
      </c>
      <c r="BZ2196" s="14">
        <v>1212029050061</v>
      </c>
    </row>
    <row r="2197" spans="1:78" x14ac:dyDescent="0.25">
      <c r="A2197" s="1" t="s">
        <v>2193</v>
      </c>
      <c r="BX2197">
        <v>66045</v>
      </c>
      <c r="BY2197">
        <v>66</v>
      </c>
      <c r="BZ2197" s="14">
        <v>1212029066045</v>
      </c>
    </row>
    <row r="2198" spans="1:78" x14ac:dyDescent="0.25">
      <c r="A2198" s="1" t="s">
        <v>2194</v>
      </c>
      <c r="BX2198">
        <v>40070</v>
      </c>
      <c r="BY2198">
        <v>40</v>
      </c>
      <c r="BZ2198" s="14">
        <v>1212030040070</v>
      </c>
    </row>
    <row r="2199" spans="1:78" x14ac:dyDescent="0.25">
      <c r="A2199" s="1" t="s">
        <v>2195</v>
      </c>
      <c r="BX2199">
        <v>41069</v>
      </c>
      <c r="BY2199">
        <v>41</v>
      </c>
      <c r="BZ2199" s="14">
        <v>1212030041069</v>
      </c>
    </row>
    <row r="2200" spans="1:78" x14ac:dyDescent="0.25">
      <c r="A2200" s="1" t="s">
        <v>2196</v>
      </c>
      <c r="BX2200">
        <v>42068</v>
      </c>
      <c r="BY2200">
        <v>42</v>
      </c>
      <c r="BZ2200" s="14">
        <v>1212030042068</v>
      </c>
    </row>
    <row r="2201" spans="1:78" x14ac:dyDescent="0.25">
      <c r="A2201" s="1" t="s">
        <v>2197</v>
      </c>
      <c r="BX2201">
        <v>43067</v>
      </c>
      <c r="BY2201">
        <v>43</v>
      </c>
      <c r="BZ2201" s="14">
        <v>1212030043067</v>
      </c>
    </row>
    <row r="2202" spans="1:78" x14ac:dyDescent="0.25">
      <c r="A2202" s="1" t="s">
        <v>2198</v>
      </c>
      <c r="BX2202">
        <v>44066</v>
      </c>
      <c r="BY2202">
        <v>44</v>
      </c>
      <c r="BZ2202" s="14">
        <v>1212030044066</v>
      </c>
    </row>
    <row r="2203" spans="1:78" x14ac:dyDescent="0.25">
      <c r="A2203" s="1" t="s">
        <v>2199</v>
      </c>
      <c r="BX2203">
        <v>45065</v>
      </c>
      <c r="BY2203">
        <v>45</v>
      </c>
      <c r="BZ2203" s="14">
        <v>1212030045065</v>
      </c>
    </row>
    <row r="2204" spans="1:78" x14ac:dyDescent="0.25">
      <c r="A2204" s="1" t="s">
        <v>2200</v>
      </c>
      <c r="BX2204">
        <v>46064</v>
      </c>
      <c r="BY2204">
        <v>46</v>
      </c>
      <c r="BZ2204" s="14">
        <v>1212030046064</v>
      </c>
    </row>
    <row r="2205" spans="1:78" x14ac:dyDescent="0.25">
      <c r="A2205" s="1" t="s">
        <v>2201</v>
      </c>
      <c r="BX2205">
        <v>47063</v>
      </c>
      <c r="BY2205">
        <v>47</v>
      </c>
      <c r="BZ2205" s="14">
        <v>1212030047063</v>
      </c>
    </row>
    <row r="2206" spans="1:78" x14ac:dyDescent="0.25">
      <c r="A2206" s="1" t="s">
        <v>2202</v>
      </c>
      <c r="BX2206">
        <v>48062</v>
      </c>
      <c r="BY2206">
        <v>48</v>
      </c>
      <c r="BZ2206" s="14">
        <v>1212030048062</v>
      </c>
    </row>
    <row r="2207" spans="1:78" x14ac:dyDescent="0.25">
      <c r="A2207" s="1" t="s">
        <v>2203</v>
      </c>
      <c r="BX2207">
        <v>49061</v>
      </c>
      <c r="BY2207">
        <v>49</v>
      </c>
      <c r="BZ2207" s="14">
        <v>1212030049061</v>
      </c>
    </row>
    <row r="2208" spans="1:78" x14ac:dyDescent="0.25">
      <c r="A2208" s="1" t="s">
        <v>2204</v>
      </c>
      <c r="BX2208">
        <v>66044</v>
      </c>
      <c r="BY2208">
        <v>66</v>
      </c>
      <c r="BZ2208" s="14">
        <v>1212030066044</v>
      </c>
    </row>
    <row r="2209" spans="1:78" x14ac:dyDescent="0.25">
      <c r="A2209" s="1" t="s">
        <v>2205</v>
      </c>
      <c r="BX2209">
        <v>39070</v>
      </c>
      <c r="BY2209">
        <v>39</v>
      </c>
      <c r="BZ2209" s="14">
        <v>1212031039070</v>
      </c>
    </row>
    <row r="2210" spans="1:78" x14ac:dyDescent="0.25">
      <c r="A2210" s="1" t="s">
        <v>2206</v>
      </c>
      <c r="BX2210">
        <v>40069</v>
      </c>
      <c r="BY2210">
        <v>40</v>
      </c>
      <c r="BZ2210" s="14">
        <v>1212031040069</v>
      </c>
    </row>
    <row r="2211" spans="1:78" x14ac:dyDescent="0.25">
      <c r="A2211" s="1" t="s">
        <v>2207</v>
      </c>
      <c r="BX2211">
        <v>41068</v>
      </c>
      <c r="BY2211">
        <v>41</v>
      </c>
      <c r="BZ2211" s="14">
        <v>1212031041068</v>
      </c>
    </row>
    <row r="2212" spans="1:78" x14ac:dyDescent="0.25">
      <c r="A2212" s="1" t="s">
        <v>2208</v>
      </c>
      <c r="BX2212">
        <v>42067</v>
      </c>
      <c r="BY2212">
        <v>42</v>
      </c>
      <c r="BZ2212" s="14">
        <v>1212031042067</v>
      </c>
    </row>
    <row r="2213" spans="1:78" x14ac:dyDescent="0.25">
      <c r="A2213" s="1" t="s">
        <v>2209</v>
      </c>
      <c r="BX2213">
        <v>43066</v>
      </c>
      <c r="BY2213">
        <v>43</v>
      </c>
      <c r="BZ2213" s="14">
        <v>1212031043066</v>
      </c>
    </row>
    <row r="2214" spans="1:78" x14ac:dyDescent="0.25">
      <c r="A2214" s="1" t="s">
        <v>2210</v>
      </c>
      <c r="BX2214">
        <v>44065</v>
      </c>
      <c r="BY2214">
        <v>44</v>
      </c>
      <c r="BZ2214" s="14">
        <v>1212031044065</v>
      </c>
    </row>
    <row r="2215" spans="1:78" x14ac:dyDescent="0.25">
      <c r="A2215" s="1" t="s">
        <v>2211</v>
      </c>
      <c r="BX2215">
        <v>45064</v>
      </c>
      <c r="BY2215">
        <v>45</v>
      </c>
      <c r="BZ2215" s="14">
        <v>1212031045064</v>
      </c>
    </row>
    <row r="2216" spans="1:78" x14ac:dyDescent="0.25">
      <c r="A2216" s="1" t="s">
        <v>2212</v>
      </c>
      <c r="BX2216">
        <v>46063</v>
      </c>
      <c r="BY2216">
        <v>46</v>
      </c>
      <c r="BZ2216" s="14">
        <v>1212031046063</v>
      </c>
    </row>
    <row r="2217" spans="1:78" x14ac:dyDescent="0.25">
      <c r="A2217" s="1" t="s">
        <v>2213</v>
      </c>
      <c r="BX2217">
        <v>47062</v>
      </c>
      <c r="BY2217">
        <v>47</v>
      </c>
      <c r="BZ2217" s="14">
        <v>1212031047062</v>
      </c>
    </row>
    <row r="2218" spans="1:78" x14ac:dyDescent="0.25">
      <c r="A2218" s="1" t="s">
        <v>2214</v>
      </c>
      <c r="BX2218">
        <v>48061</v>
      </c>
      <c r="BY2218">
        <v>48</v>
      </c>
      <c r="BZ2218" s="14">
        <v>1212031048061</v>
      </c>
    </row>
    <row r="2219" spans="1:78" x14ac:dyDescent="0.25">
      <c r="A2219" s="1" t="s">
        <v>2215</v>
      </c>
      <c r="BX2219">
        <v>65044</v>
      </c>
      <c r="BY2219">
        <v>65</v>
      </c>
      <c r="BZ2219" s="14">
        <v>1212031065044</v>
      </c>
    </row>
    <row r="2220" spans="1:78" x14ac:dyDescent="0.25">
      <c r="A2220" s="1" t="s">
        <v>2216</v>
      </c>
      <c r="BX2220">
        <v>38070</v>
      </c>
      <c r="BY2220">
        <v>38</v>
      </c>
      <c r="BZ2220" s="14">
        <v>1212032038070</v>
      </c>
    </row>
    <row r="2221" spans="1:78" x14ac:dyDescent="0.25">
      <c r="A2221" s="1" t="s">
        <v>2217</v>
      </c>
      <c r="BX2221">
        <v>39069</v>
      </c>
      <c r="BY2221">
        <v>39</v>
      </c>
      <c r="BZ2221" s="14">
        <v>1212032039069</v>
      </c>
    </row>
    <row r="2222" spans="1:78" x14ac:dyDescent="0.25">
      <c r="A2222" s="1" t="s">
        <v>2218</v>
      </c>
      <c r="BX2222">
        <v>40068</v>
      </c>
      <c r="BY2222">
        <v>40</v>
      </c>
      <c r="BZ2222" s="14">
        <v>1212032040068</v>
      </c>
    </row>
    <row r="2223" spans="1:78" x14ac:dyDescent="0.25">
      <c r="A2223" s="1" t="s">
        <v>2219</v>
      </c>
      <c r="BX2223">
        <v>41067</v>
      </c>
      <c r="BY2223">
        <v>41</v>
      </c>
      <c r="BZ2223" s="14">
        <v>1212032041067</v>
      </c>
    </row>
    <row r="2224" spans="1:78" x14ac:dyDescent="0.25">
      <c r="A2224" s="1" t="s">
        <v>2220</v>
      </c>
      <c r="BX2224">
        <v>42066</v>
      </c>
      <c r="BY2224">
        <v>42</v>
      </c>
      <c r="BZ2224" s="14">
        <v>1212032042066</v>
      </c>
    </row>
    <row r="2225" spans="1:78" x14ac:dyDescent="0.25">
      <c r="A2225" s="1" t="s">
        <v>2221</v>
      </c>
      <c r="BX2225">
        <v>43065</v>
      </c>
      <c r="BY2225">
        <v>43</v>
      </c>
      <c r="BZ2225" s="14">
        <v>1212032043065</v>
      </c>
    </row>
    <row r="2226" spans="1:78" x14ac:dyDescent="0.25">
      <c r="A2226" s="1" t="s">
        <v>2222</v>
      </c>
      <c r="BX2226">
        <v>44064</v>
      </c>
      <c r="BY2226">
        <v>44</v>
      </c>
      <c r="BZ2226" s="14">
        <v>1212032044064</v>
      </c>
    </row>
    <row r="2227" spans="1:78" x14ac:dyDescent="0.25">
      <c r="A2227" s="1" t="s">
        <v>2223</v>
      </c>
      <c r="BX2227">
        <v>45063</v>
      </c>
      <c r="BY2227">
        <v>45</v>
      </c>
      <c r="BZ2227" s="14">
        <v>1212032045063</v>
      </c>
    </row>
    <row r="2228" spans="1:78" x14ac:dyDescent="0.25">
      <c r="A2228" s="1" t="s">
        <v>2224</v>
      </c>
      <c r="BX2228">
        <v>46062</v>
      </c>
      <c r="BY2228">
        <v>46</v>
      </c>
      <c r="BZ2228" s="14">
        <v>1212032046062</v>
      </c>
    </row>
    <row r="2229" spans="1:78" x14ac:dyDescent="0.25">
      <c r="A2229" s="1" t="s">
        <v>2225</v>
      </c>
      <c r="BX2229">
        <v>47061</v>
      </c>
      <c r="BY2229">
        <v>47</v>
      </c>
      <c r="BZ2229" s="14">
        <v>1212032047061</v>
      </c>
    </row>
    <row r="2230" spans="1:78" x14ac:dyDescent="0.25">
      <c r="A2230" s="1" t="s">
        <v>2226</v>
      </c>
      <c r="BX2230">
        <v>54054</v>
      </c>
      <c r="BY2230">
        <v>54</v>
      </c>
      <c r="BZ2230" s="14">
        <v>1212032054054</v>
      </c>
    </row>
    <row r="2231" spans="1:78" x14ac:dyDescent="0.25">
      <c r="A2231" s="1" t="s">
        <v>2227</v>
      </c>
      <c r="BX2231">
        <v>37070</v>
      </c>
      <c r="BY2231">
        <v>37</v>
      </c>
      <c r="BZ2231" s="14">
        <v>1212033037070</v>
      </c>
    </row>
    <row r="2232" spans="1:78" x14ac:dyDescent="0.25">
      <c r="A2232" s="1" t="s">
        <v>2228</v>
      </c>
      <c r="BX2232">
        <v>38069</v>
      </c>
      <c r="BY2232">
        <v>38</v>
      </c>
      <c r="BZ2232" s="14">
        <v>1212033038069</v>
      </c>
    </row>
    <row r="2233" spans="1:78" x14ac:dyDescent="0.25">
      <c r="A2233" s="1" t="s">
        <v>2229</v>
      </c>
      <c r="BX2233">
        <v>39068</v>
      </c>
      <c r="BY2233">
        <v>39</v>
      </c>
      <c r="BZ2233" s="14">
        <v>1212033039068</v>
      </c>
    </row>
    <row r="2234" spans="1:78" x14ac:dyDescent="0.25">
      <c r="A2234" s="1" t="s">
        <v>2230</v>
      </c>
      <c r="BX2234">
        <v>40067</v>
      </c>
      <c r="BY2234">
        <v>40</v>
      </c>
      <c r="BZ2234" s="14">
        <v>1212033040067</v>
      </c>
    </row>
    <row r="2235" spans="1:78" x14ac:dyDescent="0.25">
      <c r="A2235" s="1" t="s">
        <v>2231</v>
      </c>
      <c r="BX2235">
        <v>41066</v>
      </c>
      <c r="BY2235">
        <v>41</v>
      </c>
      <c r="BZ2235" s="14">
        <v>1212033041066</v>
      </c>
    </row>
    <row r="2236" spans="1:78" x14ac:dyDescent="0.25">
      <c r="A2236" s="1" t="s">
        <v>2232</v>
      </c>
      <c r="BX2236">
        <v>42065</v>
      </c>
      <c r="BY2236">
        <v>42</v>
      </c>
      <c r="BZ2236" s="14">
        <v>1212033042065</v>
      </c>
    </row>
    <row r="2237" spans="1:78" x14ac:dyDescent="0.25">
      <c r="A2237" s="1" t="s">
        <v>2233</v>
      </c>
      <c r="BX2237">
        <v>43064</v>
      </c>
      <c r="BY2237">
        <v>43</v>
      </c>
      <c r="BZ2237" s="14">
        <v>1212033043064</v>
      </c>
    </row>
    <row r="2238" spans="1:78" x14ac:dyDescent="0.25">
      <c r="A2238" s="1" t="s">
        <v>2234</v>
      </c>
      <c r="BX2238">
        <v>44063</v>
      </c>
      <c r="BY2238">
        <v>44</v>
      </c>
      <c r="BZ2238" s="14">
        <v>1212033044063</v>
      </c>
    </row>
    <row r="2239" spans="1:78" x14ac:dyDescent="0.25">
      <c r="A2239" s="1" t="s">
        <v>2235</v>
      </c>
      <c r="BX2239">
        <v>45062</v>
      </c>
      <c r="BY2239">
        <v>45</v>
      </c>
      <c r="BZ2239" s="14">
        <v>1212033045062</v>
      </c>
    </row>
    <row r="2240" spans="1:78" x14ac:dyDescent="0.25">
      <c r="A2240" s="1" t="s">
        <v>2236</v>
      </c>
      <c r="BX2240">
        <v>46061</v>
      </c>
      <c r="BY2240">
        <v>46</v>
      </c>
      <c r="BZ2240" s="14">
        <v>1212033046061</v>
      </c>
    </row>
    <row r="2241" spans="1:78" x14ac:dyDescent="0.25">
      <c r="A2241" s="1" t="s">
        <v>2237</v>
      </c>
      <c r="BX2241">
        <v>53054</v>
      </c>
      <c r="BY2241">
        <v>53</v>
      </c>
      <c r="BZ2241" s="14">
        <v>1212033053054</v>
      </c>
    </row>
    <row r="2242" spans="1:78" x14ac:dyDescent="0.25">
      <c r="A2242" s="1" t="s">
        <v>2238</v>
      </c>
      <c r="BX2242">
        <v>54053</v>
      </c>
      <c r="BY2242">
        <v>54</v>
      </c>
      <c r="BZ2242" s="14">
        <v>1212033054053</v>
      </c>
    </row>
    <row r="2243" spans="1:78" x14ac:dyDescent="0.25">
      <c r="A2243" s="1" t="s">
        <v>2239</v>
      </c>
      <c r="BX2243">
        <v>36070</v>
      </c>
      <c r="BY2243">
        <v>36</v>
      </c>
      <c r="BZ2243" s="14">
        <v>1212034036070</v>
      </c>
    </row>
    <row r="2244" spans="1:78" x14ac:dyDescent="0.25">
      <c r="A2244" s="1" t="s">
        <v>2240</v>
      </c>
      <c r="BX2244">
        <v>37069</v>
      </c>
      <c r="BY2244">
        <v>37</v>
      </c>
      <c r="BZ2244" s="14">
        <v>1212034037069</v>
      </c>
    </row>
    <row r="2245" spans="1:78" x14ac:dyDescent="0.25">
      <c r="A2245" s="1" t="s">
        <v>2241</v>
      </c>
      <c r="BX2245">
        <v>38068</v>
      </c>
      <c r="BY2245">
        <v>38</v>
      </c>
      <c r="BZ2245" s="14">
        <v>1212034038068</v>
      </c>
    </row>
    <row r="2246" spans="1:78" x14ac:dyDescent="0.25">
      <c r="A2246" s="1" t="s">
        <v>2242</v>
      </c>
      <c r="BX2246">
        <v>39067</v>
      </c>
      <c r="BY2246">
        <v>39</v>
      </c>
      <c r="BZ2246" s="14">
        <v>1212034039067</v>
      </c>
    </row>
    <row r="2247" spans="1:78" x14ac:dyDescent="0.25">
      <c r="A2247" s="1" t="s">
        <v>2243</v>
      </c>
      <c r="BX2247">
        <v>40066</v>
      </c>
      <c r="BY2247">
        <v>40</v>
      </c>
      <c r="BZ2247" s="14">
        <v>1212034040066</v>
      </c>
    </row>
    <row r="2248" spans="1:78" x14ac:dyDescent="0.25">
      <c r="A2248" s="1" t="s">
        <v>2244</v>
      </c>
      <c r="BX2248">
        <v>41065</v>
      </c>
      <c r="BY2248">
        <v>41</v>
      </c>
      <c r="BZ2248" s="14">
        <v>1212034041065</v>
      </c>
    </row>
    <row r="2249" spans="1:78" x14ac:dyDescent="0.25">
      <c r="A2249" s="1" t="s">
        <v>2245</v>
      </c>
      <c r="BX2249">
        <v>42064</v>
      </c>
      <c r="BY2249">
        <v>42</v>
      </c>
      <c r="BZ2249" s="14">
        <v>1212034042064</v>
      </c>
    </row>
    <row r="2250" spans="1:78" x14ac:dyDescent="0.25">
      <c r="A2250" s="1" t="s">
        <v>2246</v>
      </c>
      <c r="BX2250">
        <v>43063</v>
      </c>
      <c r="BY2250">
        <v>43</v>
      </c>
      <c r="BZ2250" s="14">
        <v>1212034043063</v>
      </c>
    </row>
    <row r="2251" spans="1:78" x14ac:dyDescent="0.25">
      <c r="A2251" s="1" t="s">
        <v>2247</v>
      </c>
      <c r="BX2251">
        <v>44062</v>
      </c>
      <c r="BY2251">
        <v>44</v>
      </c>
      <c r="BZ2251" s="14">
        <v>1212034044062</v>
      </c>
    </row>
    <row r="2252" spans="1:78" x14ac:dyDescent="0.25">
      <c r="A2252" s="1" t="s">
        <v>2248</v>
      </c>
      <c r="BX2252">
        <v>45061</v>
      </c>
      <c r="BY2252">
        <v>45</v>
      </c>
      <c r="BZ2252" s="14">
        <v>1212034045061</v>
      </c>
    </row>
    <row r="2253" spans="1:78" x14ac:dyDescent="0.25">
      <c r="A2253" s="1" t="s">
        <v>2249</v>
      </c>
      <c r="BX2253">
        <v>52054</v>
      </c>
      <c r="BY2253">
        <v>52</v>
      </c>
      <c r="BZ2253" s="14">
        <v>1212034052054</v>
      </c>
    </row>
    <row r="2254" spans="1:78" x14ac:dyDescent="0.25">
      <c r="A2254" s="1" t="s">
        <v>2250</v>
      </c>
      <c r="BX2254">
        <v>53053</v>
      </c>
      <c r="BY2254">
        <v>53</v>
      </c>
      <c r="BZ2254" s="14">
        <v>1212034053053</v>
      </c>
    </row>
    <row r="2255" spans="1:78" x14ac:dyDescent="0.25">
      <c r="A2255" s="1" t="s">
        <v>2251</v>
      </c>
      <c r="BX2255">
        <v>54052</v>
      </c>
      <c r="BY2255">
        <v>54</v>
      </c>
      <c r="BZ2255" s="14">
        <v>1212034054052</v>
      </c>
    </row>
    <row r="2256" spans="1:78" x14ac:dyDescent="0.25">
      <c r="A2256" s="1" t="s">
        <v>2252</v>
      </c>
      <c r="BX2256">
        <v>35070</v>
      </c>
      <c r="BY2256">
        <v>35</v>
      </c>
      <c r="BZ2256" s="14">
        <v>1212035035070</v>
      </c>
    </row>
    <row r="2257" spans="1:78" x14ac:dyDescent="0.25">
      <c r="A2257" s="1" t="s">
        <v>2253</v>
      </c>
      <c r="BX2257">
        <v>36069</v>
      </c>
      <c r="BY2257">
        <v>36</v>
      </c>
      <c r="BZ2257" s="14">
        <v>1212035036069</v>
      </c>
    </row>
    <row r="2258" spans="1:78" x14ac:dyDescent="0.25">
      <c r="A2258" s="1" t="s">
        <v>2254</v>
      </c>
      <c r="BX2258">
        <v>37068</v>
      </c>
      <c r="BY2258">
        <v>37</v>
      </c>
      <c r="BZ2258" s="14">
        <v>1212035037068</v>
      </c>
    </row>
    <row r="2259" spans="1:78" x14ac:dyDescent="0.25">
      <c r="A2259" s="1" t="s">
        <v>2255</v>
      </c>
      <c r="BX2259">
        <v>38067</v>
      </c>
      <c r="BY2259">
        <v>38</v>
      </c>
      <c r="BZ2259" s="14">
        <v>1212035038067</v>
      </c>
    </row>
    <row r="2260" spans="1:78" x14ac:dyDescent="0.25">
      <c r="A2260" s="1" t="s">
        <v>2256</v>
      </c>
      <c r="BX2260">
        <v>39066</v>
      </c>
      <c r="BY2260">
        <v>39</v>
      </c>
      <c r="BZ2260" s="14">
        <v>1212035039066</v>
      </c>
    </row>
    <row r="2261" spans="1:78" x14ac:dyDescent="0.25">
      <c r="A2261" s="1" t="s">
        <v>2257</v>
      </c>
      <c r="BX2261">
        <v>40065</v>
      </c>
      <c r="BY2261">
        <v>40</v>
      </c>
      <c r="BZ2261" s="14">
        <v>1212035040065</v>
      </c>
    </row>
    <row r="2262" spans="1:78" x14ac:dyDescent="0.25">
      <c r="A2262" s="1" t="s">
        <v>2258</v>
      </c>
      <c r="BX2262">
        <v>41064</v>
      </c>
      <c r="BY2262">
        <v>41</v>
      </c>
      <c r="BZ2262" s="14">
        <v>1212035041064</v>
      </c>
    </row>
    <row r="2263" spans="1:78" x14ac:dyDescent="0.25">
      <c r="A2263" s="1" t="s">
        <v>2259</v>
      </c>
      <c r="BX2263">
        <v>43062</v>
      </c>
      <c r="BY2263">
        <v>43</v>
      </c>
      <c r="BZ2263" s="14">
        <v>1212035043062</v>
      </c>
    </row>
    <row r="2264" spans="1:78" x14ac:dyDescent="0.25">
      <c r="A2264" s="1" t="s">
        <v>2260</v>
      </c>
      <c r="BX2264">
        <v>44061</v>
      </c>
      <c r="BY2264">
        <v>44</v>
      </c>
      <c r="BZ2264" s="14">
        <v>1212035044061</v>
      </c>
    </row>
    <row r="2265" spans="1:78" x14ac:dyDescent="0.25">
      <c r="A2265" s="1" t="s">
        <v>2261</v>
      </c>
      <c r="BX2265">
        <v>51054</v>
      </c>
      <c r="BY2265">
        <v>51</v>
      </c>
      <c r="BZ2265" s="14">
        <v>1212035051054</v>
      </c>
    </row>
    <row r="2266" spans="1:78" x14ac:dyDescent="0.25">
      <c r="A2266" s="1" t="s">
        <v>2262</v>
      </c>
      <c r="BX2266">
        <v>53052</v>
      </c>
      <c r="BY2266">
        <v>53</v>
      </c>
      <c r="BZ2266" s="14">
        <v>1212035053052</v>
      </c>
    </row>
    <row r="2267" spans="1:78" x14ac:dyDescent="0.25">
      <c r="A2267" s="1" t="s">
        <v>2263</v>
      </c>
      <c r="BX2267">
        <v>54051</v>
      </c>
      <c r="BY2267">
        <v>54</v>
      </c>
      <c r="BZ2267" s="14">
        <v>1212035054051</v>
      </c>
    </row>
    <row r="2268" spans="1:78" x14ac:dyDescent="0.25">
      <c r="A2268" s="1" t="s">
        <v>2264</v>
      </c>
      <c r="BX2268">
        <v>61044</v>
      </c>
      <c r="BY2268">
        <v>61</v>
      </c>
      <c r="BZ2268" s="14">
        <v>1212035061044</v>
      </c>
    </row>
    <row r="2269" spans="1:78" x14ac:dyDescent="0.25">
      <c r="A2269" s="1" t="s">
        <v>2265</v>
      </c>
      <c r="BX2269">
        <v>34070</v>
      </c>
      <c r="BY2269">
        <v>34</v>
      </c>
      <c r="BZ2269" s="14">
        <v>1212036034070</v>
      </c>
    </row>
    <row r="2270" spans="1:78" x14ac:dyDescent="0.25">
      <c r="A2270" s="1" t="s">
        <v>2266</v>
      </c>
      <c r="BX2270">
        <v>35069</v>
      </c>
      <c r="BY2270">
        <v>35</v>
      </c>
      <c r="BZ2270" s="14">
        <v>1212036035069</v>
      </c>
    </row>
    <row r="2271" spans="1:78" x14ac:dyDescent="0.25">
      <c r="A2271" s="1" t="s">
        <v>2267</v>
      </c>
      <c r="BX2271">
        <v>36068</v>
      </c>
      <c r="BY2271">
        <v>36</v>
      </c>
      <c r="BZ2271" s="14">
        <v>1212036036068</v>
      </c>
    </row>
    <row r="2272" spans="1:78" x14ac:dyDescent="0.25">
      <c r="A2272" s="1" t="s">
        <v>2268</v>
      </c>
      <c r="BX2272">
        <v>37067</v>
      </c>
      <c r="BY2272">
        <v>37</v>
      </c>
      <c r="BZ2272" s="14">
        <v>1212036037067</v>
      </c>
    </row>
    <row r="2273" spans="1:78" x14ac:dyDescent="0.25">
      <c r="A2273" s="1" t="s">
        <v>2269</v>
      </c>
      <c r="BX2273">
        <v>38066</v>
      </c>
      <c r="BY2273">
        <v>38</v>
      </c>
      <c r="BZ2273" s="14">
        <v>1212036038066</v>
      </c>
    </row>
    <row r="2274" spans="1:78" x14ac:dyDescent="0.25">
      <c r="A2274" s="1" t="s">
        <v>2270</v>
      </c>
      <c r="BX2274">
        <v>39065</v>
      </c>
      <c r="BY2274">
        <v>39</v>
      </c>
      <c r="BZ2274" s="14">
        <v>1212036039065</v>
      </c>
    </row>
    <row r="2275" spans="1:78" x14ac:dyDescent="0.25">
      <c r="A2275" s="1" t="s">
        <v>2271</v>
      </c>
      <c r="BX2275">
        <v>40064</v>
      </c>
      <c r="BY2275">
        <v>40</v>
      </c>
      <c r="BZ2275" s="14">
        <v>1212036040064</v>
      </c>
    </row>
    <row r="2276" spans="1:78" x14ac:dyDescent="0.25">
      <c r="A2276" s="1" t="s">
        <v>2272</v>
      </c>
      <c r="BX2276">
        <v>41063</v>
      </c>
      <c r="BY2276">
        <v>41</v>
      </c>
      <c r="BZ2276" s="14">
        <v>1212036041063</v>
      </c>
    </row>
    <row r="2277" spans="1:78" x14ac:dyDescent="0.25">
      <c r="A2277" s="1" t="s">
        <v>2273</v>
      </c>
      <c r="BX2277">
        <v>42062</v>
      </c>
      <c r="BY2277">
        <v>42</v>
      </c>
      <c r="BZ2277" s="14">
        <v>1212036042062</v>
      </c>
    </row>
    <row r="2278" spans="1:78" x14ac:dyDescent="0.25">
      <c r="A2278" s="1" t="s">
        <v>2274</v>
      </c>
      <c r="BX2278">
        <v>43061</v>
      </c>
      <c r="BY2278">
        <v>43</v>
      </c>
      <c r="BZ2278" s="14">
        <v>1212036043061</v>
      </c>
    </row>
    <row r="2279" spans="1:78" x14ac:dyDescent="0.25">
      <c r="A2279" s="1" t="s">
        <v>2275</v>
      </c>
      <c r="BX2279">
        <v>50054</v>
      </c>
      <c r="BY2279">
        <v>50</v>
      </c>
      <c r="BZ2279" s="14">
        <v>1212036050054</v>
      </c>
    </row>
    <row r="2280" spans="1:78" x14ac:dyDescent="0.25">
      <c r="A2280" s="1" t="s">
        <v>2276</v>
      </c>
      <c r="BX2280">
        <v>52052</v>
      </c>
      <c r="BY2280">
        <v>52</v>
      </c>
      <c r="BZ2280" s="14">
        <v>1212036052052</v>
      </c>
    </row>
    <row r="2281" spans="1:78" x14ac:dyDescent="0.25">
      <c r="A2281" s="1" t="s">
        <v>2277</v>
      </c>
      <c r="BX2281">
        <v>54050</v>
      </c>
      <c r="BY2281">
        <v>54</v>
      </c>
      <c r="BZ2281" s="14">
        <v>1212036054050</v>
      </c>
    </row>
    <row r="2282" spans="1:78" x14ac:dyDescent="0.25">
      <c r="A2282" s="1" t="s">
        <v>2278</v>
      </c>
      <c r="BX2282">
        <v>33070</v>
      </c>
      <c r="BY2282">
        <v>33</v>
      </c>
      <c r="BZ2282" s="14">
        <v>1212037033070</v>
      </c>
    </row>
    <row r="2283" spans="1:78" x14ac:dyDescent="0.25">
      <c r="A2283" s="1" t="s">
        <v>2279</v>
      </c>
      <c r="BX2283">
        <v>34069</v>
      </c>
      <c r="BY2283">
        <v>34</v>
      </c>
      <c r="BZ2283" s="14">
        <v>1212037034069</v>
      </c>
    </row>
    <row r="2284" spans="1:78" x14ac:dyDescent="0.25">
      <c r="A2284" s="1" t="s">
        <v>2280</v>
      </c>
      <c r="BX2284">
        <v>35068</v>
      </c>
      <c r="BY2284">
        <v>35</v>
      </c>
      <c r="BZ2284" s="14">
        <v>1212037035068</v>
      </c>
    </row>
    <row r="2285" spans="1:78" x14ac:dyDescent="0.25">
      <c r="A2285" s="1" t="s">
        <v>2281</v>
      </c>
      <c r="BX2285">
        <v>36067</v>
      </c>
      <c r="BY2285">
        <v>36</v>
      </c>
      <c r="BZ2285" s="14">
        <v>1212037036067</v>
      </c>
    </row>
    <row r="2286" spans="1:78" x14ac:dyDescent="0.25">
      <c r="A2286" s="1" t="s">
        <v>2282</v>
      </c>
      <c r="BX2286">
        <v>37066</v>
      </c>
      <c r="BY2286">
        <v>37</v>
      </c>
      <c r="BZ2286" s="14">
        <v>1212037037066</v>
      </c>
    </row>
    <row r="2287" spans="1:78" x14ac:dyDescent="0.25">
      <c r="A2287" s="1" t="s">
        <v>2283</v>
      </c>
      <c r="BX2287">
        <v>38065</v>
      </c>
      <c r="BY2287">
        <v>38</v>
      </c>
      <c r="BZ2287" s="14">
        <v>1212037038065</v>
      </c>
    </row>
    <row r="2288" spans="1:78" x14ac:dyDescent="0.25">
      <c r="A2288" s="1" t="s">
        <v>2284</v>
      </c>
      <c r="BX2288">
        <v>39064</v>
      </c>
      <c r="BY2288">
        <v>39</v>
      </c>
      <c r="BZ2288" s="14">
        <v>1212037039064</v>
      </c>
    </row>
    <row r="2289" spans="1:78" x14ac:dyDescent="0.25">
      <c r="A2289" s="1" t="s">
        <v>2285</v>
      </c>
      <c r="BX2289">
        <v>40063</v>
      </c>
      <c r="BY2289">
        <v>40</v>
      </c>
      <c r="BZ2289" s="14">
        <v>1212037040063</v>
      </c>
    </row>
    <row r="2290" spans="1:78" x14ac:dyDescent="0.25">
      <c r="A2290" s="1" t="s">
        <v>2286</v>
      </c>
      <c r="BX2290">
        <v>41062</v>
      </c>
      <c r="BY2290">
        <v>41</v>
      </c>
      <c r="BZ2290" s="14">
        <v>1212037041062</v>
      </c>
    </row>
    <row r="2291" spans="1:78" x14ac:dyDescent="0.25">
      <c r="A2291" s="1" t="s">
        <v>2287</v>
      </c>
      <c r="BX2291">
        <v>42061</v>
      </c>
      <c r="BY2291">
        <v>42</v>
      </c>
      <c r="BZ2291" s="14">
        <v>1212037042061</v>
      </c>
    </row>
    <row r="2292" spans="1:78" x14ac:dyDescent="0.25">
      <c r="A2292" s="1" t="s">
        <v>2288</v>
      </c>
      <c r="BX2292">
        <v>49054</v>
      </c>
      <c r="BY2292">
        <v>49</v>
      </c>
      <c r="BZ2292" s="14">
        <v>1212037049054</v>
      </c>
    </row>
    <row r="2293" spans="1:78" x14ac:dyDescent="0.25">
      <c r="A2293" s="1" t="s">
        <v>2289</v>
      </c>
      <c r="BX2293">
        <v>50053</v>
      </c>
      <c r="BY2293">
        <v>50</v>
      </c>
      <c r="BZ2293" s="14">
        <v>1212037050053</v>
      </c>
    </row>
    <row r="2294" spans="1:78" x14ac:dyDescent="0.25">
      <c r="A2294" s="1" t="s">
        <v>2290</v>
      </c>
      <c r="BX2294">
        <v>51052</v>
      </c>
      <c r="BY2294">
        <v>51</v>
      </c>
      <c r="BZ2294" s="14">
        <v>1212037051052</v>
      </c>
    </row>
    <row r="2295" spans="1:78" x14ac:dyDescent="0.25">
      <c r="A2295" s="1" t="s">
        <v>2291</v>
      </c>
      <c r="BX2295">
        <v>53050</v>
      </c>
      <c r="BY2295">
        <v>53</v>
      </c>
      <c r="BZ2295" s="14">
        <v>1212037053050</v>
      </c>
    </row>
    <row r="2296" spans="1:78" x14ac:dyDescent="0.25">
      <c r="A2296" s="1" t="s">
        <v>2292</v>
      </c>
      <c r="BX2296">
        <v>32070</v>
      </c>
      <c r="BY2296">
        <v>32</v>
      </c>
      <c r="BZ2296" s="14">
        <v>1212038032070</v>
      </c>
    </row>
    <row r="2297" spans="1:78" x14ac:dyDescent="0.25">
      <c r="A2297" s="1" t="s">
        <v>2293</v>
      </c>
      <c r="BX2297">
        <v>33069</v>
      </c>
      <c r="BY2297">
        <v>33</v>
      </c>
      <c r="BZ2297" s="14">
        <v>1212038033069</v>
      </c>
    </row>
    <row r="2298" spans="1:78" x14ac:dyDescent="0.25">
      <c r="A2298" s="1" t="s">
        <v>2294</v>
      </c>
      <c r="BX2298">
        <v>34068</v>
      </c>
      <c r="BY2298">
        <v>34</v>
      </c>
      <c r="BZ2298" s="14">
        <v>1212038034068</v>
      </c>
    </row>
    <row r="2299" spans="1:78" x14ac:dyDescent="0.25">
      <c r="A2299" s="1" t="s">
        <v>2295</v>
      </c>
      <c r="BX2299">
        <v>35067</v>
      </c>
      <c r="BY2299">
        <v>35</v>
      </c>
      <c r="BZ2299" s="14">
        <v>1212038035067</v>
      </c>
    </row>
    <row r="2300" spans="1:78" x14ac:dyDescent="0.25">
      <c r="A2300" s="1" t="s">
        <v>2296</v>
      </c>
      <c r="BX2300">
        <v>36066</v>
      </c>
      <c r="BY2300">
        <v>36</v>
      </c>
      <c r="BZ2300" s="14">
        <v>1212038036066</v>
      </c>
    </row>
    <row r="2301" spans="1:78" x14ac:dyDescent="0.25">
      <c r="A2301" s="1" t="s">
        <v>2297</v>
      </c>
      <c r="BX2301">
        <v>37065</v>
      </c>
      <c r="BY2301">
        <v>37</v>
      </c>
      <c r="BZ2301" s="14">
        <v>1212038037065</v>
      </c>
    </row>
    <row r="2302" spans="1:78" x14ac:dyDescent="0.25">
      <c r="A2302" s="1" t="s">
        <v>2298</v>
      </c>
      <c r="BX2302">
        <v>38064</v>
      </c>
      <c r="BY2302">
        <v>38</v>
      </c>
      <c r="BZ2302" s="14">
        <v>1212038038064</v>
      </c>
    </row>
    <row r="2303" spans="1:78" x14ac:dyDescent="0.25">
      <c r="A2303" s="1" t="s">
        <v>2299</v>
      </c>
      <c r="BX2303">
        <v>39063</v>
      </c>
      <c r="BY2303">
        <v>39</v>
      </c>
      <c r="BZ2303" s="14">
        <v>1212038039063</v>
      </c>
    </row>
    <row r="2304" spans="1:78" x14ac:dyDescent="0.25">
      <c r="A2304" s="1" t="s">
        <v>2300</v>
      </c>
      <c r="BX2304">
        <v>40062</v>
      </c>
      <c r="BY2304">
        <v>40</v>
      </c>
      <c r="BZ2304" s="14">
        <v>1212038040062</v>
      </c>
    </row>
    <row r="2305" spans="1:78" x14ac:dyDescent="0.25">
      <c r="A2305" s="1" t="s">
        <v>2301</v>
      </c>
      <c r="BX2305">
        <v>41061</v>
      </c>
      <c r="BY2305">
        <v>41</v>
      </c>
      <c r="BZ2305" s="14">
        <v>1212038041061</v>
      </c>
    </row>
    <row r="2306" spans="1:78" x14ac:dyDescent="0.25">
      <c r="A2306" s="1" t="s">
        <v>2302</v>
      </c>
      <c r="BX2306">
        <v>42060</v>
      </c>
      <c r="BY2306">
        <v>42</v>
      </c>
      <c r="BZ2306" s="14">
        <v>1212038042060</v>
      </c>
    </row>
    <row r="2307" spans="1:78" x14ac:dyDescent="0.25">
      <c r="A2307" s="1" t="s">
        <v>2303</v>
      </c>
      <c r="BX2307">
        <v>46056</v>
      </c>
      <c r="BY2307">
        <v>46</v>
      </c>
      <c r="BZ2307" s="14">
        <v>1212038046056</v>
      </c>
    </row>
    <row r="2308" spans="1:78" x14ac:dyDescent="0.25">
      <c r="A2308" s="1" t="s">
        <v>2304</v>
      </c>
      <c r="BX2308">
        <v>48054</v>
      </c>
      <c r="BY2308">
        <v>48</v>
      </c>
      <c r="BZ2308" s="14">
        <v>1212038048054</v>
      </c>
    </row>
    <row r="2309" spans="1:78" x14ac:dyDescent="0.25">
      <c r="A2309" s="1" t="s">
        <v>2305</v>
      </c>
      <c r="BX2309">
        <v>49053</v>
      </c>
      <c r="BY2309">
        <v>49</v>
      </c>
      <c r="BZ2309" s="14">
        <v>1212038049053</v>
      </c>
    </row>
    <row r="2310" spans="1:78" x14ac:dyDescent="0.25">
      <c r="A2310" s="1" t="s">
        <v>2306</v>
      </c>
      <c r="BX2310">
        <v>50052</v>
      </c>
      <c r="BY2310">
        <v>50</v>
      </c>
      <c r="BZ2310" s="14">
        <v>1212038050052</v>
      </c>
    </row>
    <row r="2311" spans="1:78" x14ac:dyDescent="0.25">
      <c r="A2311" s="1" t="s">
        <v>2307</v>
      </c>
      <c r="BX2311">
        <v>52050</v>
      </c>
      <c r="BY2311">
        <v>52</v>
      </c>
      <c r="BZ2311" s="14">
        <v>1212038052050</v>
      </c>
    </row>
    <row r="2312" spans="1:78" x14ac:dyDescent="0.25">
      <c r="A2312" s="1" t="s">
        <v>2308</v>
      </c>
      <c r="BX2312">
        <v>56046</v>
      </c>
      <c r="BY2312">
        <v>56</v>
      </c>
      <c r="BZ2312" s="14">
        <v>1212038056046</v>
      </c>
    </row>
    <row r="2313" spans="1:78" x14ac:dyDescent="0.25">
      <c r="A2313" s="1" t="s">
        <v>2309</v>
      </c>
      <c r="BX2313">
        <v>31070</v>
      </c>
      <c r="BY2313">
        <v>31</v>
      </c>
      <c r="BZ2313" s="14">
        <v>1212039031070</v>
      </c>
    </row>
    <row r="2314" spans="1:78" x14ac:dyDescent="0.25">
      <c r="A2314" s="1" t="s">
        <v>2310</v>
      </c>
      <c r="BX2314">
        <v>32069</v>
      </c>
      <c r="BY2314">
        <v>32</v>
      </c>
      <c r="BZ2314" s="14">
        <v>1212039032069</v>
      </c>
    </row>
    <row r="2315" spans="1:78" x14ac:dyDescent="0.25">
      <c r="A2315" s="1" t="s">
        <v>2311</v>
      </c>
      <c r="BX2315">
        <v>33068</v>
      </c>
      <c r="BY2315">
        <v>33</v>
      </c>
      <c r="BZ2315" s="14">
        <v>1212039033068</v>
      </c>
    </row>
    <row r="2316" spans="1:78" x14ac:dyDescent="0.25">
      <c r="A2316" s="1" t="s">
        <v>2312</v>
      </c>
      <c r="BX2316">
        <v>34067</v>
      </c>
      <c r="BY2316">
        <v>34</v>
      </c>
      <c r="BZ2316" s="14">
        <v>1212039034067</v>
      </c>
    </row>
    <row r="2317" spans="1:78" x14ac:dyDescent="0.25">
      <c r="A2317" s="1" t="s">
        <v>2313</v>
      </c>
      <c r="BX2317">
        <v>35066</v>
      </c>
      <c r="BY2317">
        <v>35</v>
      </c>
      <c r="BZ2317" s="14">
        <v>1212039035066</v>
      </c>
    </row>
    <row r="2318" spans="1:78" x14ac:dyDescent="0.25">
      <c r="A2318" s="1" t="s">
        <v>2314</v>
      </c>
      <c r="BX2318">
        <v>36065</v>
      </c>
      <c r="BY2318">
        <v>36</v>
      </c>
      <c r="BZ2318" s="14">
        <v>1212039036065</v>
      </c>
    </row>
    <row r="2319" spans="1:78" x14ac:dyDescent="0.25">
      <c r="A2319" s="1" t="s">
        <v>2315</v>
      </c>
      <c r="BX2319">
        <v>37064</v>
      </c>
      <c r="BY2319">
        <v>37</v>
      </c>
      <c r="BZ2319" s="14">
        <v>1212039037064</v>
      </c>
    </row>
    <row r="2320" spans="1:78" x14ac:dyDescent="0.25">
      <c r="A2320" s="1" t="s">
        <v>2316</v>
      </c>
      <c r="BX2320">
        <v>38063</v>
      </c>
      <c r="BY2320">
        <v>38</v>
      </c>
      <c r="BZ2320" s="14">
        <v>1212039038063</v>
      </c>
    </row>
    <row r="2321" spans="1:78" x14ac:dyDescent="0.25">
      <c r="A2321" s="1" t="s">
        <v>2317</v>
      </c>
      <c r="BX2321">
        <v>39062</v>
      </c>
      <c r="BY2321">
        <v>39</v>
      </c>
      <c r="BZ2321" s="14">
        <v>1212039039062</v>
      </c>
    </row>
    <row r="2322" spans="1:78" x14ac:dyDescent="0.25">
      <c r="A2322" s="1" t="s">
        <v>2318</v>
      </c>
      <c r="BX2322">
        <v>40061</v>
      </c>
      <c r="BY2322">
        <v>40</v>
      </c>
      <c r="BZ2322" s="14">
        <v>1212039040061</v>
      </c>
    </row>
    <row r="2323" spans="1:78" x14ac:dyDescent="0.25">
      <c r="A2323" s="1" t="s">
        <v>2319</v>
      </c>
      <c r="BX2323">
        <v>42059</v>
      </c>
      <c r="BY2323">
        <v>42</v>
      </c>
      <c r="BZ2323" s="14">
        <v>1212039042059</v>
      </c>
    </row>
    <row r="2324" spans="1:78" x14ac:dyDescent="0.25">
      <c r="A2324" s="1" t="s">
        <v>2320</v>
      </c>
      <c r="BX2324">
        <v>46055</v>
      </c>
      <c r="BY2324">
        <v>46</v>
      </c>
      <c r="BZ2324" s="14">
        <v>1212039046055</v>
      </c>
    </row>
    <row r="2325" spans="1:78" x14ac:dyDescent="0.25">
      <c r="A2325" s="1" t="s">
        <v>2321</v>
      </c>
      <c r="BX2325">
        <v>47054</v>
      </c>
      <c r="BY2325">
        <v>47</v>
      </c>
      <c r="BZ2325" s="14">
        <v>1212039047054</v>
      </c>
    </row>
    <row r="2326" spans="1:78" x14ac:dyDescent="0.25">
      <c r="A2326" s="1" t="s">
        <v>2322</v>
      </c>
      <c r="BX2326">
        <v>48053</v>
      </c>
      <c r="BY2326">
        <v>48</v>
      </c>
      <c r="BZ2326" s="14">
        <v>1212039048053</v>
      </c>
    </row>
    <row r="2327" spans="1:78" x14ac:dyDescent="0.25">
      <c r="A2327" s="1" t="s">
        <v>2323</v>
      </c>
      <c r="BX2327">
        <v>49052</v>
      </c>
      <c r="BY2327">
        <v>49</v>
      </c>
      <c r="BZ2327" s="14">
        <v>1212039049052</v>
      </c>
    </row>
    <row r="2328" spans="1:78" x14ac:dyDescent="0.25">
      <c r="A2328" s="1" t="s">
        <v>2324</v>
      </c>
      <c r="BX2328">
        <v>50051</v>
      </c>
      <c r="BY2328">
        <v>50</v>
      </c>
      <c r="BZ2328" s="14">
        <v>1212039050051</v>
      </c>
    </row>
    <row r="2329" spans="1:78" x14ac:dyDescent="0.25">
      <c r="A2329" s="1" t="s">
        <v>2325</v>
      </c>
      <c r="BX2329">
        <v>51050</v>
      </c>
      <c r="BY2329">
        <v>51</v>
      </c>
      <c r="BZ2329" s="14">
        <v>1212039051050</v>
      </c>
    </row>
    <row r="2330" spans="1:78" x14ac:dyDescent="0.25">
      <c r="A2330" s="1" t="s">
        <v>2326</v>
      </c>
      <c r="BX2330">
        <v>55046</v>
      </c>
      <c r="BY2330">
        <v>55</v>
      </c>
      <c r="BZ2330" s="14">
        <v>1212039055046</v>
      </c>
    </row>
    <row r="2331" spans="1:78" x14ac:dyDescent="0.25">
      <c r="A2331" s="1" t="s">
        <v>2327</v>
      </c>
      <c r="BX2331">
        <v>30070</v>
      </c>
      <c r="BY2331">
        <v>30</v>
      </c>
      <c r="BZ2331" s="14">
        <v>1212040030070</v>
      </c>
    </row>
    <row r="2332" spans="1:78" x14ac:dyDescent="0.25">
      <c r="A2332" s="1" t="s">
        <v>2328</v>
      </c>
      <c r="BX2332">
        <v>31069</v>
      </c>
      <c r="BY2332">
        <v>31</v>
      </c>
      <c r="BZ2332" s="14">
        <v>1212040031069</v>
      </c>
    </row>
    <row r="2333" spans="1:78" x14ac:dyDescent="0.25">
      <c r="A2333" s="1" t="s">
        <v>2329</v>
      </c>
      <c r="BX2333">
        <v>32068</v>
      </c>
      <c r="BY2333">
        <v>32</v>
      </c>
      <c r="BZ2333" s="14">
        <v>1212040032068</v>
      </c>
    </row>
    <row r="2334" spans="1:78" x14ac:dyDescent="0.25">
      <c r="A2334" s="1" t="s">
        <v>2330</v>
      </c>
      <c r="BX2334">
        <v>33067</v>
      </c>
      <c r="BY2334">
        <v>33</v>
      </c>
      <c r="BZ2334" s="14">
        <v>1212040033067</v>
      </c>
    </row>
    <row r="2335" spans="1:78" x14ac:dyDescent="0.25">
      <c r="A2335" s="1" t="s">
        <v>2331</v>
      </c>
      <c r="BX2335">
        <v>34066</v>
      </c>
      <c r="BY2335">
        <v>34</v>
      </c>
      <c r="BZ2335" s="14">
        <v>1212040034066</v>
      </c>
    </row>
    <row r="2336" spans="1:78" x14ac:dyDescent="0.25">
      <c r="A2336" s="1" t="s">
        <v>2332</v>
      </c>
      <c r="BX2336">
        <v>35065</v>
      </c>
      <c r="BY2336">
        <v>35</v>
      </c>
      <c r="BZ2336" s="14">
        <v>1212040035065</v>
      </c>
    </row>
    <row r="2337" spans="1:78" x14ac:dyDescent="0.25">
      <c r="A2337" s="1" t="s">
        <v>2333</v>
      </c>
      <c r="BX2337">
        <v>36064</v>
      </c>
      <c r="BY2337">
        <v>36</v>
      </c>
      <c r="BZ2337" s="14">
        <v>1212040036064</v>
      </c>
    </row>
    <row r="2338" spans="1:78" x14ac:dyDescent="0.25">
      <c r="A2338" s="1" t="s">
        <v>2334</v>
      </c>
      <c r="BX2338">
        <v>37063</v>
      </c>
      <c r="BY2338">
        <v>37</v>
      </c>
      <c r="BZ2338" s="14">
        <v>1212040037063</v>
      </c>
    </row>
    <row r="2339" spans="1:78" x14ac:dyDescent="0.25">
      <c r="A2339" s="1" t="s">
        <v>2335</v>
      </c>
      <c r="BX2339">
        <v>38062</v>
      </c>
      <c r="BY2339">
        <v>38</v>
      </c>
      <c r="BZ2339" s="14">
        <v>1212040038062</v>
      </c>
    </row>
    <row r="2340" spans="1:78" x14ac:dyDescent="0.25">
      <c r="A2340" s="1" t="s">
        <v>2336</v>
      </c>
      <c r="BX2340">
        <v>39061</v>
      </c>
      <c r="BY2340">
        <v>39</v>
      </c>
      <c r="BZ2340" s="14">
        <v>1212040039061</v>
      </c>
    </row>
    <row r="2341" spans="1:78" x14ac:dyDescent="0.25">
      <c r="A2341" s="1" t="s">
        <v>2337</v>
      </c>
      <c r="BX2341">
        <v>40060</v>
      </c>
      <c r="BY2341">
        <v>40</v>
      </c>
      <c r="BZ2341" s="14">
        <v>1212040040060</v>
      </c>
    </row>
    <row r="2342" spans="1:78" x14ac:dyDescent="0.25">
      <c r="A2342" s="1" t="s">
        <v>2338</v>
      </c>
      <c r="BX2342">
        <v>42058</v>
      </c>
      <c r="BY2342">
        <v>42</v>
      </c>
      <c r="BZ2342" s="14">
        <v>1212040042058</v>
      </c>
    </row>
    <row r="2343" spans="1:78" x14ac:dyDescent="0.25">
      <c r="A2343" s="1" t="s">
        <v>2339</v>
      </c>
      <c r="BX2343">
        <v>46054</v>
      </c>
      <c r="BY2343">
        <v>46</v>
      </c>
      <c r="BZ2343" s="14">
        <v>1212040046054</v>
      </c>
    </row>
    <row r="2344" spans="1:78" x14ac:dyDescent="0.25">
      <c r="A2344" s="1" t="s">
        <v>2340</v>
      </c>
      <c r="BX2344">
        <v>47053</v>
      </c>
      <c r="BY2344">
        <v>47</v>
      </c>
      <c r="BZ2344" s="14">
        <v>1212040047053</v>
      </c>
    </row>
    <row r="2345" spans="1:78" x14ac:dyDescent="0.25">
      <c r="A2345" s="1" t="s">
        <v>2341</v>
      </c>
      <c r="BX2345">
        <v>48052</v>
      </c>
      <c r="BY2345">
        <v>48</v>
      </c>
      <c r="BZ2345" s="14">
        <v>1212040048052</v>
      </c>
    </row>
    <row r="2346" spans="1:78" x14ac:dyDescent="0.25">
      <c r="A2346" s="1" t="s">
        <v>2342</v>
      </c>
      <c r="BX2346">
        <v>50050</v>
      </c>
      <c r="BY2346">
        <v>50</v>
      </c>
      <c r="BZ2346" s="14">
        <v>1212040050050</v>
      </c>
    </row>
    <row r="2347" spans="1:78" x14ac:dyDescent="0.25">
      <c r="A2347" s="1" t="s">
        <v>2343</v>
      </c>
      <c r="BX2347">
        <v>51049</v>
      </c>
      <c r="BY2347">
        <v>51</v>
      </c>
      <c r="BZ2347" s="14">
        <v>1212040051049</v>
      </c>
    </row>
    <row r="2348" spans="1:78" x14ac:dyDescent="0.25">
      <c r="A2348" s="1" t="s">
        <v>2344</v>
      </c>
      <c r="BX2348">
        <v>54046</v>
      </c>
      <c r="BY2348">
        <v>54</v>
      </c>
      <c r="BZ2348" s="14">
        <v>1212040054046</v>
      </c>
    </row>
    <row r="2349" spans="1:78" x14ac:dyDescent="0.25">
      <c r="A2349" s="1" t="s">
        <v>2345</v>
      </c>
      <c r="BX2349">
        <v>29070</v>
      </c>
      <c r="BY2349">
        <v>29</v>
      </c>
      <c r="BZ2349" s="14">
        <v>1212041029070</v>
      </c>
    </row>
    <row r="2350" spans="1:78" x14ac:dyDescent="0.25">
      <c r="A2350" s="1" t="s">
        <v>2346</v>
      </c>
      <c r="BX2350">
        <v>30069</v>
      </c>
      <c r="BY2350">
        <v>30</v>
      </c>
      <c r="BZ2350" s="14">
        <v>1212041030069</v>
      </c>
    </row>
    <row r="2351" spans="1:78" x14ac:dyDescent="0.25">
      <c r="A2351" s="1" t="s">
        <v>2347</v>
      </c>
      <c r="BX2351">
        <v>31068</v>
      </c>
      <c r="BY2351">
        <v>31</v>
      </c>
      <c r="BZ2351" s="14">
        <v>1212041031068</v>
      </c>
    </row>
    <row r="2352" spans="1:78" x14ac:dyDescent="0.25">
      <c r="A2352" s="1" t="s">
        <v>2348</v>
      </c>
      <c r="BX2352">
        <v>32067</v>
      </c>
      <c r="BY2352">
        <v>32</v>
      </c>
      <c r="BZ2352" s="14">
        <v>1212041032067</v>
      </c>
    </row>
    <row r="2353" spans="1:78" x14ac:dyDescent="0.25">
      <c r="A2353" s="1" t="s">
        <v>2349</v>
      </c>
      <c r="BX2353">
        <v>33066</v>
      </c>
      <c r="BY2353">
        <v>33</v>
      </c>
      <c r="BZ2353" s="14">
        <v>1212041033066</v>
      </c>
    </row>
    <row r="2354" spans="1:78" x14ac:dyDescent="0.25">
      <c r="A2354" s="1" t="s">
        <v>2350</v>
      </c>
      <c r="BX2354">
        <v>34065</v>
      </c>
      <c r="BY2354">
        <v>34</v>
      </c>
      <c r="BZ2354" s="14">
        <v>1212041034065</v>
      </c>
    </row>
    <row r="2355" spans="1:78" x14ac:dyDescent="0.25">
      <c r="A2355" s="1" t="s">
        <v>2351</v>
      </c>
      <c r="BX2355">
        <v>35064</v>
      </c>
      <c r="BY2355">
        <v>35</v>
      </c>
      <c r="BZ2355" s="14">
        <v>1212041035064</v>
      </c>
    </row>
    <row r="2356" spans="1:78" x14ac:dyDescent="0.25">
      <c r="A2356" s="1" t="s">
        <v>2352</v>
      </c>
      <c r="BX2356">
        <v>36063</v>
      </c>
      <c r="BY2356">
        <v>36</v>
      </c>
      <c r="BZ2356" s="14">
        <v>1212041036063</v>
      </c>
    </row>
    <row r="2357" spans="1:78" x14ac:dyDescent="0.25">
      <c r="A2357" s="1" t="s">
        <v>2353</v>
      </c>
      <c r="BX2357">
        <v>37062</v>
      </c>
      <c r="BY2357">
        <v>37</v>
      </c>
      <c r="BZ2357" s="14">
        <v>1212041037062</v>
      </c>
    </row>
    <row r="2358" spans="1:78" x14ac:dyDescent="0.25">
      <c r="A2358" s="1" t="s">
        <v>2354</v>
      </c>
      <c r="BX2358">
        <v>38061</v>
      </c>
      <c r="BY2358">
        <v>38</v>
      </c>
      <c r="BZ2358" s="14">
        <v>1212041038061</v>
      </c>
    </row>
    <row r="2359" spans="1:78" x14ac:dyDescent="0.25">
      <c r="A2359" s="1" t="s">
        <v>2355</v>
      </c>
      <c r="BX2359">
        <v>39060</v>
      </c>
      <c r="BY2359">
        <v>39</v>
      </c>
      <c r="BZ2359" s="14">
        <v>1212041039060</v>
      </c>
    </row>
    <row r="2360" spans="1:78" x14ac:dyDescent="0.25">
      <c r="A2360" s="1" t="s">
        <v>2356</v>
      </c>
      <c r="BX2360">
        <v>42057</v>
      </c>
      <c r="BY2360">
        <v>42</v>
      </c>
      <c r="BZ2360" s="14">
        <v>1212041042057</v>
      </c>
    </row>
    <row r="2361" spans="1:78" x14ac:dyDescent="0.25">
      <c r="A2361" s="1" t="s">
        <v>2357</v>
      </c>
      <c r="BX2361">
        <v>45054</v>
      </c>
      <c r="BY2361">
        <v>45</v>
      </c>
      <c r="BZ2361" s="14">
        <v>1212041045054</v>
      </c>
    </row>
    <row r="2362" spans="1:78" x14ac:dyDescent="0.25">
      <c r="A2362" s="1" t="s">
        <v>2358</v>
      </c>
      <c r="BX2362">
        <v>47052</v>
      </c>
      <c r="BY2362">
        <v>47</v>
      </c>
      <c r="BZ2362" s="14">
        <v>1212041047052</v>
      </c>
    </row>
    <row r="2363" spans="1:78" x14ac:dyDescent="0.25">
      <c r="A2363" s="1" t="s">
        <v>2359</v>
      </c>
      <c r="BX2363">
        <v>48051</v>
      </c>
      <c r="BY2363">
        <v>48</v>
      </c>
      <c r="BZ2363" s="14">
        <v>1212041048051</v>
      </c>
    </row>
    <row r="2364" spans="1:78" x14ac:dyDescent="0.25">
      <c r="A2364" s="1" t="s">
        <v>2360</v>
      </c>
      <c r="BX2364">
        <v>49050</v>
      </c>
      <c r="BY2364">
        <v>49</v>
      </c>
      <c r="BZ2364" s="14">
        <v>1212041049050</v>
      </c>
    </row>
    <row r="2365" spans="1:78" x14ac:dyDescent="0.25">
      <c r="A2365" s="1" t="s">
        <v>2361</v>
      </c>
      <c r="BX2365">
        <v>50049</v>
      </c>
      <c r="BY2365">
        <v>50</v>
      </c>
      <c r="BZ2365" s="14">
        <v>1212041050049</v>
      </c>
    </row>
    <row r="2366" spans="1:78" x14ac:dyDescent="0.25">
      <c r="A2366" s="1" t="s">
        <v>2362</v>
      </c>
      <c r="BX2366">
        <v>53046</v>
      </c>
      <c r="BY2366">
        <v>53</v>
      </c>
      <c r="BZ2366" s="14">
        <v>1212041053046</v>
      </c>
    </row>
    <row r="2367" spans="1:78" x14ac:dyDescent="0.25">
      <c r="A2367" s="1" t="s">
        <v>2363</v>
      </c>
      <c r="BX2367">
        <v>28070</v>
      </c>
      <c r="BY2367">
        <v>28</v>
      </c>
      <c r="BZ2367" s="14">
        <v>1212042028070</v>
      </c>
    </row>
    <row r="2368" spans="1:78" x14ac:dyDescent="0.25">
      <c r="A2368" s="1" t="s">
        <v>2364</v>
      </c>
      <c r="BX2368">
        <v>29069</v>
      </c>
      <c r="BY2368">
        <v>29</v>
      </c>
      <c r="BZ2368" s="14">
        <v>1212042029069</v>
      </c>
    </row>
    <row r="2369" spans="1:78" x14ac:dyDescent="0.25">
      <c r="A2369" s="1" t="s">
        <v>2365</v>
      </c>
      <c r="BX2369">
        <v>30068</v>
      </c>
      <c r="BY2369">
        <v>30</v>
      </c>
      <c r="BZ2369" s="14">
        <v>1212042030068</v>
      </c>
    </row>
    <row r="2370" spans="1:78" x14ac:dyDescent="0.25">
      <c r="A2370" s="1" t="s">
        <v>2366</v>
      </c>
      <c r="BX2370">
        <v>31067</v>
      </c>
      <c r="BY2370">
        <v>31</v>
      </c>
      <c r="BZ2370" s="14">
        <v>1212042031067</v>
      </c>
    </row>
    <row r="2371" spans="1:78" x14ac:dyDescent="0.25">
      <c r="A2371" s="1" t="s">
        <v>2367</v>
      </c>
      <c r="BX2371">
        <v>32066</v>
      </c>
      <c r="BY2371">
        <v>32</v>
      </c>
      <c r="BZ2371" s="14">
        <v>1212042032066</v>
      </c>
    </row>
    <row r="2372" spans="1:78" x14ac:dyDescent="0.25">
      <c r="A2372" s="1" t="s">
        <v>2368</v>
      </c>
      <c r="BX2372">
        <v>33065</v>
      </c>
      <c r="BY2372">
        <v>33</v>
      </c>
      <c r="BZ2372" s="14">
        <v>1212042033065</v>
      </c>
    </row>
    <row r="2373" spans="1:78" x14ac:dyDescent="0.25">
      <c r="A2373" s="1" t="s">
        <v>2369</v>
      </c>
      <c r="BX2373">
        <v>34064</v>
      </c>
      <c r="BY2373">
        <v>34</v>
      </c>
      <c r="BZ2373" s="14">
        <v>1212042034064</v>
      </c>
    </row>
    <row r="2374" spans="1:78" x14ac:dyDescent="0.25">
      <c r="A2374" s="1" t="s">
        <v>2370</v>
      </c>
      <c r="BX2374">
        <v>35063</v>
      </c>
      <c r="BY2374">
        <v>35</v>
      </c>
      <c r="BZ2374" s="14">
        <v>1212042035063</v>
      </c>
    </row>
    <row r="2375" spans="1:78" x14ac:dyDescent="0.25">
      <c r="A2375" s="1" t="s">
        <v>2371</v>
      </c>
      <c r="BX2375">
        <v>36062</v>
      </c>
      <c r="BY2375">
        <v>36</v>
      </c>
      <c r="BZ2375" s="14">
        <v>1212042036062</v>
      </c>
    </row>
    <row r="2376" spans="1:78" x14ac:dyDescent="0.25">
      <c r="A2376" s="1" t="s">
        <v>2372</v>
      </c>
      <c r="BX2376">
        <v>37061</v>
      </c>
      <c r="BY2376">
        <v>37</v>
      </c>
      <c r="BZ2376" s="14">
        <v>1212042037061</v>
      </c>
    </row>
    <row r="2377" spans="1:78" x14ac:dyDescent="0.25">
      <c r="A2377" s="1" t="s">
        <v>2373</v>
      </c>
      <c r="BX2377">
        <v>38060</v>
      </c>
      <c r="BY2377">
        <v>38</v>
      </c>
      <c r="BZ2377" s="14">
        <v>1212042038060</v>
      </c>
    </row>
    <row r="2378" spans="1:78" x14ac:dyDescent="0.25">
      <c r="A2378" s="1" t="s">
        <v>2374</v>
      </c>
      <c r="BX2378">
        <v>40058</v>
      </c>
      <c r="BY2378">
        <v>40</v>
      </c>
      <c r="BZ2378" s="14">
        <v>1212042040058</v>
      </c>
    </row>
    <row r="2379" spans="1:78" x14ac:dyDescent="0.25">
      <c r="A2379" s="1" t="s">
        <v>2375</v>
      </c>
      <c r="BX2379">
        <v>42056</v>
      </c>
      <c r="BY2379">
        <v>42</v>
      </c>
      <c r="BZ2379" s="14">
        <v>1212042042056</v>
      </c>
    </row>
    <row r="2380" spans="1:78" x14ac:dyDescent="0.25">
      <c r="A2380" s="1" t="s">
        <v>2376</v>
      </c>
      <c r="BX2380">
        <v>43055</v>
      </c>
      <c r="BY2380">
        <v>43</v>
      </c>
      <c r="BZ2380" s="14">
        <v>1212042043055</v>
      </c>
    </row>
    <row r="2381" spans="1:78" x14ac:dyDescent="0.25">
      <c r="A2381" s="1" t="s">
        <v>2377</v>
      </c>
      <c r="BX2381">
        <v>44054</v>
      </c>
      <c r="BY2381">
        <v>44</v>
      </c>
      <c r="BZ2381" s="14">
        <v>1212042044054</v>
      </c>
    </row>
    <row r="2382" spans="1:78" x14ac:dyDescent="0.25">
      <c r="A2382" s="1" t="s">
        <v>2378</v>
      </c>
      <c r="BX2382">
        <v>46052</v>
      </c>
      <c r="BY2382">
        <v>46</v>
      </c>
      <c r="BZ2382" s="14">
        <v>1212042046052</v>
      </c>
    </row>
    <row r="2383" spans="1:78" x14ac:dyDescent="0.25">
      <c r="A2383" s="1" t="s">
        <v>2379</v>
      </c>
      <c r="BX2383">
        <v>48050</v>
      </c>
      <c r="BY2383">
        <v>48</v>
      </c>
      <c r="BZ2383" s="14">
        <v>1212042048050</v>
      </c>
    </row>
    <row r="2384" spans="1:78" x14ac:dyDescent="0.25">
      <c r="A2384" s="1" t="s">
        <v>2380</v>
      </c>
      <c r="BX2384">
        <v>49049</v>
      </c>
      <c r="BY2384">
        <v>49</v>
      </c>
      <c r="BZ2384" s="14">
        <v>1212042049049</v>
      </c>
    </row>
    <row r="2385" spans="1:78" x14ac:dyDescent="0.25">
      <c r="A2385" s="1" t="s">
        <v>2381</v>
      </c>
      <c r="BX2385">
        <v>50048</v>
      </c>
      <c r="BY2385">
        <v>50</v>
      </c>
      <c r="BZ2385" s="14">
        <v>1212042050048</v>
      </c>
    </row>
    <row r="2386" spans="1:78" x14ac:dyDescent="0.25">
      <c r="A2386" s="1" t="s">
        <v>2382</v>
      </c>
      <c r="BX2386">
        <v>52046</v>
      </c>
      <c r="BY2386">
        <v>52</v>
      </c>
      <c r="BZ2386" s="14">
        <v>1212042052046</v>
      </c>
    </row>
    <row r="2387" spans="1:78" x14ac:dyDescent="0.25">
      <c r="A2387" s="1" t="s">
        <v>2383</v>
      </c>
      <c r="BX2387">
        <v>27070</v>
      </c>
      <c r="BY2387">
        <v>27</v>
      </c>
      <c r="BZ2387" s="14">
        <v>1212043027070</v>
      </c>
    </row>
    <row r="2388" spans="1:78" x14ac:dyDescent="0.25">
      <c r="A2388" s="1" t="s">
        <v>2384</v>
      </c>
      <c r="BX2388">
        <v>28069</v>
      </c>
      <c r="BY2388">
        <v>28</v>
      </c>
      <c r="BZ2388" s="14">
        <v>1212043028069</v>
      </c>
    </row>
    <row r="2389" spans="1:78" x14ac:dyDescent="0.25">
      <c r="A2389" s="1" t="s">
        <v>2385</v>
      </c>
      <c r="BX2389">
        <v>29068</v>
      </c>
      <c r="BY2389">
        <v>29</v>
      </c>
      <c r="BZ2389" s="14">
        <v>1212043029068</v>
      </c>
    </row>
    <row r="2390" spans="1:78" x14ac:dyDescent="0.25">
      <c r="A2390" s="1" t="s">
        <v>2386</v>
      </c>
      <c r="BX2390">
        <v>30067</v>
      </c>
      <c r="BY2390">
        <v>30</v>
      </c>
      <c r="BZ2390" s="14">
        <v>1212043030067</v>
      </c>
    </row>
    <row r="2391" spans="1:78" x14ac:dyDescent="0.25">
      <c r="A2391" s="1" t="s">
        <v>2387</v>
      </c>
      <c r="BX2391">
        <v>31066</v>
      </c>
      <c r="BY2391">
        <v>31</v>
      </c>
      <c r="BZ2391" s="14">
        <v>1212043031066</v>
      </c>
    </row>
    <row r="2392" spans="1:78" x14ac:dyDescent="0.25">
      <c r="A2392" s="1" t="s">
        <v>2388</v>
      </c>
      <c r="BX2392">
        <v>32065</v>
      </c>
      <c r="BY2392">
        <v>32</v>
      </c>
      <c r="BZ2392" s="14">
        <v>1212043032065</v>
      </c>
    </row>
    <row r="2393" spans="1:78" x14ac:dyDescent="0.25">
      <c r="A2393" s="1" t="s">
        <v>2389</v>
      </c>
      <c r="BX2393">
        <v>33064</v>
      </c>
      <c r="BY2393">
        <v>33</v>
      </c>
      <c r="BZ2393" s="14">
        <v>1212043033064</v>
      </c>
    </row>
    <row r="2394" spans="1:78" x14ac:dyDescent="0.25">
      <c r="A2394" s="1" t="s">
        <v>2390</v>
      </c>
      <c r="BX2394">
        <v>34063</v>
      </c>
      <c r="BY2394">
        <v>34</v>
      </c>
      <c r="BZ2394" s="14">
        <v>1212043034063</v>
      </c>
    </row>
    <row r="2395" spans="1:78" x14ac:dyDescent="0.25">
      <c r="A2395" s="1" t="s">
        <v>2391</v>
      </c>
      <c r="BX2395">
        <v>36061</v>
      </c>
      <c r="BY2395">
        <v>36</v>
      </c>
      <c r="BZ2395" s="14">
        <v>1212043036061</v>
      </c>
    </row>
    <row r="2396" spans="1:78" x14ac:dyDescent="0.25">
      <c r="A2396" s="1" t="s">
        <v>2392</v>
      </c>
      <c r="BX2396">
        <v>37060</v>
      </c>
      <c r="BY2396">
        <v>37</v>
      </c>
      <c r="BZ2396" s="14">
        <v>1212043037060</v>
      </c>
    </row>
    <row r="2397" spans="1:78" x14ac:dyDescent="0.25">
      <c r="A2397" s="1" t="s">
        <v>2393</v>
      </c>
      <c r="BX2397">
        <v>38059</v>
      </c>
      <c r="BY2397">
        <v>38</v>
      </c>
      <c r="BZ2397" s="14">
        <v>1212043038059</v>
      </c>
    </row>
    <row r="2398" spans="1:78" x14ac:dyDescent="0.25">
      <c r="A2398" s="1" t="s">
        <v>2394</v>
      </c>
      <c r="BX2398">
        <v>39058</v>
      </c>
      <c r="BY2398">
        <v>39</v>
      </c>
      <c r="BZ2398" s="14">
        <v>1212043039058</v>
      </c>
    </row>
    <row r="2399" spans="1:78" x14ac:dyDescent="0.25">
      <c r="A2399" s="1" t="s">
        <v>2395</v>
      </c>
      <c r="BX2399">
        <v>41056</v>
      </c>
      <c r="BY2399">
        <v>41</v>
      </c>
      <c r="BZ2399" s="14">
        <v>1212043041056</v>
      </c>
    </row>
    <row r="2400" spans="1:78" x14ac:dyDescent="0.25">
      <c r="A2400" s="1" t="s">
        <v>2396</v>
      </c>
      <c r="BX2400">
        <v>42055</v>
      </c>
      <c r="BY2400">
        <v>42</v>
      </c>
      <c r="BZ2400" s="14">
        <v>1212043042055</v>
      </c>
    </row>
    <row r="2401" spans="1:78" x14ac:dyDescent="0.25">
      <c r="A2401" s="1" t="s">
        <v>2397</v>
      </c>
      <c r="BX2401">
        <v>43054</v>
      </c>
      <c r="BY2401">
        <v>43</v>
      </c>
      <c r="BZ2401" s="14">
        <v>1212043043054</v>
      </c>
    </row>
    <row r="2402" spans="1:78" x14ac:dyDescent="0.25">
      <c r="A2402" s="1" t="s">
        <v>2398</v>
      </c>
      <c r="BX2402">
        <v>44053</v>
      </c>
      <c r="BY2402">
        <v>44</v>
      </c>
      <c r="BZ2402" s="14">
        <v>1212043044053</v>
      </c>
    </row>
    <row r="2403" spans="1:78" x14ac:dyDescent="0.25">
      <c r="A2403" s="1" t="s">
        <v>2399</v>
      </c>
      <c r="BX2403">
        <v>45052</v>
      </c>
      <c r="BY2403">
        <v>45</v>
      </c>
      <c r="BZ2403" s="14">
        <v>1212043045052</v>
      </c>
    </row>
    <row r="2404" spans="1:78" x14ac:dyDescent="0.25">
      <c r="A2404" s="1" t="s">
        <v>2400</v>
      </c>
      <c r="BX2404">
        <v>46051</v>
      </c>
      <c r="BY2404">
        <v>46</v>
      </c>
      <c r="BZ2404" s="14">
        <v>1212043046051</v>
      </c>
    </row>
    <row r="2405" spans="1:78" x14ac:dyDescent="0.25">
      <c r="A2405" s="1" t="s">
        <v>2401</v>
      </c>
      <c r="BX2405">
        <v>48049</v>
      </c>
      <c r="BY2405">
        <v>48</v>
      </c>
      <c r="BZ2405" s="14">
        <v>1212043048049</v>
      </c>
    </row>
    <row r="2406" spans="1:78" x14ac:dyDescent="0.25">
      <c r="A2406" s="1" t="s">
        <v>2402</v>
      </c>
      <c r="BX2406">
        <v>50047</v>
      </c>
      <c r="BY2406">
        <v>50</v>
      </c>
      <c r="BZ2406" s="14">
        <v>1212043050047</v>
      </c>
    </row>
    <row r="2407" spans="1:78" x14ac:dyDescent="0.25">
      <c r="A2407" s="1" t="s">
        <v>2403</v>
      </c>
      <c r="BX2407">
        <v>52045</v>
      </c>
      <c r="BY2407">
        <v>52</v>
      </c>
      <c r="BZ2407" s="14">
        <v>1212043052045</v>
      </c>
    </row>
    <row r="2408" spans="1:78" x14ac:dyDescent="0.25">
      <c r="A2408" s="1" t="s">
        <v>2404</v>
      </c>
      <c r="BX2408">
        <v>26070</v>
      </c>
      <c r="BY2408">
        <v>26</v>
      </c>
      <c r="BZ2408" s="14">
        <v>1212044026070</v>
      </c>
    </row>
    <row r="2409" spans="1:78" x14ac:dyDescent="0.25">
      <c r="A2409" s="1" t="s">
        <v>2405</v>
      </c>
      <c r="BX2409">
        <v>27069</v>
      </c>
      <c r="BY2409">
        <v>27</v>
      </c>
      <c r="BZ2409" s="14">
        <v>1212044027069</v>
      </c>
    </row>
    <row r="2410" spans="1:78" x14ac:dyDescent="0.25">
      <c r="A2410" s="1" t="s">
        <v>2406</v>
      </c>
      <c r="BX2410">
        <v>28068</v>
      </c>
      <c r="BY2410">
        <v>28</v>
      </c>
      <c r="BZ2410" s="14">
        <v>1212044028068</v>
      </c>
    </row>
    <row r="2411" spans="1:78" x14ac:dyDescent="0.25">
      <c r="A2411" s="1" t="s">
        <v>2407</v>
      </c>
      <c r="BX2411">
        <v>29067</v>
      </c>
      <c r="BY2411">
        <v>29</v>
      </c>
      <c r="BZ2411" s="14">
        <v>1212044029067</v>
      </c>
    </row>
    <row r="2412" spans="1:78" x14ac:dyDescent="0.25">
      <c r="A2412" s="1" t="s">
        <v>2408</v>
      </c>
      <c r="BX2412">
        <v>30066</v>
      </c>
      <c r="BY2412">
        <v>30</v>
      </c>
      <c r="BZ2412" s="14">
        <v>1212044030066</v>
      </c>
    </row>
    <row r="2413" spans="1:78" x14ac:dyDescent="0.25">
      <c r="A2413" s="1" t="s">
        <v>2409</v>
      </c>
      <c r="BX2413">
        <v>31065</v>
      </c>
      <c r="BY2413">
        <v>31</v>
      </c>
      <c r="BZ2413" s="14">
        <v>1212044031065</v>
      </c>
    </row>
    <row r="2414" spans="1:78" x14ac:dyDescent="0.25">
      <c r="A2414" s="1" t="s">
        <v>2410</v>
      </c>
      <c r="BX2414">
        <v>32064</v>
      </c>
      <c r="BY2414">
        <v>32</v>
      </c>
      <c r="BZ2414" s="14">
        <v>1212044032064</v>
      </c>
    </row>
    <row r="2415" spans="1:78" x14ac:dyDescent="0.25">
      <c r="A2415" s="1" t="s">
        <v>2411</v>
      </c>
      <c r="BX2415">
        <v>33063</v>
      </c>
      <c r="BY2415">
        <v>33</v>
      </c>
      <c r="BZ2415" s="14">
        <v>1212044033063</v>
      </c>
    </row>
    <row r="2416" spans="1:78" x14ac:dyDescent="0.25">
      <c r="A2416" s="1" t="s">
        <v>2412</v>
      </c>
      <c r="BX2416">
        <v>34062</v>
      </c>
      <c r="BY2416">
        <v>34</v>
      </c>
      <c r="BZ2416" s="14">
        <v>1212044034062</v>
      </c>
    </row>
    <row r="2417" spans="1:78" x14ac:dyDescent="0.25">
      <c r="A2417" s="1" t="s">
        <v>2413</v>
      </c>
      <c r="BX2417">
        <v>35061</v>
      </c>
      <c r="BY2417">
        <v>35</v>
      </c>
      <c r="BZ2417" s="14">
        <v>1212044035061</v>
      </c>
    </row>
    <row r="2418" spans="1:78" x14ac:dyDescent="0.25">
      <c r="A2418" s="1" t="s">
        <v>2414</v>
      </c>
      <c r="BX2418">
        <v>36060</v>
      </c>
      <c r="BY2418">
        <v>36</v>
      </c>
      <c r="BZ2418" s="14">
        <v>1212044036060</v>
      </c>
    </row>
    <row r="2419" spans="1:78" x14ac:dyDescent="0.25">
      <c r="A2419" s="1" t="s">
        <v>2415</v>
      </c>
      <c r="BX2419">
        <v>38058</v>
      </c>
      <c r="BY2419">
        <v>38</v>
      </c>
      <c r="BZ2419" s="14">
        <v>1212044038058</v>
      </c>
    </row>
    <row r="2420" spans="1:78" x14ac:dyDescent="0.25">
      <c r="A2420" s="1" t="s">
        <v>2416</v>
      </c>
      <c r="BX2420">
        <v>39057</v>
      </c>
      <c r="BY2420">
        <v>39</v>
      </c>
      <c r="BZ2420" s="14">
        <v>1212044039057</v>
      </c>
    </row>
    <row r="2421" spans="1:78" x14ac:dyDescent="0.25">
      <c r="A2421" s="1" t="s">
        <v>2417</v>
      </c>
      <c r="BX2421">
        <v>40056</v>
      </c>
      <c r="BY2421">
        <v>40</v>
      </c>
      <c r="BZ2421" s="14">
        <v>1212044040056</v>
      </c>
    </row>
    <row r="2422" spans="1:78" x14ac:dyDescent="0.25">
      <c r="A2422" s="1" t="s">
        <v>2418</v>
      </c>
      <c r="BX2422">
        <v>42054</v>
      </c>
      <c r="BY2422">
        <v>42</v>
      </c>
      <c r="BZ2422" s="14">
        <v>1212044042054</v>
      </c>
    </row>
    <row r="2423" spans="1:78" x14ac:dyDescent="0.25">
      <c r="A2423" s="1" t="s">
        <v>2419</v>
      </c>
      <c r="BX2423">
        <v>44052</v>
      </c>
      <c r="BY2423">
        <v>44</v>
      </c>
      <c r="BZ2423" s="14">
        <v>1212044044052</v>
      </c>
    </row>
    <row r="2424" spans="1:78" x14ac:dyDescent="0.25">
      <c r="A2424" s="1" t="s">
        <v>2420</v>
      </c>
      <c r="BX2424">
        <v>46050</v>
      </c>
      <c r="BY2424">
        <v>46</v>
      </c>
      <c r="BZ2424" s="14">
        <v>1212044046050</v>
      </c>
    </row>
    <row r="2425" spans="1:78" x14ac:dyDescent="0.25">
      <c r="A2425" s="1" t="s">
        <v>2421</v>
      </c>
      <c r="BX2425">
        <v>48048</v>
      </c>
      <c r="BY2425">
        <v>48</v>
      </c>
      <c r="BZ2425" s="14">
        <v>1212044048048</v>
      </c>
    </row>
    <row r="2426" spans="1:78" x14ac:dyDescent="0.25">
      <c r="A2426" s="1" t="s">
        <v>2422</v>
      </c>
      <c r="BX2426">
        <v>50046</v>
      </c>
      <c r="BY2426">
        <v>50</v>
      </c>
      <c r="BZ2426" s="14">
        <v>1212044050046</v>
      </c>
    </row>
    <row r="2427" spans="1:78" x14ac:dyDescent="0.25">
      <c r="A2427" s="1" t="s">
        <v>2423</v>
      </c>
      <c r="BX2427">
        <v>51045</v>
      </c>
      <c r="BY2427">
        <v>51</v>
      </c>
      <c r="BZ2427" s="14">
        <v>1212044051045</v>
      </c>
    </row>
    <row r="2428" spans="1:78" x14ac:dyDescent="0.25">
      <c r="A2428" s="1" t="s">
        <v>2424</v>
      </c>
      <c r="BX2428">
        <v>52044</v>
      </c>
      <c r="BY2428">
        <v>52</v>
      </c>
      <c r="BZ2428" s="14">
        <v>1212044052044</v>
      </c>
    </row>
    <row r="2429" spans="1:78" x14ac:dyDescent="0.25">
      <c r="A2429" s="1" t="s">
        <v>2425</v>
      </c>
      <c r="BX2429">
        <v>53043</v>
      </c>
      <c r="BY2429">
        <v>53</v>
      </c>
      <c r="BZ2429" s="14">
        <v>1212044053043</v>
      </c>
    </row>
    <row r="2430" spans="1:78" x14ac:dyDescent="0.25">
      <c r="A2430" s="1" t="s">
        <v>2426</v>
      </c>
      <c r="BX2430">
        <v>25070</v>
      </c>
      <c r="BY2430">
        <v>25</v>
      </c>
      <c r="BZ2430" s="14">
        <v>1212045025070</v>
      </c>
    </row>
    <row r="2431" spans="1:78" x14ac:dyDescent="0.25">
      <c r="A2431" s="1" t="s">
        <v>2427</v>
      </c>
      <c r="BX2431">
        <v>26069</v>
      </c>
      <c r="BY2431">
        <v>26</v>
      </c>
      <c r="BZ2431" s="14">
        <v>1212045026069</v>
      </c>
    </row>
    <row r="2432" spans="1:78" x14ac:dyDescent="0.25">
      <c r="A2432" s="1" t="s">
        <v>2428</v>
      </c>
      <c r="BX2432">
        <v>27068</v>
      </c>
      <c r="BY2432">
        <v>27</v>
      </c>
      <c r="BZ2432" s="14">
        <v>1212045027068</v>
      </c>
    </row>
    <row r="2433" spans="1:78" x14ac:dyDescent="0.25">
      <c r="A2433" s="1" t="s">
        <v>2429</v>
      </c>
      <c r="BX2433">
        <v>28067</v>
      </c>
      <c r="BY2433">
        <v>28</v>
      </c>
      <c r="BZ2433" s="14">
        <v>1212045028067</v>
      </c>
    </row>
    <row r="2434" spans="1:78" x14ac:dyDescent="0.25">
      <c r="A2434" s="1" t="s">
        <v>2430</v>
      </c>
      <c r="BX2434">
        <v>29066</v>
      </c>
      <c r="BY2434">
        <v>29</v>
      </c>
      <c r="BZ2434" s="14">
        <v>1212045029066</v>
      </c>
    </row>
    <row r="2435" spans="1:78" x14ac:dyDescent="0.25">
      <c r="A2435" s="1" t="s">
        <v>2431</v>
      </c>
      <c r="BX2435">
        <v>30065</v>
      </c>
      <c r="BY2435">
        <v>30</v>
      </c>
      <c r="BZ2435" s="14">
        <v>1212045030065</v>
      </c>
    </row>
    <row r="2436" spans="1:78" x14ac:dyDescent="0.25">
      <c r="A2436" s="1" t="s">
        <v>2432</v>
      </c>
      <c r="BX2436">
        <v>31064</v>
      </c>
      <c r="BY2436">
        <v>31</v>
      </c>
      <c r="BZ2436" s="14">
        <v>1212045031064</v>
      </c>
    </row>
    <row r="2437" spans="1:78" x14ac:dyDescent="0.25">
      <c r="A2437" s="1" t="s">
        <v>2433</v>
      </c>
      <c r="BX2437">
        <v>32063</v>
      </c>
      <c r="BY2437">
        <v>32</v>
      </c>
      <c r="BZ2437" s="14">
        <v>1212045032063</v>
      </c>
    </row>
    <row r="2438" spans="1:78" x14ac:dyDescent="0.25">
      <c r="A2438" s="1" t="s">
        <v>2434</v>
      </c>
      <c r="BX2438">
        <v>33062</v>
      </c>
      <c r="BY2438">
        <v>33</v>
      </c>
      <c r="BZ2438" s="14">
        <v>1212045033062</v>
      </c>
    </row>
    <row r="2439" spans="1:78" x14ac:dyDescent="0.25">
      <c r="A2439" s="1" t="s">
        <v>2435</v>
      </c>
      <c r="BX2439">
        <v>34061</v>
      </c>
      <c r="BY2439">
        <v>34</v>
      </c>
      <c r="BZ2439" s="14">
        <v>1212045034061</v>
      </c>
    </row>
    <row r="2440" spans="1:78" x14ac:dyDescent="0.25">
      <c r="A2440" s="1" t="s">
        <v>2436</v>
      </c>
      <c r="BX2440">
        <v>35060</v>
      </c>
      <c r="BY2440">
        <v>35</v>
      </c>
      <c r="BZ2440" s="14">
        <v>1212045035060</v>
      </c>
    </row>
    <row r="2441" spans="1:78" x14ac:dyDescent="0.25">
      <c r="A2441" s="1" t="s">
        <v>2437</v>
      </c>
      <c r="BX2441">
        <v>36059</v>
      </c>
      <c r="BY2441">
        <v>36</v>
      </c>
      <c r="BZ2441" s="14">
        <v>1212045036059</v>
      </c>
    </row>
    <row r="2442" spans="1:78" x14ac:dyDescent="0.25">
      <c r="A2442" s="1" t="s">
        <v>2438</v>
      </c>
      <c r="BX2442">
        <v>37058</v>
      </c>
      <c r="BY2442">
        <v>37</v>
      </c>
      <c r="BZ2442" s="14">
        <v>1212045037058</v>
      </c>
    </row>
    <row r="2443" spans="1:78" x14ac:dyDescent="0.25">
      <c r="A2443" s="1" t="s">
        <v>2439</v>
      </c>
      <c r="BX2443">
        <v>38057</v>
      </c>
      <c r="BY2443">
        <v>38</v>
      </c>
      <c r="BZ2443" s="14">
        <v>1212045038057</v>
      </c>
    </row>
    <row r="2444" spans="1:78" x14ac:dyDescent="0.25">
      <c r="A2444" s="1" t="s">
        <v>2440</v>
      </c>
      <c r="BX2444">
        <v>40055</v>
      </c>
      <c r="BY2444">
        <v>40</v>
      </c>
      <c r="BZ2444" s="14">
        <v>1212045040055</v>
      </c>
    </row>
    <row r="2445" spans="1:78" x14ac:dyDescent="0.25">
      <c r="A2445" s="1" t="s">
        <v>2441</v>
      </c>
      <c r="BX2445">
        <v>41054</v>
      </c>
      <c r="BY2445">
        <v>41</v>
      </c>
      <c r="BZ2445" s="14">
        <v>1212045041054</v>
      </c>
    </row>
    <row r="2446" spans="1:78" x14ac:dyDescent="0.25">
      <c r="A2446" s="1" t="s">
        <v>2442</v>
      </c>
      <c r="BX2446">
        <v>43052</v>
      </c>
      <c r="BY2446">
        <v>43</v>
      </c>
      <c r="BZ2446" s="14">
        <v>1212045043052</v>
      </c>
    </row>
    <row r="2447" spans="1:78" x14ac:dyDescent="0.25">
      <c r="A2447" s="1" t="s">
        <v>2443</v>
      </c>
      <c r="BX2447">
        <v>45050</v>
      </c>
      <c r="BY2447">
        <v>45</v>
      </c>
      <c r="BZ2447" s="14">
        <v>1212045045050</v>
      </c>
    </row>
    <row r="2448" spans="1:78" x14ac:dyDescent="0.25">
      <c r="A2448" s="1" t="s">
        <v>2444</v>
      </c>
      <c r="BX2448">
        <v>46049</v>
      </c>
      <c r="BY2448">
        <v>46</v>
      </c>
      <c r="BZ2448" s="14">
        <v>1212045046049</v>
      </c>
    </row>
    <row r="2449" spans="1:78" x14ac:dyDescent="0.25">
      <c r="A2449" s="1" t="s">
        <v>2445</v>
      </c>
      <c r="BX2449">
        <v>47048</v>
      </c>
      <c r="BY2449">
        <v>47</v>
      </c>
      <c r="BZ2449" s="14">
        <v>1212045047048</v>
      </c>
    </row>
    <row r="2450" spans="1:78" x14ac:dyDescent="0.25">
      <c r="A2450" s="1" t="s">
        <v>2446</v>
      </c>
      <c r="BX2450">
        <v>49046</v>
      </c>
      <c r="BY2450">
        <v>49</v>
      </c>
      <c r="BZ2450" s="14">
        <v>1212045049046</v>
      </c>
    </row>
    <row r="2451" spans="1:78" x14ac:dyDescent="0.25">
      <c r="A2451" s="1" t="s">
        <v>2447</v>
      </c>
      <c r="BX2451">
        <v>50045</v>
      </c>
      <c r="BY2451">
        <v>50</v>
      </c>
      <c r="BZ2451" s="14">
        <v>1212045050045</v>
      </c>
    </row>
    <row r="2452" spans="1:78" x14ac:dyDescent="0.25">
      <c r="A2452" s="1" t="s">
        <v>2448</v>
      </c>
      <c r="BX2452">
        <v>51044</v>
      </c>
      <c r="BY2452">
        <v>51</v>
      </c>
      <c r="BZ2452" s="14">
        <v>1212045051044</v>
      </c>
    </row>
    <row r="2453" spans="1:78" x14ac:dyDescent="0.25">
      <c r="A2453" s="1" t="s">
        <v>2449</v>
      </c>
      <c r="BX2453">
        <v>52043</v>
      </c>
      <c r="BY2453">
        <v>52</v>
      </c>
      <c r="BZ2453" s="14">
        <v>1212045052043</v>
      </c>
    </row>
    <row r="2454" spans="1:78" x14ac:dyDescent="0.25">
      <c r="A2454" s="1" t="s">
        <v>2450</v>
      </c>
      <c r="BX2454">
        <v>53042</v>
      </c>
      <c r="BY2454">
        <v>53</v>
      </c>
      <c r="BZ2454" s="14">
        <v>1212045053042</v>
      </c>
    </row>
    <row r="2455" spans="1:78" x14ac:dyDescent="0.25">
      <c r="A2455" s="1" t="s">
        <v>2451</v>
      </c>
      <c r="BX2455">
        <v>24070</v>
      </c>
      <c r="BY2455">
        <v>24</v>
      </c>
      <c r="BZ2455" s="14">
        <v>1212046024070</v>
      </c>
    </row>
    <row r="2456" spans="1:78" x14ac:dyDescent="0.25">
      <c r="A2456" s="1" t="s">
        <v>2452</v>
      </c>
      <c r="BX2456">
        <v>25069</v>
      </c>
      <c r="BY2456">
        <v>25</v>
      </c>
      <c r="BZ2456" s="14">
        <v>1212046025069</v>
      </c>
    </row>
    <row r="2457" spans="1:78" x14ac:dyDescent="0.25">
      <c r="A2457" s="1" t="s">
        <v>2453</v>
      </c>
      <c r="BX2457">
        <v>26068</v>
      </c>
      <c r="BY2457">
        <v>26</v>
      </c>
      <c r="BZ2457" s="14">
        <v>1212046026068</v>
      </c>
    </row>
    <row r="2458" spans="1:78" x14ac:dyDescent="0.25">
      <c r="A2458" s="1" t="s">
        <v>2454</v>
      </c>
      <c r="BX2458">
        <v>27067</v>
      </c>
      <c r="BY2458">
        <v>27</v>
      </c>
      <c r="BZ2458" s="14">
        <v>1212046027067</v>
      </c>
    </row>
    <row r="2459" spans="1:78" x14ac:dyDescent="0.25">
      <c r="A2459" s="1" t="s">
        <v>2455</v>
      </c>
      <c r="BX2459">
        <v>28066</v>
      </c>
      <c r="BY2459">
        <v>28</v>
      </c>
      <c r="BZ2459" s="14">
        <v>1212046028066</v>
      </c>
    </row>
    <row r="2460" spans="1:78" x14ac:dyDescent="0.25">
      <c r="A2460" s="1" t="s">
        <v>2456</v>
      </c>
      <c r="BX2460">
        <v>29065</v>
      </c>
      <c r="BY2460">
        <v>29</v>
      </c>
      <c r="BZ2460" s="14">
        <v>1212046029065</v>
      </c>
    </row>
    <row r="2461" spans="1:78" x14ac:dyDescent="0.25">
      <c r="A2461" s="1" t="s">
        <v>2457</v>
      </c>
      <c r="BX2461">
        <v>30064</v>
      </c>
      <c r="BY2461">
        <v>30</v>
      </c>
      <c r="BZ2461" s="14">
        <v>1212046030064</v>
      </c>
    </row>
    <row r="2462" spans="1:78" x14ac:dyDescent="0.25">
      <c r="A2462" s="1" t="s">
        <v>2458</v>
      </c>
      <c r="BX2462">
        <v>31063</v>
      </c>
      <c r="BY2462">
        <v>31</v>
      </c>
      <c r="BZ2462" s="14">
        <v>1212046031063</v>
      </c>
    </row>
    <row r="2463" spans="1:78" x14ac:dyDescent="0.25">
      <c r="A2463" s="1" t="s">
        <v>2459</v>
      </c>
      <c r="BX2463">
        <v>32062</v>
      </c>
      <c r="BY2463">
        <v>32</v>
      </c>
      <c r="BZ2463" s="14">
        <v>1212046032062</v>
      </c>
    </row>
    <row r="2464" spans="1:78" x14ac:dyDescent="0.25">
      <c r="A2464" s="1" t="s">
        <v>2460</v>
      </c>
      <c r="BX2464">
        <v>33061</v>
      </c>
      <c r="BY2464">
        <v>33</v>
      </c>
      <c r="BZ2464" s="14">
        <v>1212046033061</v>
      </c>
    </row>
    <row r="2465" spans="1:78" x14ac:dyDescent="0.25">
      <c r="A2465" s="1" t="s">
        <v>2461</v>
      </c>
      <c r="BX2465">
        <v>34060</v>
      </c>
      <c r="BY2465">
        <v>34</v>
      </c>
      <c r="BZ2465" s="14">
        <v>1212046034060</v>
      </c>
    </row>
    <row r="2466" spans="1:78" x14ac:dyDescent="0.25">
      <c r="A2466" s="1" t="s">
        <v>2462</v>
      </c>
      <c r="BX2466">
        <v>35059</v>
      </c>
      <c r="BY2466">
        <v>35</v>
      </c>
      <c r="BZ2466" s="14">
        <v>1212046035059</v>
      </c>
    </row>
    <row r="2467" spans="1:78" x14ac:dyDescent="0.25">
      <c r="A2467" s="1" t="s">
        <v>2463</v>
      </c>
      <c r="BX2467">
        <v>36058</v>
      </c>
      <c r="BY2467">
        <v>36</v>
      </c>
      <c r="BZ2467" s="14">
        <v>1212046036058</v>
      </c>
    </row>
    <row r="2468" spans="1:78" x14ac:dyDescent="0.25">
      <c r="A2468" s="1" t="s">
        <v>2464</v>
      </c>
      <c r="BX2468">
        <v>37057</v>
      </c>
      <c r="BY2468">
        <v>37</v>
      </c>
      <c r="BZ2468" s="14">
        <v>1212046037057</v>
      </c>
    </row>
    <row r="2469" spans="1:78" x14ac:dyDescent="0.25">
      <c r="A2469" s="1" t="s">
        <v>2465</v>
      </c>
      <c r="BX2469">
        <v>38056</v>
      </c>
      <c r="BY2469">
        <v>38</v>
      </c>
      <c r="BZ2469" s="14">
        <v>1212046038056</v>
      </c>
    </row>
    <row r="2470" spans="1:78" x14ac:dyDescent="0.25">
      <c r="A2470" s="1" t="s">
        <v>2466</v>
      </c>
      <c r="BX2470">
        <v>39055</v>
      </c>
      <c r="BY2470">
        <v>39</v>
      </c>
      <c r="BZ2470" s="14">
        <v>1212046039055</v>
      </c>
    </row>
    <row r="2471" spans="1:78" x14ac:dyDescent="0.25">
      <c r="A2471" s="1" t="s">
        <v>2467</v>
      </c>
      <c r="BX2471">
        <v>40054</v>
      </c>
      <c r="BY2471">
        <v>40</v>
      </c>
      <c r="BZ2471" s="14">
        <v>1212046040054</v>
      </c>
    </row>
    <row r="2472" spans="1:78" x14ac:dyDescent="0.25">
      <c r="A2472" s="1" t="s">
        <v>2468</v>
      </c>
      <c r="BX2472">
        <v>42052</v>
      </c>
      <c r="BY2472">
        <v>42</v>
      </c>
      <c r="BZ2472" s="14">
        <v>1212046042052</v>
      </c>
    </row>
    <row r="2473" spans="1:78" x14ac:dyDescent="0.25">
      <c r="A2473" s="1" t="s">
        <v>2469</v>
      </c>
      <c r="BX2473">
        <v>44050</v>
      </c>
      <c r="BY2473">
        <v>44</v>
      </c>
      <c r="BZ2473" s="14">
        <v>1212046044050</v>
      </c>
    </row>
    <row r="2474" spans="1:78" x14ac:dyDescent="0.25">
      <c r="A2474" s="1" t="s">
        <v>2470</v>
      </c>
      <c r="BX2474">
        <v>46048</v>
      </c>
      <c r="BY2474">
        <v>46</v>
      </c>
      <c r="BZ2474" s="14">
        <v>1212046046048</v>
      </c>
    </row>
    <row r="2475" spans="1:78" x14ac:dyDescent="0.25">
      <c r="A2475" s="1" t="s">
        <v>2471</v>
      </c>
      <c r="BX2475">
        <v>47047</v>
      </c>
      <c r="BY2475">
        <v>47</v>
      </c>
      <c r="BZ2475" s="14">
        <v>1212046047047</v>
      </c>
    </row>
    <row r="2476" spans="1:78" x14ac:dyDescent="0.25">
      <c r="A2476" s="1" t="s">
        <v>2472</v>
      </c>
      <c r="BX2476">
        <v>48046</v>
      </c>
      <c r="BY2476">
        <v>48</v>
      </c>
      <c r="BZ2476" s="14">
        <v>1212046048046</v>
      </c>
    </row>
    <row r="2477" spans="1:78" x14ac:dyDescent="0.25">
      <c r="A2477" s="1" t="s">
        <v>2473</v>
      </c>
      <c r="BX2477">
        <v>50044</v>
      </c>
      <c r="BY2477">
        <v>50</v>
      </c>
      <c r="BZ2477" s="14">
        <v>1212046050044</v>
      </c>
    </row>
    <row r="2478" spans="1:78" x14ac:dyDescent="0.25">
      <c r="A2478" s="1" t="s">
        <v>2474</v>
      </c>
      <c r="BX2478">
        <v>52042</v>
      </c>
      <c r="BY2478">
        <v>52</v>
      </c>
      <c r="BZ2478" s="14">
        <v>1212046052042</v>
      </c>
    </row>
    <row r="2479" spans="1:78" x14ac:dyDescent="0.25">
      <c r="A2479" s="1" t="s">
        <v>2475</v>
      </c>
      <c r="BX2479">
        <v>53041</v>
      </c>
      <c r="BY2479">
        <v>53</v>
      </c>
      <c r="BZ2479" s="14">
        <v>1212046053041</v>
      </c>
    </row>
    <row r="2480" spans="1:78" x14ac:dyDescent="0.25">
      <c r="A2480" s="1" t="s">
        <v>2476</v>
      </c>
      <c r="BX2480">
        <v>23070</v>
      </c>
      <c r="BY2480">
        <v>23</v>
      </c>
      <c r="BZ2480" s="14">
        <v>1212047023070</v>
      </c>
    </row>
    <row r="2481" spans="1:78" x14ac:dyDescent="0.25">
      <c r="A2481" s="1" t="s">
        <v>2477</v>
      </c>
      <c r="BX2481">
        <v>24069</v>
      </c>
      <c r="BY2481">
        <v>24</v>
      </c>
      <c r="BZ2481" s="14">
        <v>1212047024069</v>
      </c>
    </row>
    <row r="2482" spans="1:78" x14ac:dyDescent="0.25">
      <c r="A2482" s="1" t="s">
        <v>2478</v>
      </c>
      <c r="BX2482">
        <v>25068</v>
      </c>
      <c r="BY2482">
        <v>25</v>
      </c>
      <c r="BZ2482" s="14">
        <v>1212047025068</v>
      </c>
    </row>
    <row r="2483" spans="1:78" x14ac:dyDescent="0.25">
      <c r="A2483" s="1" t="s">
        <v>2479</v>
      </c>
      <c r="BX2483">
        <v>26067</v>
      </c>
      <c r="BY2483">
        <v>26</v>
      </c>
      <c r="BZ2483" s="14">
        <v>1212047026067</v>
      </c>
    </row>
    <row r="2484" spans="1:78" x14ac:dyDescent="0.25">
      <c r="A2484" s="1" t="s">
        <v>2480</v>
      </c>
      <c r="BX2484">
        <v>27066</v>
      </c>
      <c r="BY2484">
        <v>27</v>
      </c>
      <c r="BZ2484" s="14">
        <v>1212047027066</v>
      </c>
    </row>
    <row r="2485" spans="1:78" x14ac:dyDescent="0.25">
      <c r="A2485" s="1" t="s">
        <v>2481</v>
      </c>
      <c r="BX2485">
        <v>28065</v>
      </c>
      <c r="BY2485">
        <v>28</v>
      </c>
      <c r="BZ2485" s="14">
        <v>1212047028065</v>
      </c>
    </row>
    <row r="2486" spans="1:78" x14ac:dyDescent="0.25">
      <c r="A2486" s="1" t="s">
        <v>2482</v>
      </c>
      <c r="BX2486">
        <v>29064</v>
      </c>
      <c r="BY2486">
        <v>29</v>
      </c>
      <c r="BZ2486" s="14">
        <v>1212047029064</v>
      </c>
    </row>
    <row r="2487" spans="1:78" x14ac:dyDescent="0.25">
      <c r="A2487" s="1" t="s">
        <v>2483</v>
      </c>
      <c r="BX2487">
        <v>30063</v>
      </c>
      <c r="BY2487">
        <v>30</v>
      </c>
      <c r="BZ2487" s="14">
        <v>1212047030063</v>
      </c>
    </row>
    <row r="2488" spans="1:78" x14ac:dyDescent="0.25">
      <c r="A2488" s="1" t="s">
        <v>2484</v>
      </c>
      <c r="BX2488">
        <v>31062</v>
      </c>
      <c r="BY2488">
        <v>31</v>
      </c>
      <c r="BZ2488" s="14">
        <v>1212047031062</v>
      </c>
    </row>
    <row r="2489" spans="1:78" x14ac:dyDescent="0.25">
      <c r="A2489" s="1" t="s">
        <v>2485</v>
      </c>
      <c r="BX2489">
        <v>32061</v>
      </c>
      <c r="BY2489">
        <v>32</v>
      </c>
      <c r="BZ2489" s="14">
        <v>1212047032061</v>
      </c>
    </row>
    <row r="2490" spans="1:78" x14ac:dyDescent="0.25">
      <c r="A2490" s="1" t="s">
        <v>2486</v>
      </c>
      <c r="BX2490">
        <v>33060</v>
      </c>
      <c r="BY2490">
        <v>33</v>
      </c>
      <c r="BZ2490" s="14">
        <v>1212047033060</v>
      </c>
    </row>
    <row r="2491" spans="1:78" x14ac:dyDescent="0.25">
      <c r="A2491" s="1" t="s">
        <v>2487</v>
      </c>
      <c r="BX2491">
        <v>34059</v>
      </c>
      <c r="BY2491">
        <v>34</v>
      </c>
      <c r="BZ2491" s="14">
        <v>1212047034059</v>
      </c>
    </row>
    <row r="2492" spans="1:78" x14ac:dyDescent="0.25">
      <c r="A2492" s="1" t="s">
        <v>2488</v>
      </c>
      <c r="BX2492">
        <v>35058</v>
      </c>
      <c r="BY2492">
        <v>35</v>
      </c>
      <c r="BZ2492" s="14">
        <v>1212047035058</v>
      </c>
    </row>
    <row r="2493" spans="1:78" x14ac:dyDescent="0.25">
      <c r="A2493" s="1" t="s">
        <v>2489</v>
      </c>
      <c r="BX2493">
        <v>36057</v>
      </c>
      <c r="BY2493">
        <v>36</v>
      </c>
      <c r="BZ2493" s="14">
        <v>1212047036057</v>
      </c>
    </row>
    <row r="2494" spans="1:78" x14ac:dyDescent="0.25">
      <c r="A2494" s="1" t="s">
        <v>2490</v>
      </c>
      <c r="BX2494">
        <v>37056</v>
      </c>
      <c r="BY2494">
        <v>37</v>
      </c>
      <c r="BZ2494" s="14">
        <v>1212047037056</v>
      </c>
    </row>
    <row r="2495" spans="1:78" x14ac:dyDescent="0.25">
      <c r="A2495" s="1" t="s">
        <v>2491</v>
      </c>
      <c r="BX2495">
        <v>38055</v>
      </c>
      <c r="BY2495">
        <v>38</v>
      </c>
      <c r="BZ2495" s="14">
        <v>1212047038055</v>
      </c>
    </row>
    <row r="2496" spans="1:78" x14ac:dyDescent="0.25">
      <c r="A2496" s="1" t="s">
        <v>2492</v>
      </c>
      <c r="BX2496">
        <v>39054</v>
      </c>
      <c r="BY2496">
        <v>39</v>
      </c>
      <c r="BZ2496" s="14">
        <v>1212047039054</v>
      </c>
    </row>
    <row r="2497" spans="1:78" x14ac:dyDescent="0.25">
      <c r="A2497" s="1" t="s">
        <v>2493</v>
      </c>
      <c r="BX2497">
        <v>40053</v>
      </c>
      <c r="BY2497">
        <v>40</v>
      </c>
      <c r="BZ2497" s="14">
        <v>1212047040053</v>
      </c>
    </row>
    <row r="2498" spans="1:78" x14ac:dyDescent="0.25">
      <c r="A2498" s="1" t="s">
        <v>2494</v>
      </c>
      <c r="BX2498">
        <v>41052</v>
      </c>
      <c r="BY2498">
        <v>41</v>
      </c>
      <c r="BZ2498" s="14">
        <v>1212047041052</v>
      </c>
    </row>
    <row r="2499" spans="1:78" x14ac:dyDescent="0.25">
      <c r="A2499" s="1" t="s">
        <v>2495</v>
      </c>
      <c r="BX2499">
        <v>42051</v>
      </c>
      <c r="BY2499">
        <v>42</v>
      </c>
      <c r="BZ2499" s="14">
        <v>1212047042051</v>
      </c>
    </row>
    <row r="2500" spans="1:78" x14ac:dyDescent="0.25">
      <c r="A2500" s="1" t="s">
        <v>2496</v>
      </c>
      <c r="BX2500">
        <v>43050</v>
      </c>
      <c r="BY2500">
        <v>43</v>
      </c>
      <c r="BZ2500" s="14">
        <v>1212047043050</v>
      </c>
    </row>
    <row r="2501" spans="1:78" x14ac:dyDescent="0.25">
      <c r="A2501" s="1" t="s">
        <v>2497</v>
      </c>
      <c r="BX2501">
        <v>44049</v>
      </c>
      <c r="BY2501">
        <v>44</v>
      </c>
      <c r="BZ2501" s="14">
        <v>1212047044049</v>
      </c>
    </row>
    <row r="2502" spans="1:78" x14ac:dyDescent="0.25">
      <c r="A2502" s="1" t="s">
        <v>2498</v>
      </c>
      <c r="BX2502">
        <v>45048</v>
      </c>
      <c r="BY2502">
        <v>45</v>
      </c>
      <c r="BZ2502" s="14">
        <v>1212047045048</v>
      </c>
    </row>
    <row r="2503" spans="1:78" x14ac:dyDescent="0.25">
      <c r="A2503" s="1" t="s">
        <v>2499</v>
      </c>
      <c r="BX2503">
        <v>46047</v>
      </c>
      <c r="BY2503">
        <v>46</v>
      </c>
      <c r="BZ2503" s="14">
        <v>1212047046047</v>
      </c>
    </row>
    <row r="2504" spans="1:78" x14ac:dyDescent="0.25">
      <c r="A2504" s="1" t="s">
        <v>2500</v>
      </c>
      <c r="BX2504">
        <v>47046</v>
      </c>
      <c r="BY2504">
        <v>47</v>
      </c>
      <c r="BZ2504" s="14">
        <v>1212047047046</v>
      </c>
    </row>
    <row r="2505" spans="1:78" x14ac:dyDescent="0.25">
      <c r="A2505" s="1" t="s">
        <v>2501</v>
      </c>
      <c r="BX2505">
        <v>48045</v>
      </c>
      <c r="BY2505">
        <v>48</v>
      </c>
      <c r="BZ2505" s="14">
        <v>1212047048045</v>
      </c>
    </row>
    <row r="2506" spans="1:78" x14ac:dyDescent="0.25">
      <c r="A2506" s="1" t="s">
        <v>2502</v>
      </c>
      <c r="BX2506">
        <v>49044</v>
      </c>
      <c r="BY2506">
        <v>49</v>
      </c>
      <c r="BZ2506" s="14">
        <v>1212047049044</v>
      </c>
    </row>
    <row r="2507" spans="1:78" x14ac:dyDescent="0.25">
      <c r="A2507" s="1" t="s">
        <v>2503</v>
      </c>
      <c r="BX2507">
        <v>50043</v>
      </c>
      <c r="BY2507">
        <v>50</v>
      </c>
      <c r="BZ2507" s="14">
        <v>1212047050043</v>
      </c>
    </row>
    <row r="2508" spans="1:78" x14ac:dyDescent="0.25">
      <c r="A2508" s="1" t="s">
        <v>2504</v>
      </c>
      <c r="BX2508">
        <v>51042</v>
      </c>
      <c r="BY2508">
        <v>51</v>
      </c>
      <c r="BZ2508" s="14">
        <v>1212047051042</v>
      </c>
    </row>
    <row r="2509" spans="1:78" x14ac:dyDescent="0.25">
      <c r="A2509" s="1" t="s">
        <v>2505</v>
      </c>
      <c r="BX2509">
        <v>52041</v>
      </c>
      <c r="BY2509">
        <v>52</v>
      </c>
      <c r="BZ2509" s="14">
        <v>1212047052041</v>
      </c>
    </row>
    <row r="2510" spans="1:78" x14ac:dyDescent="0.25">
      <c r="A2510" s="1" t="s">
        <v>2506</v>
      </c>
      <c r="BX2510">
        <v>22070</v>
      </c>
      <c r="BY2510">
        <v>22</v>
      </c>
      <c r="BZ2510" s="14">
        <v>1212048022070</v>
      </c>
    </row>
    <row r="2511" spans="1:78" x14ac:dyDescent="0.25">
      <c r="A2511" s="1" t="s">
        <v>2507</v>
      </c>
      <c r="BX2511">
        <v>23069</v>
      </c>
      <c r="BY2511">
        <v>23</v>
      </c>
      <c r="BZ2511" s="14">
        <v>1212048023069</v>
      </c>
    </row>
    <row r="2512" spans="1:78" x14ac:dyDescent="0.25">
      <c r="A2512" s="1" t="s">
        <v>2508</v>
      </c>
      <c r="BX2512">
        <v>24068</v>
      </c>
      <c r="BY2512">
        <v>24</v>
      </c>
      <c r="BZ2512" s="14">
        <v>1212048024068</v>
      </c>
    </row>
    <row r="2513" spans="1:78" x14ac:dyDescent="0.25">
      <c r="A2513" s="1" t="s">
        <v>2509</v>
      </c>
      <c r="BX2513">
        <v>25067</v>
      </c>
      <c r="BY2513">
        <v>25</v>
      </c>
      <c r="BZ2513" s="14">
        <v>1212048025067</v>
      </c>
    </row>
    <row r="2514" spans="1:78" x14ac:dyDescent="0.25">
      <c r="A2514" s="1" t="s">
        <v>2510</v>
      </c>
      <c r="BX2514">
        <v>26066</v>
      </c>
      <c r="BY2514">
        <v>26</v>
      </c>
      <c r="BZ2514" s="14">
        <v>1212048026066</v>
      </c>
    </row>
    <row r="2515" spans="1:78" x14ac:dyDescent="0.25">
      <c r="A2515" s="1" t="s">
        <v>2511</v>
      </c>
      <c r="BX2515">
        <v>27065</v>
      </c>
      <c r="BY2515">
        <v>27</v>
      </c>
      <c r="BZ2515" s="14">
        <v>1212048027065</v>
      </c>
    </row>
    <row r="2516" spans="1:78" x14ac:dyDescent="0.25">
      <c r="A2516" s="1" t="s">
        <v>2512</v>
      </c>
      <c r="BX2516">
        <v>28064</v>
      </c>
      <c r="BY2516">
        <v>28</v>
      </c>
      <c r="BZ2516" s="14">
        <v>1212048028064</v>
      </c>
    </row>
    <row r="2517" spans="1:78" x14ac:dyDescent="0.25">
      <c r="A2517" s="1" t="s">
        <v>2513</v>
      </c>
      <c r="BX2517">
        <v>29063</v>
      </c>
      <c r="BY2517">
        <v>29</v>
      </c>
      <c r="BZ2517" s="14">
        <v>1212048029063</v>
      </c>
    </row>
    <row r="2518" spans="1:78" x14ac:dyDescent="0.25">
      <c r="A2518" s="1" t="s">
        <v>2514</v>
      </c>
      <c r="BX2518">
        <v>30062</v>
      </c>
      <c r="BY2518">
        <v>30</v>
      </c>
      <c r="BZ2518" s="14">
        <v>1212048030062</v>
      </c>
    </row>
    <row r="2519" spans="1:78" x14ac:dyDescent="0.25">
      <c r="A2519" s="1" t="s">
        <v>2515</v>
      </c>
      <c r="BX2519">
        <v>31061</v>
      </c>
      <c r="BY2519">
        <v>31</v>
      </c>
      <c r="BZ2519" s="14">
        <v>1212048031061</v>
      </c>
    </row>
    <row r="2520" spans="1:78" x14ac:dyDescent="0.25">
      <c r="A2520" s="1" t="s">
        <v>2516</v>
      </c>
      <c r="BX2520">
        <v>32060</v>
      </c>
      <c r="BY2520">
        <v>32</v>
      </c>
      <c r="BZ2520" s="14">
        <v>1212048032060</v>
      </c>
    </row>
    <row r="2521" spans="1:78" x14ac:dyDescent="0.25">
      <c r="A2521" s="1" t="s">
        <v>2517</v>
      </c>
      <c r="BX2521">
        <v>33059</v>
      </c>
      <c r="BY2521">
        <v>33</v>
      </c>
      <c r="BZ2521" s="14">
        <v>1212048033059</v>
      </c>
    </row>
    <row r="2522" spans="1:78" x14ac:dyDescent="0.25">
      <c r="A2522" s="1" t="s">
        <v>2518</v>
      </c>
      <c r="BX2522">
        <v>34058</v>
      </c>
      <c r="BY2522">
        <v>34</v>
      </c>
      <c r="BZ2522" s="14">
        <v>1212048034058</v>
      </c>
    </row>
    <row r="2523" spans="1:78" x14ac:dyDescent="0.25">
      <c r="A2523" s="1" t="s">
        <v>2519</v>
      </c>
      <c r="BX2523">
        <v>36056</v>
      </c>
      <c r="BY2523">
        <v>36</v>
      </c>
      <c r="BZ2523" s="14">
        <v>1212048036056</v>
      </c>
    </row>
    <row r="2524" spans="1:78" x14ac:dyDescent="0.25">
      <c r="A2524" s="1" t="s">
        <v>2520</v>
      </c>
      <c r="BX2524">
        <v>37055</v>
      </c>
      <c r="BY2524">
        <v>37</v>
      </c>
      <c r="BZ2524" s="14">
        <v>1212048037055</v>
      </c>
    </row>
    <row r="2525" spans="1:78" x14ac:dyDescent="0.25">
      <c r="A2525" s="1" t="s">
        <v>2521</v>
      </c>
      <c r="BX2525">
        <v>38054</v>
      </c>
      <c r="BY2525">
        <v>38</v>
      </c>
      <c r="BZ2525" s="14">
        <v>1212048038054</v>
      </c>
    </row>
    <row r="2526" spans="1:78" x14ac:dyDescent="0.25">
      <c r="A2526" s="1" t="s">
        <v>2522</v>
      </c>
      <c r="BX2526">
        <v>40052</v>
      </c>
      <c r="BY2526">
        <v>40</v>
      </c>
      <c r="BZ2526" s="14">
        <v>1212048040052</v>
      </c>
    </row>
    <row r="2527" spans="1:78" x14ac:dyDescent="0.25">
      <c r="A2527" s="1" t="s">
        <v>2523</v>
      </c>
      <c r="BX2527">
        <v>41051</v>
      </c>
      <c r="BY2527">
        <v>41</v>
      </c>
      <c r="BZ2527" s="14">
        <v>1212048041051</v>
      </c>
    </row>
    <row r="2528" spans="1:78" x14ac:dyDescent="0.25">
      <c r="A2528" s="1" t="s">
        <v>2524</v>
      </c>
      <c r="BX2528">
        <v>42050</v>
      </c>
      <c r="BY2528">
        <v>42</v>
      </c>
      <c r="BZ2528" s="14">
        <v>1212048042050</v>
      </c>
    </row>
    <row r="2529" spans="1:78" x14ac:dyDescent="0.25">
      <c r="A2529" s="1" t="s">
        <v>2525</v>
      </c>
      <c r="BX2529">
        <v>43049</v>
      </c>
      <c r="BY2529">
        <v>43</v>
      </c>
      <c r="BZ2529" s="14">
        <v>1212048043049</v>
      </c>
    </row>
    <row r="2530" spans="1:78" x14ac:dyDescent="0.25">
      <c r="A2530" s="1" t="s">
        <v>2526</v>
      </c>
      <c r="BX2530">
        <v>44048</v>
      </c>
      <c r="BY2530">
        <v>44</v>
      </c>
      <c r="BZ2530" s="14">
        <v>1212048044048</v>
      </c>
    </row>
    <row r="2531" spans="1:78" x14ac:dyDescent="0.25">
      <c r="A2531" s="1" t="s">
        <v>2527</v>
      </c>
      <c r="BX2531">
        <v>45047</v>
      </c>
      <c r="BY2531">
        <v>45</v>
      </c>
      <c r="BZ2531" s="14">
        <v>1212048045047</v>
      </c>
    </row>
    <row r="2532" spans="1:78" x14ac:dyDescent="0.25">
      <c r="A2532" s="1" t="s">
        <v>2528</v>
      </c>
      <c r="BX2532">
        <v>46046</v>
      </c>
      <c r="BY2532">
        <v>46</v>
      </c>
      <c r="BZ2532" s="14">
        <v>1212048046046</v>
      </c>
    </row>
    <row r="2533" spans="1:78" x14ac:dyDescent="0.25">
      <c r="A2533" s="1" t="s">
        <v>2529</v>
      </c>
      <c r="BX2533">
        <v>47045</v>
      </c>
      <c r="BY2533">
        <v>47</v>
      </c>
      <c r="BZ2533" s="14">
        <v>1212048047045</v>
      </c>
    </row>
    <row r="2534" spans="1:78" x14ac:dyDescent="0.25">
      <c r="A2534" s="1" t="s">
        <v>2530</v>
      </c>
      <c r="BX2534">
        <v>48044</v>
      </c>
      <c r="BY2534">
        <v>48</v>
      </c>
      <c r="BZ2534" s="14">
        <v>1212048048044</v>
      </c>
    </row>
    <row r="2535" spans="1:78" x14ac:dyDescent="0.25">
      <c r="A2535" s="1" t="s">
        <v>2531</v>
      </c>
      <c r="BX2535">
        <v>49043</v>
      </c>
      <c r="BY2535">
        <v>49</v>
      </c>
      <c r="BZ2535" s="14">
        <v>1212048049043</v>
      </c>
    </row>
    <row r="2536" spans="1:78" x14ac:dyDescent="0.25">
      <c r="A2536" s="1" t="s">
        <v>2532</v>
      </c>
      <c r="BX2536">
        <v>50042</v>
      </c>
      <c r="BY2536">
        <v>50</v>
      </c>
      <c r="BZ2536" s="14">
        <v>1212048050042</v>
      </c>
    </row>
    <row r="2537" spans="1:78" x14ac:dyDescent="0.25">
      <c r="A2537" s="1" t="s">
        <v>2533</v>
      </c>
      <c r="BX2537">
        <v>51041</v>
      </c>
      <c r="BY2537">
        <v>51</v>
      </c>
      <c r="BZ2537" s="14">
        <v>1212048051041</v>
      </c>
    </row>
    <row r="2538" spans="1:78" x14ac:dyDescent="0.25">
      <c r="A2538" s="1" t="s">
        <v>2534</v>
      </c>
      <c r="BX2538">
        <v>52040</v>
      </c>
      <c r="BY2538">
        <v>52</v>
      </c>
      <c r="BZ2538" s="14">
        <v>1212048052040</v>
      </c>
    </row>
    <row r="2539" spans="1:78" x14ac:dyDescent="0.25">
      <c r="A2539" s="1" t="s">
        <v>2535</v>
      </c>
      <c r="BX2539">
        <v>21070</v>
      </c>
      <c r="BY2539">
        <v>21</v>
      </c>
      <c r="BZ2539" s="14">
        <v>1212049021070</v>
      </c>
    </row>
    <row r="2540" spans="1:78" x14ac:dyDescent="0.25">
      <c r="A2540" s="1" t="s">
        <v>2536</v>
      </c>
      <c r="BX2540">
        <v>22069</v>
      </c>
      <c r="BY2540">
        <v>22</v>
      </c>
      <c r="BZ2540" s="14">
        <v>1212049022069</v>
      </c>
    </row>
    <row r="2541" spans="1:78" x14ac:dyDescent="0.25">
      <c r="A2541" s="1" t="s">
        <v>2537</v>
      </c>
      <c r="BX2541">
        <v>23068</v>
      </c>
      <c r="BY2541">
        <v>23</v>
      </c>
      <c r="BZ2541" s="14">
        <v>1212049023068</v>
      </c>
    </row>
    <row r="2542" spans="1:78" x14ac:dyDescent="0.25">
      <c r="A2542" s="1" t="s">
        <v>2538</v>
      </c>
      <c r="BX2542">
        <v>24067</v>
      </c>
      <c r="BY2542">
        <v>24</v>
      </c>
      <c r="BZ2542" s="14">
        <v>1212049024067</v>
      </c>
    </row>
    <row r="2543" spans="1:78" x14ac:dyDescent="0.25">
      <c r="A2543" s="1" t="s">
        <v>2539</v>
      </c>
      <c r="BX2543">
        <v>25066</v>
      </c>
      <c r="BY2543">
        <v>25</v>
      </c>
      <c r="BZ2543" s="14">
        <v>1212049025066</v>
      </c>
    </row>
    <row r="2544" spans="1:78" x14ac:dyDescent="0.25">
      <c r="A2544" s="1" t="s">
        <v>2540</v>
      </c>
      <c r="BX2544">
        <v>26065</v>
      </c>
      <c r="BY2544">
        <v>26</v>
      </c>
      <c r="BZ2544" s="14">
        <v>1212049026065</v>
      </c>
    </row>
    <row r="2545" spans="1:78" x14ac:dyDescent="0.25">
      <c r="A2545" s="1" t="s">
        <v>2541</v>
      </c>
      <c r="BX2545">
        <v>27064</v>
      </c>
      <c r="BY2545">
        <v>27</v>
      </c>
      <c r="BZ2545" s="14">
        <v>1212049027064</v>
      </c>
    </row>
    <row r="2546" spans="1:78" x14ac:dyDescent="0.25">
      <c r="A2546" s="1" t="s">
        <v>2542</v>
      </c>
      <c r="BX2546">
        <v>28063</v>
      </c>
      <c r="BY2546">
        <v>28</v>
      </c>
      <c r="BZ2546" s="14">
        <v>1212049028063</v>
      </c>
    </row>
    <row r="2547" spans="1:78" x14ac:dyDescent="0.25">
      <c r="A2547" s="1" t="s">
        <v>2543</v>
      </c>
      <c r="BX2547">
        <v>29062</v>
      </c>
      <c r="BY2547">
        <v>29</v>
      </c>
      <c r="BZ2547" s="14">
        <v>1212049029062</v>
      </c>
    </row>
    <row r="2548" spans="1:78" x14ac:dyDescent="0.25">
      <c r="A2548" s="1" t="s">
        <v>2544</v>
      </c>
      <c r="BX2548">
        <v>30061</v>
      </c>
      <c r="BY2548">
        <v>30</v>
      </c>
      <c r="BZ2548" s="14">
        <v>1212049030061</v>
      </c>
    </row>
    <row r="2549" spans="1:78" x14ac:dyDescent="0.25">
      <c r="A2549" s="1" t="s">
        <v>2545</v>
      </c>
      <c r="BX2549">
        <v>31060</v>
      </c>
      <c r="BY2549">
        <v>31</v>
      </c>
      <c r="BZ2549" s="14">
        <v>1212049031060</v>
      </c>
    </row>
    <row r="2550" spans="1:78" x14ac:dyDescent="0.25">
      <c r="A2550" s="1" t="s">
        <v>2546</v>
      </c>
      <c r="BX2550">
        <v>32059</v>
      </c>
      <c r="BY2550">
        <v>32</v>
      </c>
      <c r="BZ2550" s="14">
        <v>1212049032059</v>
      </c>
    </row>
    <row r="2551" spans="1:78" x14ac:dyDescent="0.25">
      <c r="A2551" s="1" t="s">
        <v>2547</v>
      </c>
      <c r="BX2551">
        <v>33058</v>
      </c>
      <c r="BY2551">
        <v>33</v>
      </c>
      <c r="BZ2551" s="14">
        <v>1212049033058</v>
      </c>
    </row>
    <row r="2552" spans="1:78" x14ac:dyDescent="0.25">
      <c r="A2552" s="1" t="s">
        <v>2548</v>
      </c>
      <c r="BX2552">
        <v>34057</v>
      </c>
      <c r="BY2552">
        <v>34</v>
      </c>
      <c r="BZ2552" s="14">
        <v>1212049034057</v>
      </c>
    </row>
    <row r="2553" spans="1:78" x14ac:dyDescent="0.25">
      <c r="A2553" s="1" t="s">
        <v>2549</v>
      </c>
      <c r="BX2553">
        <v>35056</v>
      </c>
      <c r="BY2553">
        <v>35</v>
      </c>
      <c r="BZ2553" s="14">
        <v>1212049035056</v>
      </c>
    </row>
    <row r="2554" spans="1:78" x14ac:dyDescent="0.25">
      <c r="A2554" s="1" t="s">
        <v>2550</v>
      </c>
      <c r="BX2554">
        <v>36055</v>
      </c>
      <c r="BY2554">
        <v>36</v>
      </c>
      <c r="BZ2554" s="14">
        <v>1212049036055</v>
      </c>
    </row>
    <row r="2555" spans="1:78" x14ac:dyDescent="0.25">
      <c r="A2555" s="1" t="s">
        <v>2551</v>
      </c>
      <c r="BX2555">
        <v>37054</v>
      </c>
      <c r="BY2555">
        <v>37</v>
      </c>
      <c r="BZ2555" s="14">
        <v>1212049037054</v>
      </c>
    </row>
    <row r="2556" spans="1:78" x14ac:dyDescent="0.25">
      <c r="A2556" s="1" t="s">
        <v>2552</v>
      </c>
      <c r="BX2556">
        <v>39052</v>
      </c>
      <c r="BY2556">
        <v>39</v>
      </c>
      <c r="BZ2556" s="14">
        <v>1212049039052</v>
      </c>
    </row>
    <row r="2557" spans="1:78" x14ac:dyDescent="0.25">
      <c r="A2557" s="1" t="s">
        <v>2553</v>
      </c>
      <c r="BX2557">
        <v>41050</v>
      </c>
      <c r="BY2557">
        <v>41</v>
      </c>
      <c r="BZ2557" s="14">
        <v>1212049041050</v>
      </c>
    </row>
    <row r="2558" spans="1:78" x14ac:dyDescent="0.25">
      <c r="A2558" s="1" t="s">
        <v>2554</v>
      </c>
      <c r="BX2558">
        <v>42049</v>
      </c>
      <c r="BY2558">
        <v>42</v>
      </c>
      <c r="BZ2558" s="14">
        <v>1212049042049</v>
      </c>
    </row>
    <row r="2559" spans="1:78" x14ac:dyDescent="0.25">
      <c r="A2559" s="1" t="s">
        <v>2555</v>
      </c>
      <c r="BX2559">
        <v>43048</v>
      </c>
      <c r="BY2559">
        <v>43</v>
      </c>
      <c r="BZ2559" s="14">
        <v>1212049043048</v>
      </c>
    </row>
    <row r="2560" spans="1:78" x14ac:dyDescent="0.25">
      <c r="A2560" s="1" t="s">
        <v>2556</v>
      </c>
      <c r="BX2560">
        <v>44047</v>
      </c>
      <c r="BY2560">
        <v>44</v>
      </c>
      <c r="BZ2560" s="14">
        <v>1212049044047</v>
      </c>
    </row>
    <row r="2561" spans="1:78" x14ac:dyDescent="0.25">
      <c r="A2561" s="1" t="s">
        <v>2557</v>
      </c>
      <c r="BX2561">
        <v>45046</v>
      </c>
      <c r="BY2561">
        <v>45</v>
      </c>
      <c r="BZ2561" s="14">
        <v>1212049045046</v>
      </c>
    </row>
    <row r="2562" spans="1:78" x14ac:dyDescent="0.25">
      <c r="A2562" s="1" t="s">
        <v>2558</v>
      </c>
      <c r="BX2562">
        <v>46045</v>
      </c>
      <c r="BY2562">
        <v>46</v>
      </c>
      <c r="BZ2562" s="14">
        <v>1212049046045</v>
      </c>
    </row>
    <row r="2563" spans="1:78" x14ac:dyDescent="0.25">
      <c r="A2563" s="1" t="s">
        <v>2559</v>
      </c>
      <c r="BX2563">
        <v>47044</v>
      </c>
      <c r="BY2563">
        <v>47</v>
      </c>
      <c r="BZ2563" s="14">
        <v>1212049047044</v>
      </c>
    </row>
    <row r="2564" spans="1:78" x14ac:dyDescent="0.25">
      <c r="A2564" s="1" t="s">
        <v>2560</v>
      </c>
      <c r="BX2564">
        <v>48043</v>
      </c>
      <c r="BY2564">
        <v>48</v>
      </c>
      <c r="BZ2564" s="14">
        <v>1212049048043</v>
      </c>
    </row>
    <row r="2565" spans="1:78" x14ac:dyDescent="0.25">
      <c r="A2565" s="1" t="s">
        <v>2561</v>
      </c>
      <c r="BX2565">
        <v>49042</v>
      </c>
      <c r="BY2565">
        <v>49</v>
      </c>
      <c r="BZ2565" s="14">
        <v>1212049049042</v>
      </c>
    </row>
    <row r="2566" spans="1:78" x14ac:dyDescent="0.25">
      <c r="A2566" s="1" t="s">
        <v>2562</v>
      </c>
      <c r="BX2566">
        <v>50041</v>
      </c>
      <c r="BY2566">
        <v>50</v>
      </c>
      <c r="BZ2566" s="14">
        <v>1212049050041</v>
      </c>
    </row>
    <row r="2567" spans="1:78" x14ac:dyDescent="0.25">
      <c r="A2567" s="1" t="s">
        <v>2563</v>
      </c>
      <c r="BX2567">
        <v>51040</v>
      </c>
      <c r="BY2567">
        <v>51</v>
      </c>
      <c r="BZ2567" s="14">
        <v>1212049051040</v>
      </c>
    </row>
    <row r="2568" spans="1:78" x14ac:dyDescent="0.25">
      <c r="A2568" s="1" t="s">
        <v>2564</v>
      </c>
      <c r="BX2568">
        <v>52039</v>
      </c>
      <c r="BY2568">
        <v>52</v>
      </c>
      <c r="BZ2568" s="14">
        <v>1212049052039</v>
      </c>
    </row>
    <row r="2569" spans="1:78" x14ac:dyDescent="0.25">
      <c r="A2569" s="1" t="s">
        <v>2565</v>
      </c>
      <c r="BX2569">
        <v>53038</v>
      </c>
      <c r="BY2569">
        <v>53</v>
      </c>
      <c r="BZ2569" s="14">
        <v>1212049053038</v>
      </c>
    </row>
    <row r="2570" spans="1:78" x14ac:dyDescent="0.25">
      <c r="A2570" s="1" t="s">
        <v>2566</v>
      </c>
      <c r="BX2570">
        <v>20070</v>
      </c>
      <c r="BY2570">
        <v>20</v>
      </c>
      <c r="BZ2570" s="14">
        <v>1212050020070</v>
      </c>
    </row>
    <row r="2571" spans="1:78" x14ac:dyDescent="0.25">
      <c r="A2571" s="1" t="s">
        <v>2567</v>
      </c>
      <c r="BX2571">
        <v>21069</v>
      </c>
      <c r="BY2571">
        <v>21</v>
      </c>
      <c r="BZ2571" s="14">
        <v>1212050021069</v>
      </c>
    </row>
    <row r="2572" spans="1:78" x14ac:dyDescent="0.25">
      <c r="A2572" s="1" t="s">
        <v>2568</v>
      </c>
      <c r="BX2572">
        <v>22068</v>
      </c>
      <c r="BY2572">
        <v>22</v>
      </c>
      <c r="BZ2572" s="14">
        <v>1212050022068</v>
      </c>
    </row>
    <row r="2573" spans="1:78" x14ac:dyDescent="0.25">
      <c r="A2573" s="1" t="s">
        <v>2569</v>
      </c>
      <c r="BX2573">
        <v>23067</v>
      </c>
      <c r="BY2573">
        <v>23</v>
      </c>
      <c r="BZ2573" s="14">
        <v>1212050023067</v>
      </c>
    </row>
    <row r="2574" spans="1:78" x14ac:dyDescent="0.25">
      <c r="A2574" s="1" t="s">
        <v>2570</v>
      </c>
      <c r="BX2574">
        <v>24066</v>
      </c>
      <c r="BY2574">
        <v>24</v>
      </c>
      <c r="BZ2574" s="14">
        <v>1212050024066</v>
      </c>
    </row>
    <row r="2575" spans="1:78" x14ac:dyDescent="0.25">
      <c r="A2575" s="1" t="s">
        <v>2571</v>
      </c>
      <c r="BX2575">
        <v>25065</v>
      </c>
      <c r="BY2575">
        <v>25</v>
      </c>
      <c r="BZ2575" s="14">
        <v>1212050025065</v>
      </c>
    </row>
    <row r="2576" spans="1:78" x14ac:dyDescent="0.25">
      <c r="A2576" s="1" t="s">
        <v>2572</v>
      </c>
      <c r="BX2576">
        <v>26064</v>
      </c>
      <c r="BY2576">
        <v>26</v>
      </c>
      <c r="BZ2576" s="14">
        <v>1212050026064</v>
      </c>
    </row>
    <row r="2577" spans="1:78" x14ac:dyDescent="0.25">
      <c r="A2577" s="1" t="s">
        <v>2573</v>
      </c>
      <c r="BX2577">
        <v>27063</v>
      </c>
      <c r="BY2577">
        <v>27</v>
      </c>
      <c r="BZ2577" s="14">
        <v>1212050027063</v>
      </c>
    </row>
    <row r="2578" spans="1:78" x14ac:dyDescent="0.25">
      <c r="A2578" s="1" t="s">
        <v>2574</v>
      </c>
      <c r="BX2578">
        <v>28062</v>
      </c>
      <c r="BY2578">
        <v>28</v>
      </c>
      <c r="BZ2578" s="14">
        <v>1212050028062</v>
      </c>
    </row>
    <row r="2579" spans="1:78" x14ac:dyDescent="0.25">
      <c r="A2579" s="1" t="s">
        <v>2575</v>
      </c>
      <c r="BX2579">
        <v>29061</v>
      </c>
      <c r="BY2579">
        <v>29</v>
      </c>
      <c r="BZ2579" s="14">
        <v>1212050029061</v>
      </c>
    </row>
    <row r="2580" spans="1:78" x14ac:dyDescent="0.25">
      <c r="A2580" s="1" t="s">
        <v>2576</v>
      </c>
      <c r="BX2580">
        <v>30060</v>
      </c>
      <c r="BY2580">
        <v>30</v>
      </c>
      <c r="BZ2580" s="14">
        <v>1212050030060</v>
      </c>
    </row>
    <row r="2581" spans="1:78" x14ac:dyDescent="0.25">
      <c r="A2581" s="1" t="s">
        <v>2577</v>
      </c>
      <c r="BX2581">
        <v>31059</v>
      </c>
      <c r="BY2581">
        <v>31</v>
      </c>
      <c r="BZ2581" s="14">
        <v>1212050031059</v>
      </c>
    </row>
    <row r="2582" spans="1:78" x14ac:dyDescent="0.25">
      <c r="A2582" s="1" t="s">
        <v>2578</v>
      </c>
      <c r="BX2582">
        <v>32058</v>
      </c>
      <c r="BY2582">
        <v>32</v>
      </c>
      <c r="BZ2582" s="14">
        <v>1212050032058</v>
      </c>
    </row>
    <row r="2583" spans="1:78" x14ac:dyDescent="0.25">
      <c r="A2583" s="1" t="s">
        <v>2579</v>
      </c>
      <c r="BX2583">
        <v>33057</v>
      </c>
      <c r="BY2583">
        <v>33</v>
      </c>
      <c r="BZ2583" s="14">
        <v>1212050033057</v>
      </c>
    </row>
    <row r="2584" spans="1:78" x14ac:dyDescent="0.25">
      <c r="A2584" s="1" t="s">
        <v>2580</v>
      </c>
      <c r="BX2584">
        <v>34056</v>
      </c>
      <c r="BY2584">
        <v>34</v>
      </c>
      <c r="BZ2584" s="14">
        <v>1212050034056</v>
      </c>
    </row>
    <row r="2585" spans="1:78" x14ac:dyDescent="0.25">
      <c r="A2585" s="1" t="s">
        <v>2581</v>
      </c>
      <c r="BX2585">
        <v>35055</v>
      </c>
      <c r="BY2585">
        <v>35</v>
      </c>
      <c r="BZ2585" s="14">
        <v>1212050035055</v>
      </c>
    </row>
    <row r="2586" spans="1:78" x14ac:dyDescent="0.25">
      <c r="A2586" s="1" t="s">
        <v>2582</v>
      </c>
      <c r="BX2586">
        <v>36054</v>
      </c>
      <c r="BY2586">
        <v>36</v>
      </c>
      <c r="BZ2586" s="14">
        <v>1212050036054</v>
      </c>
    </row>
    <row r="2587" spans="1:78" x14ac:dyDescent="0.25">
      <c r="A2587" s="1" t="s">
        <v>2583</v>
      </c>
      <c r="BX2587">
        <v>37053</v>
      </c>
      <c r="BY2587">
        <v>37</v>
      </c>
      <c r="BZ2587" s="14">
        <v>1212050037053</v>
      </c>
    </row>
    <row r="2588" spans="1:78" x14ac:dyDescent="0.25">
      <c r="A2588" s="1" t="s">
        <v>2584</v>
      </c>
      <c r="BX2588">
        <v>38052</v>
      </c>
      <c r="BY2588">
        <v>38</v>
      </c>
      <c r="BZ2588" s="14">
        <v>1212050038052</v>
      </c>
    </row>
    <row r="2589" spans="1:78" x14ac:dyDescent="0.25">
      <c r="A2589" s="1" t="s">
        <v>2585</v>
      </c>
      <c r="BX2589">
        <v>40050</v>
      </c>
      <c r="BY2589">
        <v>40</v>
      </c>
      <c r="BZ2589" s="14">
        <v>1212050040050</v>
      </c>
    </row>
    <row r="2590" spans="1:78" x14ac:dyDescent="0.25">
      <c r="A2590" s="1" t="s">
        <v>2586</v>
      </c>
      <c r="BX2590">
        <v>41049</v>
      </c>
      <c r="BY2590">
        <v>41</v>
      </c>
      <c r="BZ2590" s="14">
        <v>1212050041049</v>
      </c>
    </row>
    <row r="2591" spans="1:78" x14ac:dyDescent="0.25">
      <c r="A2591" s="1" t="s">
        <v>2587</v>
      </c>
      <c r="BX2591">
        <v>42048</v>
      </c>
      <c r="BY2591">
        <v>42</v>
      </c>
      <c r="BZ2591" s="14">
        <v>1212050042048</v>
      </c>
    </row>
    <row r="2592" spans="1:78" x14ac:dyDescent="0.25">
      <c r="A2592" s="1" t="s">
        <v>2588</v>
      </c>
      <c r="BX2592">
        <v>43047</v>
      </c>
      <c r="BY2592">
        <v>43</v>
      </c>
      <c r="BZ2592" s="14">
        <v>1212050043047</v>
      </c>
    </row>
    <row r="2593" spans="1:78" x14ac:dyDescent="0.25">
      <c r="A2593" s="1" t="s">
        <v>2589</v>
      </c>
      <c r="BX2593">
        <v>44046</v>
      </c>
      <c r="BY2593">
        <v>44</v>
      </c>
      <c r="BZ2593" s="14">
        <v>1212050044046</v>
      </c>
    </row>
    <row r="2594" spans="1:78" x14ac:dyDescent="0.25">
      <c r="A2594" s="1" t="s">
        <v>2590</v>
      </c>
      <c r="BX2594">
        <v>45045</v>
      </c>
      <c r="BY2594">
        <v>45</v>
      </c>
      <c r="BZ2594" s="14">
        <v>1212050045045</v>
      </c>
    </row>
    <row r="2595" spans="1:78" x14ac:dyDescent="0.25">
      <c r="A2595" s="1" t="s">
        <v>2591</v>
      </c>
      <c r="BX2595">
        <v>46044</v>
      </c>
      <c r="BY2595">
        <v>46</v>
      </c>
      <c r="BZ2595" s="14">
        <v>1212050046044</v>
      </c>
    </row>
    <row r="2596" spans="1:78" x14ac:dyDescent="0.25">
      <c r="A2596" s="1" t="s">
        <v>2592</v>
      </c>
      <c r="BX2596">
        <v>47043</v>
      </c>
      <c r="BY2596">
        <v>47</v>
      </c>
      <c r="BZ2596" s="14">
        <v>1212050047043</v>
      </c>
    </row>
    <row r="2597" spans="1:78" x14ac:dyDescent="0.25">
      <c r="A2597" s="1" t="s">
        <v>2593</v>
      </c>
      <c r="BX2597">
        <v>48042</v>
      </c>
      <c r="BY2597">
        <v>48</v>
      </c>
      <c r="BZ2597" s="14">
        <v>1212050048042</v>
      </c>
    </row>
    <row r="2598" spans="1:78" x14ac:dyDescent="0.25">
      <c r="A2598" s="1" t="s">
        <v>2594</v>
      </c>
      <c r="BX2598">
        <v>49041</v>
      </c>
      <c r="BY2598">
        <v>49</v>
      </c>
      <c r="BZ2598" s="14">
        <v>1212050049041</v>
      </c>
    </row>
    <row r="2599" spans="1:78" x14ac:dyDescent="0.25">
      <c r="A2599" s="1" t="s">
        <v>2595</v>
      </c>
      <c r="BX2599">
        <v>50040</v>
      </c>
      <c r="BY2599">
        <v>50</v>
      </c>
      <c r="BZ2599" s="14">
        <v>1212050050040</v>
      </c>
    </row>
    <row r="2600" spans="1:78" x14ac:dyDescent="0.25">
      <c r="A2600" s="1" t="s">
        <v>2596</v>
      </c>
      <c r="BX2600">
        <v>52038</v>
      </c>
      <c r="BY2600">
        <v>52</v>
      </c>
      <c r="BZ2600" s="14">
        <v>1212050052038</v>
      </c>
    </row>
    <row r="2601" spans="1:78" x14ac:dyDescent="0.25">
      <c r="A2601" s="1" t="s">
        <v>2597</v>
      </c>
      <c r="BX2601">
        <v>53037</v>
      </c>
      <c r="BY2601">
        <v>53</v>
      </c>
      <c r="BZ2601" s="14">
        <v>1212050053037</v>
      </c>
    </row>
    <row r="2602" spans="1:78" x14ac:dyDescent="0.25">
      <c r="A2602" s="1" t="s">
        <v>2598</v>
      </c>
      <c r="BX2602">
        <v>20069</v>
      </c>
      <c r="BY2602">
        <v>20</v>
      </c>
      <c r="BZ2602" s="14">
        <v>1212051020069</v>
      </c>
    </row>
    <row r="2603" spans="1:78" x14ac:dyDescent="0.25">
      <c r="A2603" s="1" t="s">
        <v>2599</v>
      </c>
      <c r="BX2603">
        <v>21068</v>
      </c>
      <c r="BY2603">
        <v>21</v>
      </c>
      <c r="BZ2603" s="14">
        <v>1212051021068</v>
      </c>
    </row>
    <row r="2604" spans="1:78" x14ac:dyDescent="0.25">
      <c r="A2604" s="1" t="s">
        <v>2600</v>
      </c>
      <c r="BX2604">
        <v>22067</v>
      </c>
      <c r="BY2604">
        <v>22</v>
      </c>
      <c r="BZ2604" s="14">
        <v>1212051022067</v>
      </c>
    </row>
    <row r="2605" spans="1:78" x14ac:dyDescent="0.25">
      <c r="A2605" s="1" t="s">
        <v>2601</v>
      </c>
      <c r="BX2605">
        <v>23066</v>
      </c>
      <c r="BY2605">
        <v>23</v>
      </c>
      <c r="BZ2605" s="14">
        <v>1212051023066</v>
      </c>
    </row>
    <row r="2606" spans="1:78" x14ac:dyDescent="0.25">
      <c r="A2606" s="1" t="s">
        <v>2602</v>
      </c>
      <c r="BX2606">
        <v>24065</v>
      </c>
      <c r="BY2606">
        <v>24</v>
      </c>
      <c r="BZ2606" s="14">
        <v>1212051024065</v>
      </c>
    </row>
    <row r="2607" spans="1:78" x14ac:dyDescent="0.25">
      <c r="A2607" s="1" t="s">
        <v>2603</v>
      </c>
      <c r="BX2607">
        <v>25064</v>
      </c>
      <c r="BY2607">
        <v>25</v>
      </c>
      <c r="BZ2607" s="14">
        <v>1212051025064</v>
      </c>
    </row>
    <row r="2608" spans="1:78" x14ac:dyDescent="0.25">
      <c r="A2608" s="1" t="s">
        <v>2604</v>
      </c>
      <c r="BX2608">
        <v>26063</v>
      </c>
      <c r="BY2608">
        <v>26</v>
      </c>
      <c r="BZ2608" s="14">
        <v>1212051026063</v>
      </c>
    </row>
    <row r="2609" spans="1:78" x14ac:dyDescent="0.25">
      <c r="A2609" s="1" t="s">
        <v>2605</v>
      </c>
      <c r="BX2609">
        <v>27062</v>
      </c>
      <c r="BY2609">
        <v>27</v>
      </c>
      <c r="BZ2609" s="14">
        <v>1212051027062</v>
      </c>
    </row>
    <row r="2610" spans="1:78" x14ac:dyDescent="0.25">
      <c r="A2610" s="1" t="s">
        <v>2606</v>
      </c>
      <c r="BX2610">
        <v>28061</v>
      </c>
      <c r="BY2610">
        <v>28</v>
      </c>
      <c r="BZ2610" s="14">
        <v>1212051028061</v>
      </c>
    </row>
    <row r="2611" spans="1:78" x14ac:dyDescent="0.25">
      <c r="A2611" s="1" t="s">
        <v>2607</v>
      </c>
      <c r="BX2611">
        <v>29060</v>
      </c>
      <c r="BY2611">
        <v>29</v>
      </c>
      <c r="BZ2611" s="14">
        <v>1212051029060</v>
      </c>
    </row>
    <row r="2612" spans="1:78" x14ac:dyDescent="0.25">
      <c r="A2612" s="1" t="s">
        <v>2608</v>
      </c>
      <c r="BX2612">
        <v>30059</v>
      </c>
      <c r="BY2612">
        <v>30</v>
      </c>
      <c r="BZ2612" s="14">
        <v>1212051030059</v>
      </c>
    </row>
    <row r="2613" spans="1:78" x14ac:dyDescent="0.25">
      <c r="A2613" s="1" t="s">
        <v>2609</v>
      </c>
      <c r="BX2613">
        <v>31058</v>
      </c>
      <c r="BY2613">
        <v>31</v>
      </c>
      <c r="BZ2613" s="14">
        <v>1212051031058</v>
      </c>
    </row>
    <row r="2614" spans="1:78" x14ac:dyDescent="0.25">
      <c r="A2614" s="1" t="s">
        <v>2610</v>
      </c>
      <c r="BX2614">
        <v>32057</v>
      </c>
      <c r="BY2614">
        <v>32</v>
      </c>
      <c r="BZ2614" s="14">
        <v>1212051032057</v>
      </c>
    </row>
    <row r="2615" spans="1:78" x14ac:dyDescent="0.25">
      <c r="A2615" s="1" t="s">
        <v>2611</v>
      </c>
      <c r="BX2615">
        <v>33056</v>
      </c>
      <c r="BY2615">
        <v>33</v>
      </c>
      <c r="BZ2615" s="14">
        <v>1212051033056</v>
      </c>
    </row>
    <row r="2616" spans="1:78" x14ac:dyDescent="0.25">
      <c r="A2616" s="1" t="s">
        <v>2612</v>
      </c>
      <c r="BX2616">
        <v>34055</v>
      </c>
      <c r="BY2616">
        <v>34</v>
      </c>
      <c r="BZ2616" s="14">
        <v>1212051034055</v>
      </c>
    </row>
    <row r="2617" spans="1:78" x14ac:dyDescent="0.25">
      <c r="A2617" s="1" t="s">
        <v>2613</v>
      </c>
      <c r="BX2617">
        <v>35054</v>
      </c>
      <c r="BY2617">
        <v>35</v>
      </c>
      <c r="BZ2617" s="14">
        <v>1212051035054</v>
      </c>
    </row>
    <row r="2618" spans="1:78" x14ac:dyDescent="0.25">
      <c r="A2618" s="1" t="s">
        <v>2614</v>
      </c>
      <c r="BX2618">
        <v>36053</v>
      </c>
      <c r="BY2618">
        <v>36</v>
      </c>
      <c r="BZ2618" s="14">
        <v>1212051036053</v>
      </c>
    </row>
    <row r="2619" spans="1:78" x14ac:dyDescent="0.25">
      <c r="A2619" s="1" t="s">
        <v>2615</v>
      </c>
      <c r="BX2619">
        <v>37052</v>
      </c>
      <c r="BY2619">
        <v>37</v>
      </c>
      <c r="BZ2619" s="14">
        <v>1212051037052</v>
      </c>
    </row>
    <row r="2620" spans="1:78" x14ac:dyDescent="0.25">
      <c r="A2620" s="1" t="s">
        <v>2616</v>
      </c>
      <c r="BX2620">
        <v>38051</v>
      </c>
      <c r="BY2620">
        <v>38</v>
      </c>
      <c r="BZ2620" s="14">
        <v>1212051038051</v>
      </c>
    </row>
    <row r="2621" spans="1:78" x14ac:dyDescent="0.25">
      <c r="A2621" s="1" t="s">
        <v>2617</v>
      </c>
      <c r="BX2621">
        <v>39050</v>
      </c>
      <c r="BY2621">
        <v>39</v>
      </c>
      <c r="BZ2621" s="14">
        <v>1212051039050</v>
      </c>
    </row>
    <row r="2622" spans="1:78" x14ac:dyDescent="0.25">
      <c r="A2622" s="1" t="s">
        <v>2618</v>
      </c>
      <c r="BX2622">
        <v>40049</v>
      </c>
      <c r="BY2622">
        <v>40</v>
      </c>
      <c r="BZ2622" s="14">
        <v>1212051040049</v>
      </c>
    </row>
    <row r="2623" spans="1:78" x14ac:dyDescent="0.25">
      <c r="A2623" s="1" t="s">
        <v>2619</v>
      </c>
      <c r="BX2623">
        <v>41048</v>
      </c>
      <c r="BY2623">
        <v>41</v>
      </c>
      <c r="BZ2623" s="14">
        <v>1212051041048</v>
      </c>
    </row>
    <row r="2624" spans="1:78" x14ac:dyDescent="0.25">
      <c r="A2624" s="1" t="s">
        <v>2620</v>
      </c>
      <c r="BX2624">
        <v>43046</v>
      </c>
      <c r="BY2624">
        <v>43</v>
      </c>
      <c r="BZ2624" s="14">
        <v>1212051043046</v>
      </c>
    </row>
    <row r="2625" spans="1:78" x14ac:dyDescent="0.25">
      <c r="A2625" s="1" t="s">
        <v>2621</v>
      </c>
      <c r="BX2625">
        <v>44045</v>
      </c>
      <c r="BY2625">
        <v>44</v>
      </c>
      <c r="BZ2625" s="14">
        <v>1212051044045</v>
      </c>
    </row>
    <row r="2626" spans="1:78" x14ac:dyDescent="0.25">
      <c r="A2626" s="1" t="s">
        <v>2622</v>
      </c>
      <c r="BX2626">
        <v>45044</v>
      </c>
      <c r="BY2626">
        <v>45</v>
      </c>
      <c r="BZ2626" s="14">
        <v>1212051045044</v>
      </c>
    </row>
    <row r="2627" spans="1:78" x14ac:dyDescent="0.25">
      <c r="A2627" s="1" t="s">
        <v>2623</v>
      </c>
      <c r="BX2627">
        <v>46043</v>
      </c>
      <c r="BY2627">
        <v>46</v>
      </c>
      <c r="BZ2627" s="14">
        <v>1212051046043</v>
      </c>
    </row>
    <row r="2628" spans="1:78" x14ac:dyDescent="0.25">
      <c r="A2628" s="1" t="s">
        <v>2624</v>
      </c>
      <c r="BX2628">
        <v>47042</v>
      </c>
      <c r="BY2628">
        <v>47</v>
      </c>
      <c r="BZ2628" s="14">
        <v>1212051047042</v>
      </c>
    </row>
    <row r="2629" spans="1:78" x14ac:dyDescent="0.25">
      <c r="A2629" s="1" t="s">
        <v>2625</v>
      </c>
      <c r="BX2629">
        <v>48041</v>
      </c>
      <c r="BY2629">
        <v>48</v>
      </c>
      <c r="BZ2629" s="14">
        <v>1212051048041</v>
      </c>
    </row>
    <row r="2630" spans="1:78" x14ac:dyDescent="0.25">
      <c r="A2630" s="1" t="s">
        <v>2626</v>
      </c>
      <c r="BX2630">
        <v>49040</v>
      </c>
      <c r="BY2630">
        <v>49</v>
      </c>
      <c r="BZ2630" s="14">
        <v>1212051049040</v>
      </c>
    </row>
    <row r="2631" spans="1:78" x14ac:dyDescent="0.25">
      <c r="A2631" s="1" t="s">
        <v>2627</v>
      </c>
      <c r="BX2631">
        <v>52037</v>
      </c>
      <c r="BY2631">
        <v>52</v>
      </c>
      <c r="BZ2631" s="14">
        <v>1212051052037</v>
      </c>
    </row>
    <row r="2632" spans="1:78" x14ac:dyDescent="0.25">
      <c r="A2632" s="1" t="s">
        <v>2628</v>
      </c>
      <c r="BX2632">
        <v>53036</v>
      </c>
      <c r="BY2632">
        <v>53</v>
      </c>
      <c r="BZ2632" s="14">
        <v>1212051053036</v>
      </c>
    </row>
    <row r="2633" spans="1:78" x14ac:dyDescent="0.25">
      <c r="A2633" s="1" t="s">
        <v>2629</v>
      </c>
      <c r="BX2633">
        <v>20068</v>
      </c>
      <c r="BY2633">
        <v>20</v>
      </c>
      <c r="BZ2633" s="14">
        <v>1212052020068</v>
      </c>
    </row>
    <row r="2634" spans="1:78" x14ac:dyDescent="0.25">
      <c r="A2634" s="1" t="s">
        <v>2630</v>
      </c>
      <c r="BX2634">
        <v>21067</v>
      </c>
      <c r="BY2634">
        <v>21</v>
      </c>
      <c r="BZ2634" s="14">
        <v>1212052021067</v>
      </c>
    </row>
    <row r="2635" spans="1:78" x14ac:dyDescent="0.25">
      <c r="A2635" s="1" t="s">
        <v>2631</v>
      </c>
      <c r="BX2635">
        <v>22066</v>
      </c>
      <c r="BY2635">
        <v>22</v>
      </c>
      <c r="BZ2635" s="14">
        <v>1212052022066</v>
      </c>
    </row>
    <row r="2636" spans="1:78" x14ac:dyDescent="0.25">
      <c r="A2636" s="1" t="s">
        <v>2632</v>
      </c>
      <c r="BX2636">
        <v>23065</v>
      </c>
      <c r="BY2636">
        <v>23</v>
      </c>
      <c r="BZ2636" s="14">
        <v>1212052023065</v>
      </c>
    </row>
    <row r="2637" spans="1:78" x14ac:dyDescent="0.25">
      <c r="A2637" s="1" t="s">
        <v>2633</v>
      </c>
      <c r="BX2637">
        <v>24064</v>
      </c>
      <c r="BY2637">
        <v>24</v>
      </c>
      <c r="BZ2637" s="14">
        <v>1212052024064</v>
      </c>
    </row>
    <row r="2638" spans="1:78" x14ac:dyDescent="0.25">
      <c r="A2638" s="1" t="s">
        <v>2634</v>
      </c>
      <c r="BX2638">
        <v>25063</v>
      </c>
      <c r="BY2638">
        <v>25</v>
      </c>
      <c r="BZ2638" s="14">
        <v>1212052025063</v>
      </c>
    </row>
    <row r="2639" spans="1:78" x14ac:dyDescent="0.25">
      <c r="A2639" s="1" t="s">
        <v>2635</v>
      </c>
      <c r="BX2639">
        <v>26062</v>
      </c>
      <c r="BY2639">
        <v>26</v>
      </c>
      <c r="BZ2639" s="14">
        <v>1212052026062</v>
      </c>
    </row>
    <row r="2640" spans="1:78" x14ac:dyDescent="0.25">
      <c r="A2640" s="1" t="s">
        <v>2636</v>
      </c>
      <c r="BX2640">
        <v>27061</v>
      </c>
      <c r="BY2640">
        <v>27</v>
      </c>
      <c r="BZ2640" s="14">
        <v>1212052027061</v>
      </c>
    </row>
    <row r="2641" spans="1:78" x14ac:dyDescent="0.25">
      <c r="A2641" s="1" t="s">
        <v>2637</v>
      </c>
      <c r="BX2641">
        <v>28060</v>
      </c>
      <c r="BY2641">
        <v>28</v>
      </c>
      <c r="BZ2641" s="14">
        <v>1212052028060</v>
      </c>
    </row>
    <row r="2642" spans="1:78" x14ac:dyDescent="0.25">
      <c r="A2642" s="1" t="s">
        <v>2638</v>
      </c>
      <c r="BX2642">
        <v>29059</v>
      </c>
      <c r="BY2642">
        <v>29</v>
      </c>
      <c r="BZ2642" s="14">
        <v>1212052029059</v>
      </c>
    </row>
    <row r="2643" spans="1:78" x14ac:dyDescent="0.25">
      <c r="A2643" s="1" t="s">
        <v>2639</v>
      </c>
      <c r="BX2643">
        <v>30058</v>
      </c>
      <c r="BY2643">
        <v>30</v>
      </c>
      <c r="BZ2643" s="14">
        <v>1212052030058</v>
      </c>
    </row>
    <row r="2644" spans="1:78" x14ac:dyDescent="0.25">
      <c r="A2644" s="1" t="s">
        <v>2640</v>
      </c>
      <c r="BX2644">
        <v>31057</v>
      </c>
      <c r="BY2644">
        <v>31</v>
      </c>
      <c r="BZ2644" s="14">
        <v>1212052031057</v>
      </c>
    </row>
    <row r="2645" spans="1:78" x14ac:dyDescent="0.25">
      <c r="A2645" s="1" t="s">
        <v>2641</v>
      </c>
      <c r="BX2645">
        <v>32056</v>
      </c>
      <c r="BY2645">
        <v>32</v>
      </c>
      <c r="BZ2645" s="14">
        <v>1212052032056</v>
      </c>
    </row>
    <row r="2646" spans="1:78" x14ac:dyDescent="0.25">
      <c r="A2646" s="1" t="s">
        <v>2642</v>
      </c>
      <c r="BX2646">
        <v>33055</v>
      </c>
      <c r="BY2646">
        <v>33</v>
      </c>
      <c r="BZ2646" s="14">
        <v>1212052033055</v>
      </c>
    </row>
    <row r="2647" spans="1:78" x14ac:dyDescent="0.25">
      <c r="A2647" s="1" t="s">
        <v>2643</v>
      </c>
      <c r="BX2647">
        <v>34054</v>
      </c>
      <c r="BY2647">
        <v>34</v>
      </c>
      <c r="BZ2647" s="14">
        <v>1212052034054</v>
      </c>
    </row>
    <row r="2648" spans="1:78" x14ac:dyDescent="0.25">
      <c r="A2648" s="1" t="s">
        <v>2644</v>
      </c>
      <c r="BX2648">
        <v>35053</v>
      </c>
      <c r="BY2648">
        <v>35</v>
      </c>
      <c r="BZ2648" s="14">
        <v>1212052035053</v>
      </c>
    </row>
    <row r="2649" spans="1:78" x14ac:dyDescent="0.25">
      <c r="A2649" s="1" t="s">
        <v>2645</v>
      </c>
      <c r="BX2649">
        <v>36052</v>
      </c>
      <c r="BY2649">
        <v>36</v>
      </c>
      <c r="BZ2649" s="14">
        <v>1212052036052</v>
      </c>
    </row>
    <row r="2650" spans="1:78" x14ac:dyDescent="0.25">
      <c r="A2650" s="1" t="s">
        <v>2646</v>
      </c>
      <c r="BX2650">
        <v>37051</v>
      </c>
      <c r="BY2650">
        <v>37</v>
      </c>
      <c r="BZ2650" s="14">
        <v>1212052037051</v>
      </c>
    </row>
    <row r="2651" spans="1:78" x14ac:dyDescent="0.25">
      <c r="A2651" s="1" t="s">
        <v>2647</v>
      </c>
      <c r="BX2651">
        <v>38050</v>
      </c>
      <c r="BY2651">
        <v>38</v>
      </c>
      <c r="BZ2651" s="14">
        <v>1212052038050</v>
      </c>
    </row>
    <row r="2652" spans="1:78" x14ac:dyDescent="0.25">
      <c r="A2652" s="1" t="s">
        <v>2648</v>
      </c>
      <c r="BX2652">
        <v>40048</v>
      </c>
      <c r="BY2652">
        <v>40</v>
      </c>
      <c r="BZ2652" s="14">
        <v>1212052040048</v>
      </c>
    </row>
    <row r="2653" spans="1:78" x14ac:dyDescent="0.25">
      <c r="A2653" s="1" t="s">
        <v>2649</v>
      </c>
      <c r="BX2653">
        <v>41047</v>
      </c>
      <c r="BY2653">
        <v>41</v>
      </c>
      <c r="BZ2653" s="14">
        <v>1212052041047</v>
      </c>
    </row>
    <row r="2654" spans="1:78" x14ac:dyDescent="0.25">
      <c r="A2654" s="1" t="s">
        <v>2650</v>
      </c>
      <c r="BX2654">
        <v>42046</v>
      </c>
      <c r="BY2654">
        <v>42</v>
      </c>
      <c r="BZ2654" s="14">
        <v>1212052042046</v>
      </c>
    </row>
    <row r="2655" spans="1:78" x14ac:dyDescent="0.25">
      <c r="A2655" s="1" t="s">
        <v>2651</v>
      </c>
      <c r="BX2655">
        <v>43045</v>
      </c>
      <c r="BY2655">
        <v>43</v>
      </c>
      <c r="BZ2655" s="14">
        <v>1212052043045</v>
      </c>
    </row>
    <row r="2656" spans="1:78" x14ac:dyDescent="0.25">
      <c r="A2656" s="1" t="s">
        <v>2652</v>
      </c>
      <c r="BX2656">
        <v>44044</v>
      </c>
      <c r="BY2656">
        <v>44</v>
      </c>
      <c r="BZ2656" s="14">
        <v>1212052044044</v>
      </c>
    </row>
    <row r="2657" spans="1:78" x14ac:dyDescent="0.25">
      <c r="A2657" s="1" t="s">
        <v>2653</v>
      </c>
      <c r="BX2657">
        <v>45043</v>
      </c>
      <c r="BY2657">
        <v>45</v>
      </c>
      <c r="BZ2657" s="14">
        <v>1212052045043</v>
      </c>
    </row>
    <row r="2658" spans="1:78" x14ac:dyDescent="0.25">
      <c r="A2658" s="1" t="s">
        <v>2654</v>
      </c>
      <c r="BX2658">
        <v>46042</v>
      </c>
      <c r="BY2658">
        <v>46</v>
      </c>
      <c r="BZ2658" s="14">
        <v>1212052046042</v>
      </c>
    </row>
    <row r="2659" spans="1:78" x14ac:dyDescent="0.25">
      <c r="A2659" s="1" t="s">
        <v>2655</v>
      </c>
      <c r="BX2659">
        <v>47041</v>
      </c>
      <c r="BY2659">
        <v>47</v>
      </c>
      <c r="BZ2659" s="14">
        <v>1212052047041</v>
      </c>
    </row>
    <row r="2660" spans="1:78" x14ac:dyDescent="0.25">
      <c r="A2660" s="1" t="s">
        <v>2656</v>
      </c>
      <c r="BX2660">
        <v>48040</v>
      </c>
      <c r="BY2660">
        <v>48</v>
      </c>
      <c r="BZ2660" s="14">
        <v>1212052048040</v>
      </c>
    </row>
    <row r="2661" spans="1:78" x14ac:dyDescent="0.25">
      <c r="A2661" s="1" t="s">
        <v>2657</v>
      </c>
      <c r="BX2661">
        <v>52036</v>
      </c>
      <c r="BY2661">
        <v>52</v>
      </c>
      <c r="BZ2661" s="14">
        <v>1212052052036</v>
      </c>
    </row>
    <row r="2662" spans="1:78" x14ac:dyDescent="0.25">
      <c r="A2662" s="1" t="s">
        <v>2658</v>
      </c>
      <c r="BX2662">
        <v>53035</v>
      </c>
      <c r="BY2662">
        <v>53</v>
      </c>
      <c r="BZ2662" s="14">
        <v>1212052053035</v>
      </c>
    </row>
    <row r="2663" spans="1:78" x14ac:dyDescent="0.25">
      <c r="A2663" s="1" t="s">
        <v>2659</v>
      </c>
      <c r="BX2663">
        <v>20067</v>
      </c>
      <c r="BY2663">
        <v>20</v>
      </c>
      <c r="BZ2663" s="14">
        <v>1212053020067</v>
      </c>
    </row>
    <row r="2664" spans="1:78" x14ac:dyDescent="0.25">
      <c r="A2664" s="1" t="s">
        <v>2660</v>
      </c>
      <c r="BX2664">
        <v>21066</v>
      </c>
      <c r="BY2664">
        <v>21</v>
      </c>
      <c r="BZ2664" s="14">
        <v>1212053021066</v>
      </c>
    </row>
    <row r="2665" spans="1:78" x14ac:dyDescent="0.25">
      <c r="A2665" s="1" t="s">
        <v>2661</v>
      </c>
      <c r="BX2665">
        <v>22065</v>
      </c>
      <c r="BY2665">
        <v>22</v>
      </c>
      <c r="BZ2665" s="14">
        <v>1212053022065</v>
      </c>
    </row>
    <row r="2666" spans="1:78" x14ac:dyDescent="0.25">
      <c r="A2666" s="1" t="s">
        <v>2662</v>
      </c>
      <c r="BX2666">
        <v>23064</v>
      </c>
      <c r="BY2666">
        <v>23</v>
      </c>
      <c r="BZ2666" s="14">
        <v>1212053023064</v>
      </c>
    </row>
    <row r="2667" spans="1:78" x14ac:dyDescent="0.25">
      <c r="A2667" s="1" t="s">
        <v>2663</v>
      </c>
      <c r="BX2667">
        <v>24063</v>
      </c>
      <c r="BY2667">
        <v>24</v>
      </c>
      <c r="BZ2667" s="14">
        <v>1212053024063</v>
      </c>
    </row>
    <row r="2668" spans="1:78" x14ac:dyDescent="0.25">
      <c r="A2668" s="1" t="s">
        <v>2664</v>
      </c>
      <c r="BX2668">
        <v>25062</v>
      </c>
      <c r="BY2668">
        <v>25</v>
      </c>
      <c r="BZ2668" s="14">
        <v>1212053025062</v>
      </c>
    </row>
    <row r="2669" spans="1:78" x14ac:dyDescent="0.25">
      <c r="A2669" s="1" t="s">
        <v>2665</v>
      </c>
      <c r="BX2669">
        <v>26061</v>
      </c>
      <c r="BY2669">
        <v>26</v>
      </c>
      <c r="BZ2669" s="14">
        <v>1212053026061</v>
      </c>
    </row>
    <row r="2670" spans="1:78" x14ac:dyDescent="0.25">
      <c r="A2670" s="1" t="s">
        <v>2666</v>
      </c>
      <c r="BX2670">
        <v>27060</v>
      </c>
      <c r="BY2670">
        <v>27</v>
      </c>
      <c r="BZ2670" s="14">
        <v>1212053027060</v>
      </c>
    </row>
    <row r="2671" spans="1:78" x14ac:dyDescent="0.25">
      <c r="A2671" s="1" t="s">
        <v>2667</v>
      </c>
      <c r="BX2671">
        <v>28059</v>
      </c>
      <c r="BY2671">
        <v>28</v>
      </c>
      <c r="BZ2671" s="14">
        <v>1212053028059</v>
      </c>
    </row>
    <row r="2672" spans="1:78" x14ac:dyDescent="0.25">
      <c r="A2672" s="1" t="s">
        <v>2668</v>
      </c>
      <c r="BX2672">
        <v>29058</v>
      </c>
      <c r="BY2672">
        <v>29</v>
      </c>
      <c r="BZ2672" s="14">
        <v>1212053029058</v>
      </c>
    </row>
    <row r="2673" spans="1:78" x14ac:dyDescent="0.25">
      <c r="A2673" s="1" t="s">
        <v>2669</v>
      </c>
      <c r="BX2673">
        <v>30057</v>
      </c>
      <c r="BY2673">
        <v>30</v>
      </c>
      <c r="BZ2673" s="14">
        <v>1212053030057</v>
      </c>
    </row>
    <row r="2674" spans="1:78" x14ac:dyDescent="0.25">
      <c r="A2674" s="1" t="s">
        <v>2670</v>
      </c>
      <c r="BX2674">
        <v>31056</v>
      </c>
      <c r="BY2674">
        <v>31</v>
      </c>
      <c r="BZ2674" s="14">
        <v>1212053031056</v>
      </c>
    </row>
    <row r="2675" spans="1:78" x14ac:dyDescent="0.25">
      <c r="A2675" s="1" t="s">
        <v>2671</v>
      </c>
      <c r="BX2675">
        <v>32055</v>
      </c>
      <c r="BY2675">
        <v>32</v>
      </c>
      <c r="BZ2675" s="14">
        <v>1212053032055</v>
      </c>
    </row>
    <row r="2676" spans="1:78" x14ac:dyDescent="0.25">
      <c r="A2676" s="1" t="s">
        <v>2672</v>
      </c>
      <c r="BX2676">
        <v>33054</v>
      </c>
      <c r="BY2676">
        <v>33</v>
      </c>
      <c r="BZ2676" s="14">
        <v>1212053033054</v>
      </c>
    </row>
    <row r="2677" spans="1:78" x14ac:dyDescent="0.25">
      <c r="A2677" s="1" t="s">
        <v>2673</v>
      </c>
      <c r="BX2677">
        <v>34053</v>
      </c>
      <c r="BY2677">
        <v>34</v>
      </c>
      <c r="BZ2677" s="14">
        <v>1212053034053</v>
      </c>
    </row>
    <row r="2678" spans="1:78" x14ac:dyDescent="0.25">
      <c r="A2678" s="1" t="s">
        <v>2674</v>
      </c>
      <c r="BX2678">
        <v>35052</v>
      </c>
      <c r="BY2678">
        <v>35</v>
      </c>
      <c r="BZ2678" s="14">
        <v>1212053035052</v>
      </c>
    </row>
    <row r="2679" spans="1:78" x14ac:dyDescent="0.25">
      <c r="A2679" s="1" t="s">
        <v>2675</v>
      </c>
      <c r="BX2679">
        <v>36051</v>
      </c>
      <c r="BY2679">
        <v>36</v>
      </c>
      <c r="BZ2679" s="14">
        <v>1212053036051</v>
      </c>
    </row>
    <row r="2680" spans="1:78" x14ac:dyDescent="0.25">
      <c r="A2680" s="1" t="s">
        <v>2676</v>
      </c>
      <c r="BX2680">
        <v>37050</v>
      </c>
      <c r="BY2680">
        <v>37</v>
      </c>
      <c r="BZ2680" s="14">
        <v>1212053037050</v>
      </c>
    </row>
    <row r="2681" spans="1:78" x14ac:dyDescent="0.25">
      <c r="A2681" s="1" t="s">
        <v>2677</v>
      </c>
      <c r="BX2681">
        <v>38049</v>
      </c>
      <c r="BY2681">
        <v>38</v>
      </c>
      <c r="BZ2681" s="14">
        <v>1212053038049</v>
      </c>
    </row>
    <row r="2682" spans="1:78" x14ac:dyDescent="0.25">
      <c r="A2682" s="1" t="s">
        <v>2678</v>
      </c>
      <c r="BX2682">
        <v>39048</v>
      </c>
      <c r="BY2682">
        <v>39</v>
      </c>
      <c r="BZ2682" s="14">
        <v>1212053039048</v>
      </c>
    </row>
    <row r="2683" spans="1:78" x14ac:dyDescent="0.25">
      <c r="A2683" s="1" t="s">
        <v>2679</v>
      </c>
      <c r="BX2683">
        <v>40047</v>
      </c>
      <c r="BY2683">
        <v>40</v>
      </c>
      <c r="BZ2683" s="14">
        <v>1212053040047</v>
      </c>
    </row>
    <row r="2684" spans="1:78" x14ac:dyDescent="0.25">
      <c r="A2684" s="1" t="s">
        <v>2680</v>
      </c>
      <c r="BX2684">
        <v>41046</v>
      </c>
      <c r="BY2684">
        <v>41</v>
      </c>
      <c r="BZ2684" s="14">
        <v>1212053041046</v>
      </c>
    </row>
    <row r="2685" spans="1:78" x14ac:dyDescent="0.25">
      <c r="A2685" s="1" t="s">
        <v>2681</v>
      </c>
      <c r="BX2685">
        <v>42045</v>
      </c>
      <c r="BY2685">
        <v>42</v>
      </c>
      <c r="BZ2685" s="14">
        <v>1212053042045</v>
      </c>
    </row>
    <row r="2686" spans="1:78" x14ac:dyDescent="0.25">
      <c r="A2686" s="1" t="s">
        <v>2682</v>
      </c>
      <c r="BX2686">
        <v>43044</v>
      </c>
      <c r="BY2686">
        <v>43</v>
      </c>
      <c r="BZ2686" s="14">
        <v>1212053043044</v>
      </c>
    </row>
    <row r="2687" spans="1:78" x14ac:dyDescent="0.25">
      <c r="A2687" s="1" t="s">
        <v>2683</v>
      </c>
      <c r="BX2687">
        <v>44043</v>
      </c>
      <c r="BY2687">
        <v>44</v>
      </c>
      <c r="BZ2687" s="14">
        <v>1212053044043</v>
      </c>
    </row>
    <row r="2688" spans="1:78" x14ac:dyDescent="0.25">
      <c r="A2688" s="1" t="s">
        <v>2684</v>
      </c>
      <c r="BX2688">
        <v>45042</v>
      </c>
      <c r="BY2688">
        <v>45</v>
      </c>
      <c r="BZ2688" s="14">
        <v>1212053045042</v>
      </c>
    </row>
    <row r="2689" spans="1:78" x14ac:dyDescent="0.25">
      <c r="A2689" s="1" t="s">
        <v>2685</v>
      </c>
      <c r="BX2689">
        <v>46041</v>
      </c>
      <c r="BY2689">
        <v>46</v>
      </c>
      <c r="BZ2689" s="14">
        <v>1212053046041</v>
      </c>
    </row>
    <row r="2690" spans="1:78" x14ac:dyDescent="0.25">
      <c r="A2690" s="1" t="s">
        <v>2686</v>
      </c>
      <c r="BX2690">
        <v>47040</v>
      </c>
      <c r="BY2690">
        <v>47</v>
      </c>
      <c r="BZ2690" s="14">
        <v>1212053047040</v>
      </c>
    </row>
    <row r="2691" spans="1:78" x14ac:dyDescent="0.25">
      <c r="A2691" s="1" t="s">
        <v>2687</v>
      </c>
      <c r="BX2691">
        <v>52035</v>
      </c>
      <c r="BY2691">
        <v>52</v>
      </c>
      <c r="BZ2691" s="14">
        <v>1212053052035</v>
      </c>
    </row>
    <row r="2692" spans="1:78" x14ac:dyDescent="0.25">
      <c r="A2692" s="1" t="s">
        <v>2688</v>
      </c>
      <c r="BX2692">
        <v>53034</v>
      </c>
      <c r="BY2692">
        <v>53</v>
      </c>
      <c r="BZ2692" s="14">
        <v>1212053053034</v>
      </c>
    </row>
    <row r="2693" spans="1:78" x14ac:dyDescent="0.25">
      <c r="A2693" s="1" t="s">
        <v>2689</v>
      </c>
      <c r="BX2693">
        <v>20066</v>
      </c>
      <c r="BY2693">
        <v>20</v>
      </c>
      <c r="BZ2693" s="14">
        <v>1212054020066</v>
      </c>
    </row>
    <row r="2694" spans="1:78" x14ac:dyDescent="0.25">
      <c r="A2694" s="1" t="s">
        <v>2690</v>
      </c>
      <c r="BX2694">
        <v>21065</v>
      </c>
      <c r="BY2694">
        <v>21</v>
      </c>
      <c r="BZ2694" s="14">
        <v>1212054021065</v>
      </c>
    </row>
    <row r="2695" spans="1:78" x14ac:dyDescent="0.25">
      <c r="A2695" s="1" t="s">
        <v>2691</v>
      </c>
      <c r="BX2695">
        <v>22064</v>
      </c>
      <c r="BY2695">
        <v>22</v>
      </c>
      <c r="BZ2695" s="14">
        <v>1212054022064</v>
      </c>
    </row>
    <row r="2696" spans="1:78" x14ac:dyDescent="0.25">
      <c r="A2696" s="1" t="s">
        <v>2692</v>
      </c>
      <c r="BX2696">
        <v>23063</v>
      </c>
      <c r="BY2696">
        <v>23</v>
      </c>
      <c r="BZ2696" s="14">
        <v>1212054023063</v>
      </c>
    </row>
    <row r="2697" spans="1:78" x14ac:dyDescent="0.25">
      <c r="A2697" s="1" t="s">
        <v>2693</v>
      </c>
      <c r="BX2697">
        <v>24062</v>
      </c>
      <c r="BY2697">
        <v>24</v>
      </c>
      <c r="BZ2697" s="14">
        <v>1212054024062</v>
      </c>
    </row>
    <row r="2698" spans="1:78" x14ac:dyDescent="0.25">
      <c r="A2698" s="1" t="s">
        <v>2694</v>
      </c>
      <c r="BX2698">
        <v>25061</v>
      </c>
      <c r="BY2698">
        <v>25</v>
      </c>
      <c r="BZ2698" s="14">
        <v>1212054025061</v>
      </c>
    </row>
    <row r="2699" spans="1:78" x14ac:dyDescent="0.25">
      <c r="A2699" s="1" t="s">
        <v>2695</v>
      </c>
      <c r="BX2699">
        <v>26060</v>
      </c>
      <c r="BY2699">
        <v>26</v>
      </c>
      <c r="BZ2699" s="14">
        <v>1212054026060</v>
      </c>
    </row>
    <row r="2700" spans="1:78" x14ac:dyDescent="0.25">
      <c r="A2700" s="1" t="s">
        <v>2696</v>
      </c>
      <c r="BX2700">
        <v>27059</v>
      </c>
      <c r="BY2700">
        <v>27</v>
      </c>
      <c r="BZ2700" s="14">
        <v>1212054027059</v>
      </c>
    </row>
    <row r="2701" spans="1:78" x14ac:dyDescent="0.25">
      <c r="A2701" s="1" t="s">
        <v>2697</v>
      </c>
      <c r="BX2701">
        <v>28058</v>
      </c>
      <c r="BY2701">
        <v>28</v>
      </c>
      <c r="BZ2701" s="14">
        <v>1212054028058</v>
      </c>
    </row>
    <row r="2702" spans="1:78" x14ac:dyDescent="0.25">
      <c r="A2702" s="1" t="s">
        <v>2698</v>
      </c>
      <c r="BX2702">
        <v>29057</v>
      </c>
      <c r="BY2702">
        <v>29</v>
      </c>
      <c r="BZ2702" s="14">
        <v>1212054029057</v>
      </c>
    </row>
    <row r="2703" spans="1:78" x14ac:dyDescent="0.25">
      <c r="A2703" s="1" t="s">
        <v>2699</v>
      </c>
      <c r="BX2703">
        <v>30056</v>
      </c>
      <c r="BY2703">
        <v>30</v>
      </c>
      <c r="BZ2703" s="14">
        <v>1212054030056</v>
      </c>
    </row>
    <row r="2704" spans="1:78" x14ac:dyDescent="0.25">
      <c r="A2704" s="1" t="s">
        <v>2700</v>
      </c>
      <c r="BX2704">
        <v>31055</v>
      </c>
      <c r="BY2704">
        <v>31</v>
      </c>
      <c r="BZ2704" s="14">
        <v>1212054031055</v>
      </c>
    </row>
    <row r="2705" spans="1:78" x14ac:dyDescent="0.25">
      <c r="A2705" s="1" t="s">
        <v>2701</v>
      </c>
      <c r="BX2705">
        <v>32054</v>
      </c>
      <c r="BY2705">
        <v>32</v>
      </c>
      <c r="BZ2705" s="14">
        <v>1212054032054</v>
      </c>
    </row>
    <row r="2706" spans="1:78" x14ac:dyDescent="0.25">
      <c r="A2706" s="1" t="s">
        <v>2702</v>
      </c>
      <c r="BX2706">
        <v>33053</v>
      </c>
      <c r="BY2706">
        <v>33</v>
      </c>
      <c r="BZ2706" s="14">
        <v>1212054033053</v>
      </c>
    </row>
    <row r="2707" spans="1:78" x14ac:dyDescent="0.25">
      <c r="A2707" s="1" t="s">
        <v>2703</v>
      </c>
      <c r="BX2707">
        <v>34052</v>
      </c>
      <c r="BY2707">
        <v>34</v>
      </c>
      <c r="BZ2707" s="14">
        <v>1212054034052</v>
      </c>
    </row>
    <row r="2708" spans="1:78" x14ac:dyDescent="0.25">
      <c r="A2708" s="1" t="s">
        <v>2704</v>
      </c>
      <c r="BX2708">
        <v>35051</v>
      </c>
      <c r="BY2708">
        <v>35</v>
      </c>
      <c r="BZ2708" s="14">
        <v>1212054035051</v>
      </c>
    </row>
    <row r="2709" spans="1:78" x14ac:dyDescent="0.25">
      <c r="A2709" s="1" t="s">
        <v>2705</v>
      </c>
      <c r="BX2709">
        <v>36050</v>
      </c>
      <c r="BY2709">
        <v>36</v>
      </c>
      <c r="BZ2709" s="14">
        <v>1212054036050</v>
      </c>
    </row>
    <row r="2710" spans="1:78" x14ac:dyDescent="0.25">
      <c r="A2710" s="1" t="s">
        <v>2706</v>
      </c>
      <c r="BX2710">
        <v>37049</v>
      </c>
      <c r="BY2710">
        <v>37</v>
      </c>
      <c r="BZ2710" s="14">
        <v>1212054037049</v>
      </c>
    </row>
    <row r="2711" spans="1:78" x14ac:dyDescent="0.25">
      <c r="A2711" s="1" t="s">
        <v>2707</v>
      </c>
      <c r="BX2711">
        <v>38048</v>
      </c>
      <c r="BY2711">
        <v>38</v>
      </c>
      <c r="BZ2711" s="14">
        <v>1212054038048</v>
      </c>
    </row>
    <row r="2712" spans="1:78" x14ac:dyDescent="0.25">
      <c r="A2712" s="1" t="s">
        <v>2708</v>
      </c>
      <c r="BX2712">
        <v>39047</v>
      </c>
      <c r="BY2712">
        <v>39</v>
      </c>
      <c r="BZ2712" s="14">
        <v>1212054039047</v>
      </c>
    </row>
    <row r="2713" spans="1:78" x14ac:dyDescent="0.25">
      <c r="A2713" s="1" t="s">
        <v>2709</v>
      </c>
      <c r="BX2713">
        <v>40046</v>
      </c>
      <c r="BY2713">
        <v>40</v>
      </c>
      <c r="BZ2713" s="14">
        <v>1212054040046</v>
      </c>
    </row>
    <row r="2714" spans="1:78" x14ac:dyDescent="0.25">
      <c r="A2714" s="1" t="s">
        <v>2710</v>
      </c>
      <c r="BX2714">
        <v>41045</v>
      </c>
      <c r="BY2714">
        <v>41</v>
      </c>
      <c r="BZ2714" s="14">
        <v>1212054041045</v>
      </c>
    </row>
    <row r="2715" spans="1:78" x14ac:dyDescent="0.25">
      <c r="A2715" s="1" t="s">
        <v>2711</v>
      </c>
      <c r="BX2715">
        <v>42044</v>
      </c>
      <c r="BY2715">
        <v>42</v>
      </c>
      <c r="BZ2715" s="14">
        <v>1212054042044</v>
      </c>
    </row>
    <row r="2716" spans="1:78" x14ac:dyDescent="0.25">
      <c r="A2716" s="1" t="s">
        <v>2712</v>
      </c>
      <c r="BX2716">
        <v>43043</v>
      </c>
      <c r="BY2716">
        <v>43</v>
      </c>
      <c r="BZ2716" s="14">
        <v>1212054043043</v>
      </c>
    </row>
    <row r="2717" spans="1:78" x14ac:dyDescent="0.25">
      <c r="A2717" s="1" t="s">
        <v>2713</v>
      </c>
      <c r="BX2717">
        <v>44042</v>
      </c>
      <c r="BY2717">
        <v>44</v>
      </c>
      <c r="BZ2717" s="14">
        <v>1212054044042</v>
      </c>
    </row>
    <row r="2718" spans="1:78" x14ac:dyDescent="0.25">
      <c r="A2718" s="1" t="s">
        <v>2714</v>
      </c>
      <c r="BX2718">
        <v>45041</v>
      </c>
      <c r="BY2718">
        <v>45</v>
      </c>
      <c r="BZ2718" s="14">
        <v>1212054045041</v>
      </c>
    </row>
    <row r="2719" spans="1:78" x14ac:dyDescent="0.25">
      <c r="A2719" s="1" t="s">
        <v>2715</v>
      </c>
      <c r="BX2719">
        <v>46040</v>
      </c>
      <c r="BY2719">
        <v>46</v>
      </c>
      <c r="BZ2719" s="14">
        <v>1212054046040</v>
      </c>
    </row>
    <row r="2720" spans="1:78" x14ac:dyDescent="0.25">
      <c r="A2720" s="1" t="s">
        <v>2716</v>
      </c>
      <c r="BX2720">
        <v>52034</v>
      </c>
      <c r="BY2720">
        <v>52</v>
      </c>
      <c r="BZ2720" s="14">
        <v>1212054052034</v>
      </c>
    </row>
    <row r="2721" spans="1:78" x14ac:dyDescent="0.25">
      <c r="A2721" s="1" t="s">
        <v>2717</v>
      </c>
      <c r="BX2721">
        <v>53033</v>
      </c>
      <c r="BY2721">
        <v>53</v>
      </c>
      <c r="BZ2721" s="14">
        <v>1212054053033</v>
      </c>
    </row>
    <row r="2722" spans="1:78" x14ac:dyDescent="0.25">
      <c r="A2722" s="1" t="s">
        <v>2718</v>
      </c>
      <c r="BX2722">
        <v>20065</v>
      </c>
      <c r="BY2722">
        <v>20</v>
      </c>
      <c r="BZ2722" s="14">
        <v>1212055020065</v>
      </c>
    </row>
    <row r="2723" spans="1:78" x14ac:dyDescent="0.25">
      <c r="A2723" s="1" t="s">
        <v>2719</v>
      </c>
      <c r="BX2723">
        <v>21064</v>
      </c>
      <c r="BY2723">
        <v>21</v>
      </c>
      <c r="BZ2723" s="14">
        <v>1212055021064</v>
      </c>
    </row>
    <row r="2724" spans="1:78" x14ac:dyDescent="0.25">
      <c r="A2724" s="1" t="s">
        <v>2720</v>
      </c>
      <c r="BX2724">
        <v>22063</v>
      </c>
      <c r="BY2724">
        <v>22</v>
      </c>
      <c r="BZ2724" s="14">
        <v>1212055022063</v>
      </c>
    </row>
    <row r="2725" spans="1:78" x14ac:dyDescent="0.25">
      <c r="A2725" s="1" t="s">
        <v>2721</v>
      </c>
      <c r="BX2725">
        <v>23062</v>
      </c>
      <c r="BY2725">
        <v>23</v>
      </c>
      <c r="BZ2725" s="14">
        <v>1212055023062</v>
      </c>
    </row>
    <row r="2726" spans="1:78" x14ac:dyDescent="0.25">
      <c r="A2726" s="1" t="s">
        <v>2722</v>
      </c>
      <c r="BX2726">
        <v>24061</v>
      </c>
      <c r="BY2726">
        <v>24</v>
      </c>
      <c r="BZ2726" s="14">
        <v>1212055024061</v>
      </c>
    </row>
    <row r="2727" spans="1:78" x14ac:dyDescent="0.25">
      <c r="A2727" s="1" t="s">
        <v>2723</v>
      </c>
      <c r="BX2727">
        <v>25060</v>
      </c>
      <c r="BY2727">
        <v>25</v>
      </c>
      <c r="BZ2727" s="14">
        <v>1212055025060</v>
      </c>
    </row>
    <row r="2728" spans="1:78" x14ac:dyDescent="0.25">
      <c r="A2728" s="1" t="s">
        <v>2724</v>
      </c>
      <c r="BX2728">
        <v>26059</v>
      </c>
      <c r="BY2728">
        <v>26</v>
      </c>
      <c r="BZ2728" s="14">
        <v>1212055026059</v>
      </c>
    </row>
    <row r="2729" spans="1:78" x14ac:dyDescent="0.25">
      <c r="A2729" s="1" t="s">
        <v>2725</v>
      </c>
      <c r="BX2729">
        <v>27058</v>
      </c>
      <c r="BY2729">
        <v>27</v>
      </c>
      <c r="BZ2729" s="14">
        <v>1212055027058</v>
      </c>
    </row>
    <row r="2730" spans="1:78" x14ac:dyDescent="0.25">
      <c r="A2730" s="1" t="s">
        <v>2726</v>
      </c>
      <c r="BX2730">
        <v>28057</v>
      </c>
      <c r="BY2730">
        <v>28</v>
      </c>
      <c r="BZ2730" s="14">
        <v>1212055028057</v>
      </c>
    </row>
    <row r="2731" spans="1:78" x14ac:dyDescent="0.25">
      <c r="A2731" s="1" t="s">
        <v>2727</v>
      </c>
      <c r="BX2731">
        <v>30055</v>
      </c>
      <c r="BY2731">
        <v>30</v>
      </c>
      <c r="BZ2731" s="14">
        <v>1212055030055</v>
      </c>
    </row>
    <row r="2732" spans="1:78" x14ac:dyDescent="0.25">
      <c r="A2732" s="1" t="s">
        <v>2728</v>
      </c>
      <c r="BX2732">
        <v>31054</v>
      </c>
      <c r="BY2732">
        <v>31</v>
      </c>
      <c r="BZ2732" s="14">
        <v>1212055031054</v>
      </c>
    </row>
    <row r="2733" spans="1:78" x14ac:dyDescent="0.25">
      <c r="A2733" s="1" t="s">
        <v>2729</v>
      </c>
      <c r="BX2733">
        <v>32053</v>
      </c>
      <c r="BY2733">
        <v>32</v>
      </c>
      <c r="BZ2733" s="14">
        <v>1212055032053</v>
      </c>
    </row>
    <row r="2734" spans="1:78" x14ac:dyDescent="0.25">
      <c r="A2734" s="1" t="s">
        <v>2730</v>
      </c>
      <c r="BX2734">
        <v>33052</v>
      </c>
      <c r="BY2734">
        <v>33</v>
      </c>
      <c r="BZ2734" s="14">
        <v>1212055033052</v>
      </c>
    </row>
    <row r="2735" spans="1:78" x14ac:dyDescent="0.25">
      <c r="A2735" s="1" t="s">
        <v>2731</v>
      </c>
      <c r="BX2735">
        <v>34051</v>
      </c>
      <c r="BY2735">
        <v>34</v>
      </c>
      <c r="BZ2735" s="14">
        <v>1212055034051</v>
      </c>
    </row>
    <row r="2736" spans="1:78" x14ac:dyDescent="0.25">
      <c r="A2736" s="1" t="s">
        <v>2732</v>
      </c>
      <c r="BX2736">
        <v>35050</v>
      </c>
      <c r="BY2736">
        <v>35</v>
      </c>
      <c r="BZ2736" s="14">
        <v>1212055035050</v>
      </c>
    </row>
    <row r="2737" spans="1:78" x14ac:dyDescent="0.25">
      <c r="A2737" s="1" t="s">
        <v>2733</v>
      </c>
      <c r="BX2737">
        <v>36049</v>
      </c>
      <c r="BY2737">
        <v>36</v>
      </c>
      <c r="BZ2737" s="14">
        <v>1212055036049</v>
      </c>
    </row>
    <row r="2738" spans="1:78" x14ac:dyDescent="0.25">
      <c r="A2738" s="1" t="s">
        <v>2734</v>
      </c>
      <c r="BX2738">
        <v>37048</v>
      </c>
      <c r="BY2738">
        <v>37</v>
      </c>
      <c r="BZ2738" s="14">
        <v>1212055037048</v>
      </c>
    </row>
    <row r="2739" spans="1:78" x14ac:dyDescent="0.25">
      <c r="A2739" s="1" t="s">
        <v>2735</v>
      </c>
      <c r="BX2739">
        <v>38047</v>
      </c>
      <c r="BY2739">
        <v>38</v>
      </c>
      <c r="BZ2739" s="14">
        <v>1212055038047</v>
      </c>
    </row>
    <row r="2740" spans="1:78" x14ac:dyDescent="0.25">
      <c r="A2740" s="1" t="s">
        <v>2736</v>
      </c>
      <c r="BX2740">
        <v>39046</v>
      </c>
      <c r="BY2740">
        <v>39</v>
      </c>
      <c r="BZ2740" s="14">
        <v>1212055039046</v>
      </c>
    </row>
    <row r="2741" spans="1:78" x14ac:dyDescent="0.25">
      <c r="A2741" s="1" t="s">
        <v>2737</v>
      </c>
      <c r="BX2741">
        <v>40045</v>
      </c>
      <c r="BY2741">
        <v>40</v>
      </c>
      <c r="BZ2741" s="14">
        <v>1212055040045</v>
      </c>
    </row>
    <row r="2742" spans="1:78" x14ac:dyDescent="0.25">
      <c r="A2742" s="1" t="s">
        <v>2738</v>
      </c>
      <c r="BX2742">
        <v>41044</v>
      </c>
      <c r="BY2742">
        <v>41</v>
      </c>
      <c r="BZ2742" s="14">
        <v>1212055041044</v>
      </c>
    </row>
    <row r="2743" spans="1:78" x14ac:dyDescent="0.25">
      <c r="A2743" s="1" t="s">
        <v>2739</v>
      </c>
      <c r="BX2743">
        <v>42043</v>
      </c>
      <c r="BY2743">
        <v>42</v>
      </c>
      <c r="BZ2743" s="14">
        <v>1212055042043</v>
      </c>
    </row>
    <row r="2744" spans="1:78" x14ac:dyDescent="0.25">
      <c r="A2744" s="1" t="s">
        <v>2740</v>
      </c>
      <c r="BX2744">
        <v>43042</v>
      </c>
      <c r="BY2744">
        <v>43</v>
      </c>
      <c r="BZ2744" s="14">
        <v>1212055043042</v>
      </c>
    </row>
    <row r="2745" spans="1:78" x14ac:dyDescent="0.25">
      <c r="A2745" s="1" t="s">
        <v>2741</v>
      </c>
      <c r="BX2745">
        <v>44041</v>
      </c>
      <c r="BY2745">
        <v>44</v>
      </c>
      <c r="BZ2745" s="14">
        <v>1212055044041</v>
      </c>
    </row>
    <row r="2746" spans="1:78" x14ac:dyDescent="0.25">
      <c r="A2746" s="1" t="s">
        <v>2742</v>
      </c>
      <c r="BX2746">
        <v>45040</v>
      </c>
      <c r="BY2746">
        <v>45</v>
      </c>
      <c r="BZ2746" s="14">
        <v>1212055045040</v>
      </c>
    </row>
    <row r="2747" spans="1:78" x14ac:dyDescent="0.25">
      <c r="A2747" s="1" t="s">
        <v>2743</v>
      </c>
      <c r="BX2747">
        <v>52033</v>
      </c>
      <c r="BY2747">
        <v>52</v>
      </c>
      <c r="BZ2747" s="14">
        <v>1212055052033</v>
      </c>
    </row>
    <row r="2748" spans="1:78" x14ac:dyDescent="0.25">
      <c r="A2748" s="1" t="s">
        <v>2744</v>
      </c>
      <c r="BX2748">
        <v>53032</v>
      </c>
      <c r="BY2748">
        <v>53</v>
      </c>
      <c r="BZ2748" s="14">
        <v>1212055053032</v>
      </c>
    </row>
    <row r="2749" spans="1:78" x14ac:dyDescent="0.25">
      <c r="A2749" s="1" t="s">
        <v>2745</v>
      </c>
      <c r="BX2749">
        <v>20064</v>
      </c>
      <c r="BY2749">
        <v>20</v>
      </c>
      <c r="BZ2749" s="14">
        <v>1212056020064</v>
      </c>
    </row>
    <row r="2750" spans="1:78" x14ac:dyDescent="0.25">
      <c r="A2750" s="1" t="s">
        <v>2746</v>
      </c>
      <c r="BX2750">
        <v>21063</v>
      </c>
      <c r="BY2750">
        <v>21</v>
      </c>
      <c r="BZ2750" s="14">
        <v>1212056021063</v>
      </c>
    </row>
    <row r="2751" spans="1:78" x14ac:dyDescent="0.25">
      <c r="A2751" s="1" t="s">
        <v>2747</v>
      </c>
      <c r="BX2751">
        <v>22062</v>
      </c>
      <c r="BY2751">
        <v>22</v>
      </c>
      <c r="BZ2751" s="14">
        <v>1212056022062</v>
      </c>
    </row>
    <row r="2752" spans="1:78" x14ac:dyDescent="0.25">
      <c r="A2752" s="1" t="s">
        <v>2748</v>
      </c>
      <c r="BX2752">
        <v>23061</v>
      </c>
      <c r="BY2752">
        <v>23</v>
      </c>
      <c r="BZ2752" s="14">
        <v>1212056023061</v>
      </c>
    </row>
    <row r="2753" spans="1:78" x14ac:dyDescent="0.25">
      <c r="A2753" s="1" t="s">
        <v>2749</v>
      </c>
      <c r="BX2753">
        <v>24060</v>
      </c>
      <c r="BY2753">
        <v>24</v>
      </c>
      <c r="BZ2753" s="14">
        <v>1212056024060</v>
      </c>
    </row>
    <row r="2754" spans="1:78" x14ac:dyDescent="0.25">
      <c r="A2754" s="1" t="s">
        <v>2750</v>
      </c>
      <c r="BX2754">
        <v>25059</v>
      </c>
      <c r="BY2754">
        <v>25</v>
      </c>
      <c r="BZ2754" s="14">
        <v>1212056025059</v>
      </c>
    </row>
    <row r="2755" spans="1:78" x14ac:dyDescent="0.25">
      <c r="A2755" s="1" t="s">
        <v>2751</v>
      </c>
      <c r="BX2755">
        <v>26058</v>
      </c>
      <c r="BY2755">
        <v>26</v>
      </c>
      <c r="BZ2755" s="14">
        <v>1212056026058</v>
      </c>
    </row>
    <row r="2756" spans="1:78" x14ac:dyDescent="0.25">
      <c r="A2756" s="1" t="s">
        <v>2752</v>
      </c>
      <c r="BX2756">
        <v>27057</v>
      </c>
      <c r="BY2756">
        <v>27</v>
      </c>
      <c r="BZ2756" s="14">
        <v>1212056027057</v>
      </c>
    </row>
    <row r="2757" spans="1:78" x14ac:dyDescent="0.25">
      <c r="A2757" s="1" t="s">
        <v>2753</v>
      </c>
      <c r="BX2757">
        <v>28056</v>
      </c>
      <c r="BY2757">
        <v>28</v>
      </c>
      <c r="BZ2757" s="14">
        <v>1212056028056</v>
      </c>
    </row>
    <row r="2758" spans="1:78" x14ac:dyDescent="0.25">
      <c r="A2758" s="1" t="s">
        <v>2754</v>
      </c>
      <c r="BX2758">
        <v>29055</v>
      </c>
      <c r="BY2758">
        <v>29</v>
      </c>
      <c r="BZ2758" s="14">
        <v>1212056029055</v>
      </c>
    </row>
    <row r="2759" spans="1:78" x14ac:dyDescent="0.25">
      <c r="A2759" s="1" t="s">
        <v>2755</v>
      </c>
      <c r="BX2759">
        <v>30054</v>
      </c>
      <c r="BY2759">
        <v>30</v>
      </c>
      <c r="BZ2759" s="14">
        <v>1212056030054</v>
      </c>
    </row>
    <row r="2760" spans="1:78" x14ac:dyDescent="0.25">
      <c r="A2760" s="1" t="s">
        <v>2756</v>
      </c>
      <c r="BX2760">
        <v>31053</v>
      </c>
      <c r="BY2760">
        <v>31</v>
      </c>
      <c r="BZ2760" s="14">
        <v>1212056031053</v>
      </c>
    </row>
    <row r="2761" spans="1:78" x14ac:dyDescent="0.25">
      <c r="A2761" s="1" t="s">
        <v>2757</v>
      </c>
      <c r="BX2761">
        <v>32052</v>
      </c>
      <c r="BY2761">
        <v>32</v>
      </c>
      <c r="BZ2761" s="14">
        <v>1212056032052</v>
      </c>
    </row>
    <row r="2762" spans="1:78" x14ac:dyDescent="0.25">
      <c r="A2762" s="1" t="s">
        <v>2758</v>
      </c>
      <c r="BX2762">
        <v>33051</v>
      </c>
      <c r="BY2762">
        <v>33</v>
      </c>
      <c r="BZ2762" s="14">
        <v>1212056033051</v>
      </c>
    </row>
    <row r="2763" spans="1:78" x14ac:dyDescent="0.25">
      <c r="A2763" s="1" t="s">
        <v>2759</v>
      </c>
      <c r="BX2763">
        <v>34050</v>
      </c>
      <c r="BY2763">
        <v>34</v>
      </c>
      <c r="BZ2763" s="14">
        <v>1212056034050</v>
      </c>
    </row>
    <row r="2764" spans="1:78" x14ac:dyDescent="0.25">
      <c r="A2764" s="1" t="s">
        <v>2760</v>
      </c>
      <c r="BX2764">
        <v>35049</v>
      </c>
      <c r="BY2764">
        <v>35</v>
      </c>
      <c r="BZ2764" s="14">
        <v>1212056035049</v>
      </c>
    </row>
    <row r="2765" spans="1:78" x14ac:dyDescent="0.25">
      <c r="A2765" s="1" t="s">
        <v>2761</v>
      </c>
      <c r="BX2765">
        <v>36048</v>
      </c>
      <c r="BY2765">
        <v>36</v>
      </c>
      <c r="BZ2765" s="14">
        <v>1212056036048</v>
      </c>
    </row>
    <row r="2766" spans="1:78" x14ac:dyDescent="0.25">
      <c r="A2766" s="1" t="s">
        <v>2762</v>
      </c>
      <c r="BX2766">
        <v>37047</v>
      </c>
      <c r="BY2766">
        <v>37</v>
      </c>
      <c r="BZ2766" s="14">
        <v>1212056037047</v>
      </c>
    </row>
    <row r="2767" spans="1:78" x14ac:dyDescent="0.25">
      <c r="A2767" s="1" t="s">
        <v>2763</v>
      </c>
      <c r="BX2767">
        <v>38046</v>
      </c>
      <c r="BY2767">
        <v>38</v>
      </c>
      <c r="BZ2767" s="14">
        <v>1212056038046</v>
      </c>
    </row>
    <row r="2768" spans="1:78" x14ac:dyDescent="0.25">
      <c r="A2768" s="1" t="s">
        <v>2764</v>
      </c>
      <c r="BX2768">
        <v>39045</v>
      </c>
      <c r="BY2768">
        <v>39</v>
      </c>
      <c r="BZ2768" s="14">
        <v>1212056039045</v>
      </c>
    </row>
    <row r="2769" spans="1:78" x14ac:dyDescent="0.25">
      <c r="A2769" s="1" t="s">
        <v>2765</v>
      </c>
      <c r="BX2769">
        <v>40044</v>
      </c>
      <c r="BY2769">
        <v>40</v>
      </c>
      <c r="BZ2769" s="14">
        <v>1212056040044</v>
      </c>
    </row>
    <row r="2770" spans="1:78" x14ac:dyDescent="0.25">
      <c r="A2770" s="1" t="s">
        <v>2766</v>
      </c>
      <c r="BX2770">
        <v>41043</v>
      </c>
      <c r="BY2770">
        <v>41</v>
      </c>
      <c r="BZ2770" s="14">
        <v>1212056041043</v>
      </c>
    </row>
    <row r="2771" spans="1:78" x14ac:dyDescent="0.25">
      <c r="A2771" s="1" t="s">
        <v>2767</v>
      </c>
      <c r="BX2771">
        <v>42042</v>
      </c>
      <c r="BY2771">
        <v>42</v>
      </c>
      <c r="BZ2771" s="14">
        <v>1212056042042</v>
      </c>
    </row>
    <row r="2772" spans="1:78" x14ac:dyDescent="0.25">
      <c r="A2772" s="1" t="s">
        <v>2768</v>
      </c>
      <c r="BX2772">
        <v>43041</v>
      </c>
      <c r="BY2772">
        <v>43</v>
      </c>
      <c r="BZ2772" s="14">
        <v>1212056043041</v>
      </c>
    </row>
    <row r="2773" spans="1:78" x14ac:dyDescent="0.25">
      <c r="A2773" s="1" t="s">
        <v>2769</v>
      </c>
      <c r="BX2773">
        <v>44040</v>
      </c>
      <c r="BY2773">
        <v>44</v>
      </c>
      <c r="BZ2773" s="14">
        <v>1212056044040</v>
      </c>
    </row>
    <row r="2774" spans="1:78" x14ac:dyDescent="0.25">
      <c r="A2774" s="1" t="s">
        <v>2770</v>
      </c>
      <c r="BX2774">
        <v>52032</v>
      </c>
      <c r="BY2774">
        <v>52</v>
      </c>
      <c r="BZ2774" s="14">
        <v>1212056052032</v>
      </c>
    </row>
    <row r="2775" spans="1:78" x14ac:dyDescent="0.25">
      <c r="A2775" s="1" t="s">
        <v>2771</v>
      </c>
      <c r="BX2775">
        <v>53031</v>
      </c>
      <c r="BY2775">
        <v>53</v>
      </c>
      <c r="BZ2775" s="14">
        <v>1212056053031</v>
      </c>
    </row>
    <row r="2776" spans="1:78" x14ac:dyDescent="0.25">
      <c r="A2776" s="1" t="s">
        <v>2772</v>
      </c>
      <c r="BX2776">
        <v>20063</v>
      </c>
      <c r="BY2776">
        <v>20</v>
      </c>
      <c r="BZ2776" s="14">
        <v>1212057020063</v>
      </c>
    </row>
    <row r="2777" spans="1:78" x14ac:dyDescent="0.25">
      <c r="A2777" s="1" t="s">
        <v>2773</v>
      </c>
      <c r="BX2777">
        <v>21062</v>
      </c>
      <c r="BY2777">
        <v>21</v>
      </c>
      <c r="BZ2777" s="14">
        <v>1212057021062</v>
      </c>
    </row>
    <row r="2778" spans="1:78" x14ac:dyDescent="0.25">
      <c r="A2778" s="1" t="s">
        <v>2774</v>
      </c>
      <c r="BX2778">
        <v>22061</v>
      </c>
      <c r="BY2778">
        <v>22</v>
      </c>
      <c r="BZ2778" s="14">
        <v>1212057022061</v>
      </c>
    </row>
    <row r="2779" spans="1:78" x14ac:dyDescent="0.25">
      <c r="A2779" s="1" t="s">
        <v>2775</v>
      </c>
      <c r="BX2779">
        <v>23060</v>
      </c>
      <c r="BY2779">
        <v>23</v>
      </c>
      <c r="BZ2779" s="14">
        <v>1212057023060</v>
      </c>
    </row>
    <row r="2780" spans="1:78" x14ac:dyDescent="0.25">
      <c r="A2780" s="1" t="s">
        <v>2776</v>
      </c>
      <c r="BX2780">
        <v>24059</v>
      </c>
      <c r="BY2780">
        <v>24</v>
      </c>
      <c r="BZ2780" s="14">
        <v>1212057024059</v>
      </c>
    </row>
    <row r="2781" spans="1:78" x14ac:dyDescent="0.25">
      <c r="A2781" s="1" t="s">
        <v>2777</v>
      </c>
      <c r="BX2781">
        <v>25058</v>
      </c>
      <c r="BY2781">
        <v>25</v>
      </c>
      <c r="BZ2781" s="14">
        <v>1212057025058</v>
      </c>
    </row>
    <row r="2782" spans="1:78" x14ac:dyDescent="0.25">
      <c r="A2782" s="1" t="s">
        <v>2778</v>
      </c>
      <c r="BX2782">
        <v>26057</v>
      </c>
      <c r="BY2782">
        <v>26</v>
      </c>
      <c r="BZ2782" s="14">
        <v>1212057026057</v>
      </c>
    </row>
    <row r="2783" spans="1:78" x14ac:dyDescent="0.25">
      <c r="A2783" s="1" t="s">
        <v>2779</v>
      </c>
      <c r="BX2783">
        <v>27056</v>
      </c>
      <c r="BY2783">
        <v>27</v>
      </c>
      <c r="BZ2783" s="14">
        <v>1212057027056</v>
      </c>
    </row>
    <row r="2784" spans="1:78" x14ac:dyDescent="0.25">
      <c r="A2784" s="1" t="s">
        <v>2780</v>
      </c>
      <c r="BX2784">
        <v>28055</v>
      </c>
      <c r="BY2784">
        <v>28</v>
      </c>
      <c r="BZ2784" s="14">
        <v>1212057028055</v>
      </c>
    </row>
    <row r="2785" spans="1:78" x14ac:dyDescent="0.25">
      <c r="A2785" s="1" t="s">
        <v>2781</v>
      </c>
      <c r="BX2785">
        <v>29054</v>
      </c>
      <c r="BY2785">
        <v>29</v>
      </c>
      <c r="BZ2785" s="14">
        <v>1212057029054</v>
      </c>
    </row>
    <row r="2786" spans="1:78" x14ac:dyDescent="0.25">
      <c r="A2786" s="1" t="s">
        <v>2782</v>
      </c>
      <c r="BX2786">
        <v>30053</v>
      </c>
      <c r="BY2786">
        <v>30</v>
      </c>
      <c r="BZ2786" s="14">
        <v>1212057030053</v>
      </c>
    </row>
    <row r="2787" spans="1:78" x14ac:dyDescent="0.25">
      <c r="A2787" s="1" t="s">
        <v>2783</v>
      </c>
      <c r="BX2787">
        <v>31052</v>
      </c>
      <c r="BY2787">
        <v>31</v>
      </c>
      <c r="BZ2787" s="14">
        <v>1212057031052</v>
      </c>
    </row>
    <row r="2788" spans="1:78" x14ac:dyDescent="0.25">
      <c r="A2788" s="1" t="s">
        <v>2784</v>
      </c>
      <c r="BX2788">
        <v>32051</v>
      </c>
      <c r="BY2788">
        <v>32</v>
      </c>
      <c r="BZ2788" s="14">
        <v>1212057032051</v>
      </c>
    </row>
    <row r="2789" spans="1:78" x14ac:dyDescent="0.25">
      <c r="A2789" s="1" t="s">
        <v>2785</v>
      </c>
      <c r="BX2789">
        <v>33050</v>
      </c>
      <c r="BY2789">
        <v>33</v>
      </c>
      <c r="BZ2789" s="14">
        <v>1212057033050</v>
      </c>
    </row>
    <row r="2790" spans="1:78" x14ac:dyDescent="0.25">
      <c r="A2790" s="1" t="s">
        <v>2786</v>
      </c>
      <c r="BX2790">
        <v>34049</v>
      </c>
      <c r="BY2790">
        <v>34</v>
      </c>
      <c r="BZ2790" s="14">
        <v>1212057034049</v>
      </c>
    </row>
    <row r="2791" spans="1:78" x14ac:dyDescent="0.25">
      <c r="A2791" s="1" t="s">
        <v>2787</v>
      </c>
      <c r="BX2791">
        <v>35048</v>
      </c>
      <c r="BY2791">
        <v>35</v>
      </c>
      <c r="BZ2791" s="14">
        <v>1212057035048</v>
      </c>
    </row>
    <row r="2792" spans="1:78" x14ac:dyDescent="0.25">
      <c r="A2792" s="1" t="s">
        <v>2788</v>
      </c>
      <c r="BX2792">
        <v>36047</v>
      </c>
      <c r="BY2792">
        <v>36</v>
      </c>
      <c r="BZ2792" s="14">
        <v>1212057036047</v>
      </c>
    </row>
    <row r="2793" spans="1:78" x14ac:dyDescent="0.25">
      <c r="A2793" s="1" t="s">
        <v>2789</v>
      </c>
      <c r="BX2793">
        <v>37046</v>
      </c>
      <c r="BY2793">
        <v>37</v>
      </c>
      <c r="BZ2793" s="14">
        <v>1212057037046</v>
      </c>
    </row>
    <row r="2794" spans="1:78" x14ac:dyDescent="0.25">
      <c r="A2794" s="1" t="s">
        <v>2790</v>
      </c>
      <c r="BX2794">
        <v>38045</v>
      </c>
      <c r="BY2794">
        <v>38</v>
      </c>
      <c r="BZ2794" s="14">
        <v>1212057038045</v>
      </c>
    </row>
    <row r="2795" spans="1:78" x14ac:dyDescent="0.25">
      <c r="A2795" s="1" t="s">
        <v>2791</v>
      </c>
      <c r="BX2795">
        <v>39044</v>
      </c>
      <c r="BY2795">
        <v>39</v>
      </c>
      <c r="BZ2795" s="14">
        <v>1212057039044</v>
      </c>
    </row>
    <row r="2796" spans="1:78" x14ac:dyDescent="0.25">
      <c r="A2796" s="1" t="s">
        <v>2792</v>
      </c>
      <c r="BX2796">
        <v>40043</v>
      </c>
      <c r="BY2796">
        <v>40</v>
      </c>
      <c r="BZ2796" s="14">
        <v>1212057040043</v>
      </c>
    </row>
    <row r="2797" spans="1:78" x14ac:dyDescent="0.25">
      <c r="A2797" s="1" t="s">
        <v>2793</v>
      </c>
      <c r="BX2797">
        <v>41042</v>
      </c>
      <c r="BY2797">
        <v>41</v>
      </c>
      <c r="BZ2797" s="14">
        <v>1212057041042</v>
      </c>
    </row>
    <row r="2798" spans="1:78" x14ac:dyDescent="0.25">
      <c r="A2798" s="1" t="s">
        <v>2794</v>
      </c>
      <c r="BX2798">
        <v>42041</v>
      </c>
      <c r="BY2798">
        <v>42</v>
      </c>
      <c r="BZ2798" s="14">
        <v>1212057042041</v>
      </c>
    </row>
    <row r="2799" spans="1:78" x14ac:dyDescent="0.25">
      <c r="A2799" s="1" t="s">
        <v>2795</v>
      </c>
      <c r="BX2799">
        <v>43040</v>
      </c>
      <c r="BY2799">
        <v>43</v>
      </c>
      <c r="BZ2799" s="14">
        <v>1212057043040</v>
      </c>
    </row>
    <row r="2800" spans="1:78" x14ac:dyDescent="0.25">
      <c r="A2800" s="1" t="s">
        <v>2796</v>
      </c>
      <c r="BX2800">
        <v>52031</v>
      </c>
      <c r="BY2800">
        <v>52</v>
      </c>
      <c r="BZ2800" s="14">
        <v>1212057052031</v>
      </c>
    </row>
    <row r="2801" spans="1:78" x14ac:dyDescent="0.25">
      <c r="A2801" s="1" t="s">
        <v>2797</v>
      </c>
      <c r="BX2801">
        <v>53030</v>
      </c>
      <c r="BY2801">
        <v>53</v>
      </c>
      <c r="BZ2801" s="14">
        <v>1212057053030</v>
      </c>
    </row>
    <row r="2802" spans="1:78" x14ac:dyDescent="0.25">
      <c r="A2802" s="1" t="s">
        <v>2798</v>
      </c>
      <c r="BX2802">
        <v>20062</v>
      </c>
      <c r="BY2802">
        <v>20</v>
      </c>
      <c r="BZ2802" s="14">
        <v>1212058020062</v>
      </c>
    </row>
    <row r="2803" spans="1:78" x14ac:dyDescent="0.25">
      <c r="A2803" s="1" t="s">
        <v>2799</v>
      </c>
      <c r="BX2803">
        <v>21061</v>
      </c>
      <c r="BY2803">
        <v>21</v>
      </c>
      <c r="BZ2803" s="14">
        <v>1212058021061</v>
      </c>
    </row>
    <row r="2804" spans="1:78" x14ac:dyDescent="0.25">
      <c r="A2804" s="1" t="s">
        <v>2800</v>
      </c>
      <c r="BX2804">
        <v>22060</v>
      </c>
      <c r="BY2804">
        <v>22</v>
      </c>
      <c r="BZ2804" s="14">
        <v>1212058022060</v>
      </c>
    </row>
    <row r="2805" spans="1:78" x14ac:dyDescent="0.25">
      <c r="A2805" s="1" t="s">
        <v>2801</v>
      </c>
      <c r="BX2805">
        <v>23059</v>
      </c>
      <c r="BY2805">
        <v>23</v>
      </c>
      <c r="BZ2805" s="14">
        <v>1212058023059</v>
      </c>
    </row>
    <row r="2806" spans="1:78" x14ac:dyDescent="0.25">
      <c r="A2806" s="1" t="s">
        <v>2802</v>
      </c>
      <c r="BX2806">
        <v>24058</v>
      </c>
      <c r="BY2806">
        <v>24</v>
      </c>
      <c r="BZ2806" s="14">
        <v>1212058024058</v>
      </c>
    </row>
    <row r="2807" spans="1:78" x14ac:dyDescent="0.25">
      <c r="A2807" s="1" t="s">
        <v>2803</v>
      </c>
      <c r="BX2807">
        <v>25057</v>
      </c>
      <c r="BY2807">
        <v>25</v>
      </c>
      <c r="BZ2807" s="14">
        <v>1212058025057</v>
      </c>
    </row>
    <row r="2808" spans="1:78" x14ac:dyDescent="0.25">
      <c r="A2808" s="1" t="s">
        <v>2804</v>
      </c>
      <c r="BX2808">
        <v>26056</v>
      </c>
      <c r="BY2808">
        <v>26</v>
      </c>
      <c r="BZ2808" s="14">
        <v>1212058026056</v>
      </c>
    </row>
    <row r="2809" spans="1:78" x14ac:dyDescent="0.25">
      <c r="A2809" s="1" t="s">
        <v>2805</v>
      </c>
      <c r="BX2809">
        <v>27055</v>
      </c>
      <c r="BY2809">
        <v>27</v>
      </c>
      <c r="BZ2809" s="14">
        <v>1212058027055</v>
      </c>
    </row>
    <row r="2810" spans="1:78" x14ac:dyDescent="0.25">
      <c r="A2810" s="1" t="s">
        <v>2806</v>
      </c>
      <c r="BX2810">
        <v>28054</v>
      </c>
      <c r="BY2810">
        <v>28</v>
      </c>
      <c r="BZ2810" s="14">
        <v>1212058028054</v>
      </c>
    </row>
    <row r="2811" spans="1:78" x14ac:dyDescent="0.25">
      <c r="A2811" s="1" t="s">
        <v>2807</v>
      </c>
      <c r="BX2811">
        <v>29053</v>
      </c>
      <c r="BY2811">
        <v>29</v>
      </c>
      <c r="BZ2811" s="14">
        <v>1212058029053</v>
      </c>
    </row>
    <row r="2812" spans="1:78" x14ac:dyDescent="0.25">
      <c r="A2812" s="1" t="s">
        <v>2808</v>
      </c>
      <c r="BX2812">
        <v>30052</v>
      </c>
      <c r="BY2812">
        <v>30</v>
      </c>
      <c r="BZ2812" s="14">
        <v>1212058030052</v>
      </c>
    </row>
    <row r="2813" spans="1:78" x14ac:dyDescent="0.25">
      <c r="A2813" s="1" t="s">
        <v>2809</v>
      </c>
      <c r="BX2813">
        <v>31051</v>
      </c>
      <c r="BY2813">
        <v>31</v>
      </c>
      <c r="BZ2813" s="14">
        <v>1212058031051</v>
      </c>
    </row>
    <row r="2814" spans="1:78" x14ac:dyDescent="0.25">
      <c r="A2814" s="1" t="s">
        <v>2810</v>
      </c>
      <c r="BX2814">
        <v>32050</v>
      </c>
      <c r="BY2814">
        <v>32</v>
      </c>
      <c r="BZ2814" s="14">
        <v>1212058032050</v>
      </c>
    </row>
    <row r="2815" spans="1:78" x14ac:dyDescent="0.25">
      <c r="A2815" s="1" t="s">
        <v>2811</v>
      </c>
      <c r="BX2815">
        <v>33049</v>
      </c>
      <c r="BY2815">
        <v>33</v>
      </c>
      <c r="BZ2815" s="14">
        <v>1212058033049</v>
      </c>
    </row>
    <row r="2816" spans="1:78" x14ac:dyDescent="0.25">
      <c r="A2816" s="1" t="s">
        <v>2812</v>
      </c>
      <c r="BX2816">
        <v>34048</v>
      </c>
      <c r="BY2816">
        <v>34</v>
      </c>
      <c r="BZ2816" s="14">
        <v>1212058034048</v>
      </c>
    </row>
    <row r="2817" spans="1:78" x14ac:dyDescent="0.25">
      <c r="A2817" s="1" t="s">
        <v>2813</v>
      </c>
      <c r="BX2817">
        <v>35047</v>
      </c>
      <c r="BY2817">
        <v>35</v>
      </c>
      <c r="BZ2817" s="14">
        <v>1212058035047</v>
      </c>
    </row>
    <row r="2818" spans="1:78" x14ac:dyDescent="0.25">
      <c r="A2818" s="1" t="s">
        <v>2814</v>
      </c>
      <c r="BX2818">
        <v>36046</v>
      </c>
      <c r="BY2818">
        <v>36</v>
      </c>
      <c r="BZ2818" s="14">
        <v>1212058036046</v>
      </c>
    </row>
    <row r="2819" spans="1:78" x14ac:dyDescent="0.25">
      <c r="A2819" s="1" t="s">
        <v>2815</v>
      </c>
      <c r="BX2819">
        <v>37045</v>
      </c>
      <c r="BY2819">
        <v>37</v>
      </c>
      <c r="BZ2819" s="14">
        <v>1212058037045</v>
      </c>
    </row>
    <row r="2820" spans="1:78" x14ac:dyDescent="0.25">
      <c r="A2820" s="1" t="s">
        <v>2816</v>
      </c>
      <c r="BX2820">
        <v>38044</v>
      </c>
      <c r="BY2820">
        <v>38</v>
      </c>
      <c r="BZ2820" s="14">
        <v>1212058038044</v>
      </c>
    </row>
    <row r="2821" spans="1:78" x14ac:dyDescent="0.25">
      <c r="A2821" s="1" t="s">
        <v>2817</v>
      </c>
      <c r="BX2821">
        <v>39043</v>
      </c>
      <c r="BY2821">
        <v>39</v>
      </c>
      <c r="BZ2821" s="14">
        <v>1212058039043</v>
      </c>
    </row>
    <row r="2822" spans="1:78" x14ac:dyDescent="0.25">
      <c r="A2822" s="1" t="s">
        <v>2818</v>
      </c>
      <c r="BX2822">
        <v>40042</v>
      </c>
      <c r="BY2822">
        <v>40</v>
      </c>
      <c r="BZ2822" s="14">
        <v>1212058040042</v>
      </c>
    </row>
    <row r="2823" spans="1:78" x14ac:dyDescent="0.25">
      <c r="A2823" s="1" t="s">
        <v>2819</v>
      </c>
      <c r="BX2823">
        <v>41041</v>
      </c>
      <c r="BY2823">
        <v>41</v>
      </c>
      <c r="BZ2823" s="14">
        <v>1212058041041</v>
      </c>
    </row>
    <row r="2824" spans="1:78" x14ac:dyDescent="0.25">
      <c r="A2824" s="1" t="s">
        <v>2820</v>
      </c>
      <c r="BX2824">
        <v>42040</v>
      </c>
      <c r="BY2824">
        <v>42</v>
      </c>
      <c r="BZ2824" s="14">
        <v>1212058042040</v>
      </c>
    </row>
    <row r="2825" spans="1:78" x14ac:dyDescent="0.25">
      <c r="A2825" s="1" t="s">
        <v>2821</v>
      </c>
      <c r="BX2825">
        <v>52030</v>
      </c>
      <c r="BY2825">
        <v>52</v>
      </c>
      <c r="BZ2825" s="14">
        <v>1212058052030</v>
      </c>
    </row>
    <row r="2826" spans="1:78" x14ac:dyDescent="0.25">
      <c r="A2826" s="1" t="s">
        <v>2822</v>
      </c>
      <c r="BX2826">
        <v>53029</v>
      </c>
      <c r="BY2826">
        <v>53</v>
      </c>
      <c r="BZ2826" s="14">
        <v>1212058053029</v>
      </c>
    </row>
    <row r="2827" spans="1:78" x14ac:dyDescent="0.25">
      <c r="A2827" s="1" t="s">
        <v>2823</v>
      </c>
      <c r="BX2827">
        <v>20061</v>
      </c>
      <c r="BY2827">
        <v>20</v>
      </c>
      <c r="BZ2827" s="14">
        <v>1212059020061</v>
      </c>
    </row>
    <row r="2828" spans="1:78" x14ac:dyDescent="0.25">
      <c r="A2828" s="1" t="s">
        <v>2824</v>
      </c>
      <c r="BX2828">
        <v>21060</v>
      </c>
      <c r="BY2828">
        <v>21</v>
      </c>
      <c r="BZ2828" s="14">
        <v>1212059021060</v>
      </c>
    </row>
    <row r="2829" spans="1:78" x14ac:dyDescent="0.25">
      <c r="A2829" s="1" t="s">
        <v>2825</v>
      </c>
      <c r="BX2829">
        <v>22059</v>
      </c>
      <c r="BY2829">
        <v>22</v>
      </c>
      <c r="BZ2829" s="14">
        <v>1212059022059</v>
      </c>
    </row>
    <row r="2830" spans="1:78" x14ac:dyDescent="0.25">
      <c r="A2830" s="1" t="s">
        <v>2826</v>
      </c>
      <c r="BX2830">
        <v>23058</v>
      </c>
      <c r="BY2830">
        <v>23</v>
      </c>
      <c r="BZ2830" s="14">
        <v>1212059023058</v>
      </c>
    </row>
    <row r="2831" spans="1:78" x14ac:dyDescent="0.25">
      <c r="A2831" s="1" t="s">
        <v>2827</v>
      </c>
      <c r="BX2831">
        <v>24057</v>
      </c>
      <c r="BY2831">
        <v>24</v>
      </c>
      <c r="BZ2831" s="14">
        <v>1212059024057</v>
      </c>
    </row>
    <row r="2832" spans="1:78" x14ac:dyDescent="0.25">
      <c r="A2832" s="1" t="s">
        <v>2828</v>
      </c>
      <c r="BX2832">
        <v>25056</v>
      </c>
      <c r="BY2832">
        <v>25</v>
      </c>
      <c r="BZ2832" s="14">
        <v>1212059025056</v>
      </c>
    </row>
    <row r="2833" spans="1:78" x14ac:dyDescent="0.25">
      <c r="A2833" s="1" t="s">
        <v>2829</v>
      </c>
      <c r="BX2833">
        <v>26055</v>
      </c>
      <c r="BY2833">
        <v>26</v>
      </c>
      <c r="BZ2833" s="14">
        <v>1212059026055</v>
      </c>
    </row>
    <row r="2834" spans="1:78" x14ac:dyDescent="0.25">
      <c r="A2834" s="1" t="s">
        <v>2830</v>
      </c>
      <c r="BX2834">
        <v>27054</v>
      </c>
      <c r="BY2834">
        <v>27</v>
      </c>
      <c r="BZ2834" s="14">
        <v>1212059027054</v>
      </c>
    </row>
    <row r="2835" spans="1:78" x14ac:dyDescent="0.25">
      <c r="A2835" s="1" t="s">
        <v>2831</v>
      </c>
      <c r="BX2835">
        <v>28053</v>
      </c>
      <c r="BY2835">
        <v>28</v>
      </c>
      <c r="BZ2835" s="14">
        <v>1212059028053</v>
      </c>
    </row>
    <row r="2836" spans="1:78" x14ac:dyDescent="0.25">
      <c r="A2836" s="1" t="s">
        <v>2832</v>
      </c>
      <c r="BX2836">
        <v>29052</v>
      </c>
      <c r="BY2836">
        <v>29</v>
      </c>
      <c r="BZ2836" s="14">
        <v>1212059029052</v>
      </c>
    </row>
    <row r="2837" spans="1:78" x14ac:dyDescent="0.25">
      <c r="A2837" s="1" t="s">
        <v>2833</v>
      </c>
      <c r="BX2837">
        <v>30051</v>
      </c>
      <c r="BY2837">
        <v>30</v>
      </c>
      <c r="BZ2837" s="14">
        <v>1212059030051</v>
      </c>
    </row>
    <row r="2838" spans="1:78" x14ac:dyDescent="0.25">
      <c r="A2838" s="1" t="s">
        <v>2834</v>
      </c>
      <c r="BX2838">
        <v>31050</v>
      </c>
      <c r="BY2838">
        <v>31</v>
      </c>
      <c r="BZ2838" s="14">
        <v>1212059031050</v>
      </c>
    </row>
    <row r="2839" spans="1:78" x14ac:dyDescent="0.25">
      <c r="A2839" s="1" t="s">
        <v>2835</v>
      </c>
      <c r="BX2839">
        <v>32049</v>
      </c>
      <c r="BY2839">
        <v>32</v>
      </c>
      <c r="BZ2839" s="14">
        <v>1212059032049</v>
      </c>
    </row>
    <row r="2840" spans="1:78" x14ac:dyDescent="0.25">
      <c r="A2840" s="1" t="s">
        <v>2836</v>
      </c>
      <c r="BX2840">
        <v>33048</v>
      </c>
      <c r="BY2840">
        <v>33</v>
      </c>
      <c r="BZ2840" s="14">
        <v>1212059033048</v>
      </c>
    </row>
    <row r="2841" spans="1:78" x14ac:dyDescent="0.25">
      <c r="A2841" s="1" t="s">
        <v>2837</v>
      </c>
      <c r="BX2841">
        <v>34047</v>
      </c>
      <c r="BY2841">
        <v>34</v>
      </c>
      <c r="BZ2841" s="14">
        <v>1212059034047</v>
      </c>
    </row>
    <row r="2842" spans="1:78" x14ac:dyDescent="0.25">
      <c r="A2842" s="1" t="s">
        <v>2838</v>
      </c>
      <c r="BX2842">
        <v>35046</v>
      </c>
      <c r="BY2842">
        <v>35</v>
      </c>
      <c r="BZ2842" s="14">
        <v>1212059035046</v>
      </c>
    </row>
    <row r="2843" spans="1:78" x14ac:dyDescent="0.25">
      <c r="A2843" s="1" t="s">
        <v>2839</v>
      </c>
      <c r="BX2843">
        <v>36045</v>
      </c>
      <c r="BY2843">
        <v>36</v>
      </c>
      <c r="BZ2843" s="14">
        <v>1212059036045</v>
      </c>
    </row>
    <row r="2844" spans="1:78" x14ac:dyDescent="0.25">
      <c r="A2844" s="1" t="s">
        <v>2840</v>
      </c>
      <c r="BX2844">
        <v>37044</v>
      </c>
      <c r="BY2844">
        <v>37</v>
      </c>
      <c r="BZ2844" s="14">
        <v>1212059037044</v>
      </c>
    </row>
    <row r="2845" spans="1:78" x14ac:dyDescent="0.25">
      <c r="A2845" s="1" t="s">
        <v>2841</v>
      </c>
      <c r="BX2845">
        <v>38043</v>
      </c>
      <c r="BY2845">
        <v>38</v>
      </c>
      <c r="BZ2845" s="14">
        <v>1212059038043</v>
      </c>
    </row>
    <row r="2846" spans="1:78" x14ac:dyDescent="0.25">
      <c r="A2846" s="1" t="s">
        <v>2842</v>
      </c>
      <c r="BX2846">
        <v>39042</v>
      </c>
      <c r="BY2846">
        <v>39</v>
      </c>
      <c r="BZ2846" s="14">
        <v>1212059039042</v>
      </c>
    </row>
    <row r="2847" spans="1:78" x14ac:dyDescent="0.25">
      <c r="A2847" s="1" t="s">
        <v>2843</v>
      </c>
      <c r="BX2847">
        <v>40041</v>
      </c>
      <c r="BY2847">
        <v>40</v>
      </c>
      <c r="BZ2847" s="14">
        <v>1212059040041</v>
      </c>
    </row>
    <row r="2848" spans="1:78" x14ac:dyDescent="0.25">
      <c r="A2848" s="1" t="s">
        <v>2844</v>
      </c>
      <c r="BX2848">
        <v>41040</v>
      </c>
      <c r="BY2848">
        <v>41</v>
      </c>
      <c r="BZ2848" s="14">
        <v>1212059041040</v>
      </c>
    </row>
    <row r="2849" spans="1:78" x14ac:dyDescent="0.25">
      <c r="A2849" s="1" t="s">
        <v>2845</v>
      </c>
      <c r="BX2849">
        <v>52029</v>
      </c>
      <c r="BY2849">
        <v>52</v>
      </c>
      <c r="BZ2849" s="14">
        <v>1212059052029</v>
      </c>
    </row>
    <row r="2850" spans="1:78" x14ac:dyDescent="0.25">
      <c r="A2850" s="1" t="s">
        <v>2846</v>
      </c>
      <c r="BX2850">
        <v>53028</v>
      </c>
      <c r="BY2850">
        <v>53</v>
      </c>
      <c r="BZ2850" s="14">
        <v>1212059053028</v>
      </c>
    </row>
    <row r="2851" spans="1:78" x14ac:dyDescent="0.25">
      <c r="A2851" s="1" t="s">
        <v>2847</v>
      </c>
      <c r="BX2851">
        <v>20060</v>
      </c>
      <c r="BY2851">
        <v>20</v>
      </c>
      <c r="BZ2851" s="14">
        <v>1212060020060</v>
      </c>
    </row>
    <row r="2852" spans="1:78" x14ac:dyDescent="0.25">
      <c r="A2852" s="1" t="s">
        <v>2848</v>
      </c>
      <c r="BX2852">
        <v>21059</v>
      </c>
      <c r="BY2852">
        <v>21</v>
      </c>
      <c r="BZ2852" s="14">
        <v>1212060021059</v>
      </c>
    </row>
    <row r="2853" spans="1:78" x14ac:dyDescent="0.25">
      <c r="A2853" s="1" t="s">
        <v>2849</v>
      </c>
      <c r="BX2853">
        <v>22058</v>
      </c>
      <c r="BY2853">
        <v>22</v>
      </c>
      <c r="BZ2853" s="14">
        <v>1212060022058</v>
      </c>
    </row>
    <row r="2854" spans="1:78" x14ac:dyDescent="0.25">
      <c r="A2854" s="1" t="s">
        <v>2850</v>
      </c>
      <c r="BX2854">
        <v>23057</v>
      </c>
      <c r="BY2854">
        <v>23</v>
      </c>
      <c r="BZ2854" s="14">
        <v>1212060023057</v>
      </c>
    </row>
    <row r="2855" spans="1:78" x14ac:dyDescent="0.25">
      <c r="A2855" s="1" t="s">
        <v>2851</v>
      </c>
      <c r="BX2855">
        <v>24056</v>
      </c>
      <c r="BY2855">
        <v>24</v>
      </c>
      <c r="BZ2855" s="14">
        <v>1212060024056</v>
      </c>
    </row>
    <row r="2856" spans="1:78" x14ac:dyDescent="0.25">
      <c r="A2856" s="1" t="s">
        <v>2852</v>
      </c>
      <c r="BX2856">
        <v>25055</v>
      </c>
      <c r="BY2856">
        <v>25</v>
      </c>
      <c r="BZ2856" s="14">
        <v>1212060025055</v>
      </c>
    </row>
    <row r="2857" spans="1:78" x14ac:dyDescent="0.25">
      <c r="A2857" s="1" t="s">
        <v>2853</v>
      </c>
      <c r="BX2857">
        <v>26054</v>
      </c>
      <c r="BY2857">
        <v>26</v>
      </c>
      <c r="BZ2857" s="14">
        <v>1212060026054</v>
      </c>
    </row>
    <row r="2858" spans="1:78" x14ac:dyDescent="0.25">
      <c r="A2858" s="1" t="s">
        <v>2854</v>
      </c>
      <c r="BX2858">
        <v>27053</v>
      </c>
      <c r="BY2858">
        <v>27</v>
      </c>
      <c r="BZ2858" s="14">
        <v>1212060027053</v>
      </c>
    </row>
    <row r="2859" spans="1:78" x14ac:dyDescent="0.25">
      <c r="A2859" s="1" t="s">
        <v>2855</v>
      </c>
      <c r="BX2859">
        <v>28052</v>
      </c>
      <c r="BY2859">
        <v>28</v>
      </c>
      <c r="BZ2859" s="14">
        <v>1212060028052</v>
      </c>
    </row>
    <row r="2860" spans="1:78" x14ac:dyDescent="0.25">
      <c r="A2860" s="1" t="s">
        <v>2856</v>
      </c>
      <c r="BX2860">
        <v>29051</v>
      </c>
      <c r="BY2860">
        <v>29</v>
      </c>
      <c r="BZ2860" s="14">
        <v>1212060029051</v>
      </c>
    </row>
    <row r="2861" spans="1:78" x14ac:dyDescent="0.25">
      <c r="A2861" s="1" t="s">
        <v>2857</v>
      </c>
      <c r="BX2861">
        <v>30050</v>
      </c>
      <c r="BY2861">
        <v>30</v>
      </c>
      <c r="BZ2861" s="14">
        <v>1212060030050</v>
      </c>
    </row>
    <row r="2862" spans="1:78" x14ac:dyDescent="0.25">
      <c r="A2862" s="1" t="s">
        <v>2858</v>
      </c>
      <c r="BX2862">
        <v>31049</v>
      </c>
      <c r="BY2862">
        <v>31</v>
      </c>
      <c r="BZ2862" s="14">
        <v>1212060031049</v>
      </c>
    </row>
    <row r="2863" spans="1:78" x14ac:dyDescent="0.25">
      <c r="A2863" s="1" t="s">
        <v>2859</v>
      </c>
      <c r="BX2863">
        <v>32048</v>
      </c>
      <c r="BY2863">
        <v>32</v>
      </c>
      <c r="BZ2863" s="14">
        <v>1212060032048</v>
      </c>
    </row>
    <row r="2864" spans="1:78" x14ac:dyDescent="0.25">
      <c r="A2864" s="1" t="s">
        <v>2860</v>
      </c>
      <c r="BX2864">
        <v>33047</v>
      </c>
      <c r="BY2864">
        <v>33</v>
      </c>
      <c r="BZ2864" s="14">
        <v>1212060033047</v>
      </c>
    </row>
    <row r="2865" spans="1:78" x14ac:dyDescent="0.25">
      <c r="A2865" s="1" t="s">
        <v>2861</v>
      </c>
      <c r="BX2865">
        <v>34046</v>
      </c>
      <c r="BY2865">
        <v>34</v>
      </c>
      <c r="BZ2865" s="14">
        <v>1212060034046</v>
      </c>
    </row>
    <row r="2866" spans="1:78" x14ac:dyDescent="0.25">
      <c r="A2866" s="1" t="s">
        <v>2862</v>
      </c>
      <c r="BX2866">
        <v>35045</v>
      </c>
      <c r="BY2866">
        <v>35</v>
      </c>
      <c r="BZ2866" s="14">
        <v>1212060035045</v>
      </c>
    </row>
    <row r="2867" spans="1:78" x14ac:dyDescent="0.25">
      <c r="A2867" s="1" t="s">
        <v>2863</v>
      </c>
      <c r="BX2867">
        <v>36044</v>
      </c>
      <c r="BY2867">
        <v>36</v>
      </c>
      <c r="BZ2867" s="14">
        <v>1212060036044</v>
      </c>
    </row>
    <row r="2868" spans="1:78" x14ac:dyDescent="0.25">
      <c r="A2868" s="1" t="s">
        <v>2864</v>
      </c>
      <c r="BX2868">
        <v>37043</v>
      </c>
      <c r="BY2868">
        <v>37</v>
      </c>
      <c r="BZ2868" s="14">
        <v>1212060037043</v>
      </c>
    </row>
    <row r="2869" spans="1:78" x14ac:dyDescent="0.25">
      <c r="A2869" s="1" t="s">
        <v>2865</v>
      </c>
      <c r="BX2869">
        <v>38042</v>
      </c>
      <c r="BY2869">
        <v>38</v>
      </c>
      <c r="BZ2869" s="14">
        <v>1212060038042</v>
      </c>
    </row>
    <row r="2870" spans="1:78" x14ac:dyDescent="0.25">
      <c r="A2870" s="1" t="s">
        <v>2866</v>
      </c>
      <c r="BX2870">
        <v>39041</v>
      </c>
      <c r="BY2870">
        <v>39</v>
      </c>
      <c r="BZ2870" s="14">
        <v>1212060039041</v>
      </c>
    </row>
    <row r="2871" spans="1:78" x14ac:dyDescent="0.25">
      <c r="A2871" s="1" t="s">
        <v>2867</v>
      </c>
      <c r="BX2871">
        <v>40040</v>
      </c>
      <c r="BY2871">
        <v>40</v>
      </c>
      <c r="BZ2871" s="14">
        <v>1212060040040</v>
      </c>
    </row>
    <row r="2872" spans="1:78" x14ac:dyDescent="0.25">
      <c r="A2872" s="1" t="s">
        <v>2868</v>
      </c>
      <c r="BX2872">
        <v>52028</v>
      </c>
      <c r="BY2872">
        <v>52</v>
      </c>
      <c r="BZ2872" s="14">
        <v>1212060052028</v>
      </c>
    </row>
    <row r="2873" spans="1:78" x14ac:dyDescent="0.25">
      <c r="A2873" s="1" t="s">
        <v>2869</v>
      </c>
      <c r="BX2873">
        <v>53027</v>
      </c>
      <c r="BY2873">
        <v>53</v>
      </c>
      <c r="BZ2873" s="14">
        <v>1212060053027</v>
      </c>
    </row>
    <row r="2874" spans="1:78" x14ac:dyDescent="0.25">
      <c r="A2874" s="1" t="s">
        <v>2870</v>
      </c>
      <c r="BX2874">
        <v>20059</v>
      </c>
      <c r="BY2874">
        <v>20</v>
      </c>
      <c r="BZ2874" s="14">
        <v>1212061020059</v>
      </c>
    </row>
    <row r="2875" spans="1:78" x14ac:dyDescent="0.25">
      <c r="A2875" s="1" t="s">
        <v>2871</v>
      </c>
      <c r="BX2875">
        <v>21058</v>
      </c>
      <c r="BY2875">
        <v>21</v>
      </c>
      <c r="BZ2875" s="14">
        <v>1212061021058</v>
      </c>
    </row>
    <row r="2876" spans="1:78" x14ac:dyDescent="0.25">
      <c r="A2876" s="1" t="s">
        <v>2872</v>
      </c>
      <c r="BX2876">
        <v>22057</v>
      </c>
      <c r="BY2876">
        <v>22</v>
      </c>
      <c r="BZ2876" s="14">
        <v>1212061022057</v>
      </c>
    </row>
    <row r="2877" spans="1:78" x14ac:dyDescent="0.25">
      <c r="A2877" s="1" t="s">
        <v>2873</v>
      </c>
      <c r="BX2877">
        <v>23056</v>
      </c>
      <c r="BY2877">
        <v>23</v>
      </c>
      <c r="BZ2877" s="14">
        <v>1212061023056</v>
      </c>
    </row>
    <row r="2878" spans="1:78" x14ac:dyDescent="0.25">
      <c r="A2878" s="1" t="s">
        <v>2874</v>
      </c>
      <c r="BX2878">
        <v>24055</v>
      </c>
      <c r="BY2878">
        <v>24</v>
      </c>
      <c r="BZ2878" s="14">
        <v>1212061024055</v>
      </c>
    </row>
    <row r="2879" spans="1:78" x14ac:dyDescent="0.25">
      <c r="A2879" s="1" t="s">
        <v>2875</v>
      </c>
      <c r="BX2879">
        <v>25054</v>
      </c>
      <c r="BY2879">
        <v>25</v>
      </c>
      <c r="BZ2879" s="14">
        <v>1212061025054</v>
      </c>
    </row>
    <row r="2880" spans="1:78" x14ac:dyDescent="0.25">
      <c r="A2880" s="1" t="s">
        <v>2876</v>
      </c>
      <c r="BX2880">
        <v>26053</v>
      </c>
      <c r="BY2880">
        <v>26</v>
      </c>
      <c r="BZ2880" s="14">
        <v>1212061026053</v>
      </c>
    </row>
    <row r="2881" spans="1:78" x14ac:dyDescent="0.25">
      <c r="A2881" s="1" t="s">
        <v>2877</v>
      </c>
      <c r="BX2881">
        <v>27052</v>
      </c>
      <c r="BY2881">
        <v>27</v>
      </c>
      <c r="BZ2881" s="14">
        <v>1212061027052</v>
      </c>
    </row>
    <row r="2882" spans="1:78" x14ac:dyDescent="0.25">
      <c r="A2882" s="1" t="s">
        <v>2878</v>
      </c>
      <c r="BX2882">
        <v>28051</v>
      </c>
      <c r="BY2882">
        <v>28</v>
      </c>
      <c r="BZ2882" s="14">
        <v>1212061028051</v>
      </c>
    </row>
    <row r="2883" spans="1:78" x14ac:dyDescent="0.25">
      <c r="A2883" s="1" t="s">
        <v>2879</v>
      </c>
      <c r="BX2883">
        <v>29050</v>
      </c>
      <c r="BY2883">
        <v>29</v>
      </c>
      <c r="BZ2883" s="14">
        <v>1212061029050</v>
      </c>
    </row>
    <row r="2884" spans="1:78" x14ac:dyDescent="0.25">
      <c r="A2884" s="1" t="s">
        <v>2880</v>
      </c>
      <c r="BX2884">
        <v>30049</v>
      </c>
      <c r="BY2884">
        <v>30</v>
      </c>
      <c r="BZ2884" s="14">
        <v>1212061030049</v>
      </c>
    </row>
    <row r="2885" spans="1:78" x14ac:dyDescent="0.25">
      <c r="A2885" s="1" t="s">
        <v>2881</v>
      </c>
      <c r="BX2885">
        <v>31048</v>
      </c>
      <c r="BY2885">
        <v>31</v>
      </c>
      <c r="BZ2885" s="14">
        <v>1212061031048</v>
      </c>
    </row>
    <row r="2886" spans="1:78" x14ac:dyDescent="0.25">
      <c r="A2886" s="1" t="s">
        <v>2882</v>
      </c>
      <c r="BX2886">
        <v>32047</v>
      </c>
      <c r="BY2886">
        <v>32</v>
      </c>
      <c r="BZ2886" s="14">
        <v>1212061032047</v>
      </c>
    </row>
    <row r="2887" spans="1:78" x14ac:dyDescent="0.25">
      <c r="A2887" s="1" t="s">
        <v>2883</v>
      </c>
      <c r="BX2887">
        <v>33046</v>
      </c>
      <c r="BY2887">
        <v>33</v>
      </c>
      <c r="BZ2887" s="14">
        <v>1212061033046</v>
      </c>
    </row>
    <row r="2888" spans="1:78" x14ac:dyDescent="0.25">
      <c r="A2888" s="1" t="s">
        <v>2884</v>
      </c>
      <c r="BX2888">
        <v>34045</v>
      </c>
      <c r="BY2888">
        <v>34</v>
      </c>
      <c r="BZ2888" s="14">
        <v>1212061034045</v>
      </c>
    </row>
    <row r="2889" spans="1:78" x14ac:dyDescent="0.25">
      <c r="A2889" s="1" t="s">
        <v>2885</v>
      </c>
      <c r="BX2889">
        <v>35044</v>
      </c>
      <c r="BY2889">
        <v>35</v>
      </c>
      <c r="BZ2889" s="14">
        <v>1212061035044</v>
      </c>
    </row>
    <row r="2890" spans="1:78" x14ac:dyDescent="0.25">
      <c r="A2890" s="1" t="s">
        <v>2886</v>
      </c>
      <c r="BX2890">
        <v>36043</v>
      </c>
      <c r="BY2890">
        <v>36</v>
      </c>
      <c r="BZ2890" s="14">
        <v>1212061036043</v>
      </c>
    </row>
    <row r="2891" spans="1:78" x14ac:dyDescent="0.25">
      <c r="A2891" s="1" t="s">
        <v>2887</v>
      </c>
      <c r="BX2891">
        <v>37042</v>
      </c>
      <c r="BY2891">
        <v>37</v>
      </c>
      <c r="BZ2891" s="14">
        <v>1212061037042</v>
      </c>
    </row>
    <row r="2892" spans="1:78" x14ac:dyDescent="0.25">
      <c r="A2892" s="1" t="s">
        <v>2888</v>
      </c>
      <c r="BX2892">
        <v>38041</v>
      </c>
      <c r="BY2892">
        <v>38</v>
      </c>
      <c r="BZ2892" s="14">
        <v>1212061038041</v>
      </c>
    </row>
    <row r="2893" spans="1:78" x14ac:dyDescent="0.25">
      <c r="A2893" s="1" t="s">
        <v>2889</v>
      </c>
      <c r="BX2893">
        <v>39040</v>
      </c>
      <c r="BY2893">
        <v>39</v>
      </c>
      <c r="BZ2893" s="14">
        <v>1212061039040</v>
      </c>
    </row>
    <row r="2894" spans="1:78" x14ac:dyDescent="0.25">
      <c r="A2894" s="1" t="s">
        <v>2890</v>
      </c>
      <c r="BX2894">
        <v>52027</v>
      </c>
      <c r="BY2894">
        <v>52</v>
      </c>
      <c r="BZ2894" s="14">
        <v>1212061052027</v>
      </c>
    </row>
    <row r="2895" spans="1:78" x14ac:dyDescent="0.25">
      <c r="A2895" s="1" t="s">
        <v>2891</v>
      </c>
      <c r="BX2895">
        <v>53026</v>
      </c>
      <c r="BY2895">
        <v>53</v>
      </c>
      <c r="BZ2895" s="14">
        <v>1212061053026</v>
      </c>
    </row>
    <row r="2896" spans="1:78" x14ac:dyDescent="0.25">
      <c r="A2896" s="1" t="s">
        <v>2892</v>
      </c>
      <c r="BX2896">
        <v>20058</v>
      </c>
      <c r="BY2896">
        <v>20</v>
      </c>
      <c r="BZ2896" s="14">
        <v>1212062020058</v>
      </c>
    </row>
    <row r="2897" spans="1:78" x14ac:dyDescent="0.25">
      <c r="A2897" s="1" t="s">
        <v>2893</v>
      </c>
      <c r="BX2897">
        <v>21057</v>
      </c>
      <c r="BY2897">
        <v>21</v>
      </c>
      <c r="BZ2897" s="14">
        <v>1212062021057</v>
      </c>
    </row>
    <row r="2898" spans="1:78" x14ac:dyDescent="0.25">
      <c r="A2898" s="1" t="s">
        <v>2894</v>
      </c>
      <c r="BX2898">
        <v>22056</v>
      </c>
      <c r="BY2898">
        <v>22</v>
      </c>
      <c r="BZ2898" s="14">
        <v>1212062022056</v>
      </c>
    </row>
    <row r="2899" spans="1:78" x14ac:dyDescent="0.25">
      <c r="A2899" s="1" t="s">
        <v>2895</v>
      </c>
      <c r="BX2899">
        <v>23055</v>
      </c>
      <c r="BY2899">
        <v>23</v>
      </c>
      <c r="BZ2899" s="14">
        <v>1212062023055</v>
      </c>
    </row>
    <row r="2900" spans="1:78" x14ac:dyDescent="0.25">
      <c r="A2900" s="1" t="s">
        <v>2896</v>
      </c>
      <c r="BX2900">
        <v>24054</v>
      </c>
      <c r="BY2900">
        <v>24</v>
      </c>
      <c r="BZ2900" s="14">
        <v>1212062024054</v>
      </c>
    </row>
    <row r="2901" spans="1:78" x14ac:dyDescent="0.25">
      <c r="A2901" s="1" t="s">
        <v>2897</v>
      </c>
      <c r="BX2901">
        <v>25053</v>
      </c>
      <c r="BY2901">
        <v>25</v>
      </c>
      <c r="BZ2901" s="14">
        <v>1212062025053</v>
      </c>
    </row>
    <row r="2902" spans="1:78" x14ac:dyDescent="0.25">
      <c r="A2902" s="1" t="s">
        <v>2898</v>
      </c>
      <c r="BX2902">
        <v>26052</v>
      </c>
      <c r="BY2902">
        <v>26</v>
      </c>
      <c r="BZ2902" s="14">
        <v>1212062026052</v>
      </c>
    </row>
    <row r="2903" spans="1:78" x14ac:dyDescent="0.25">
      <c r="A2903" s="1" t="s">
        <v>2899</v>
      </c>
      <c r="BX2903">
        <v>27051</v>
      </c>
      <c r="BY2903">
        <v>27</v>
      </c>
      <c r="BZ2903" s="14">
        <v>1212062027051</v>
      </c>
    </row>
    <row r="2904" spans="1:78" x14ac:dyDescent="0.25">
      <c r="A2904" s="1" t="s">
        <v>2900</v>
      </c>
      <c r="BX2904">
        <v>28050</v>
      </c>
      <c r="BY2904">
        <v>28</v>
      </c>
      <c r="BZ2904" s="14">
        <v>1212062028050</v>
      </c>
    </row>
    <row r="2905" spans="1:78" x14ac:dyDescent="0.25">
      <c r="A2905" s="1" t="s">
        <v>2901</v>
      </c>
      <c r="BX2905">
        <v>29049</v>
      </c>
      <c r="BY2905">
        <v>29</v>
      </c>
      <c r="BZ2905" s="14">
        <v>1212062029049</v>
      </c>
    </row>
    <row r="2906" spans="1:78" x14ac:dyDescent="0.25">
      <c r="A2906" s="1" t="s">
        <v>2902</v>
      </c>
      <c r="BX2906">
        <v>30048</v>
      </c>
      <c r="BY2906">
        <v>30</v>
      </c>
      <c r="BZ2906" s="14">
        <v>1212062030048</v>
      </c>
    </row>
    <row r="2907" spans="1:78" x14ac:dyDescent="0.25">
      <c r="A2907" s="1" t="s">
        <v>2903</v>
      </c>
      <c r="BX2907">
        <v>31047</v>
      </c>
      <c r="BY2907">
        <v>31</v>
      </c>
      <c r="BZ2907" s="14">
        <v>1212062031047</v>
      </c>
    </row>
    <row r="2908" spans="1:78" x14ac:dyDescent="0.25">
      <c r="A2908" s="1" t="s">
        <v>2904</v>
      </c>
      <c r="BX2908">
        <v>32046</v>
      </c>
      <c r="BY2908">
        <v>32</v>
      </c>
      <c r="BZ2908" s="14">
        <v>1212062032046</v>
      </c>
    </row>
    <row r="2909" spans="1:78" x14ac:dyDescent="0.25">
      <c r="A2909" s="1" t="s">
        <v>2905</v>
      </c>
      <c r="BX2909">
        <v>33045</v>
      </c>
      <c r="BY2909">
        <v>33</v>
      </c>
      <c r="BZ2909" s="14">
        <v>1212062033045</v>
      </c>
    </row>
    <row r="2910" spans="1:78" x14ac:dyDescent="0.25">
      <c r="A2910" s="1" t="s">
        <v>2906</v>
      </c>
      <c r="BX2910">
        <v>34044</v>
      </c>
      <c r="BY2910">
        <v>34</v>
      </c>
      <c r="BZ2910" s="14">
        <v>1212062034044</v>
      </c>
    </row>
    <row r="2911" spans="1:78" x14ac:dyDescent="0.25">
      <c r="A2911" s="1" t="s">
        <v>2907</v>
      </c>
      <c r="BX2911">
        <v>35043</v>
      </c>
      <c r="BY2911">
        <v>35</v>
      </c>
      <c r="BZ2911" s="14">
        <v>1212062035043</v>
      </c>
    </row>
    <row r="2912" spans="1:78" x14ac:dyDescent="0.25">
      <c r="A2912" s="1" t="s">
        <v>2908</v>
      </c>
      <c r="BX2912">
        <v>36042</v>
      </c>
      <c r="BY2912">
        <v>36</v>
      </c>
      <c r="BZ2912" s="14">
        <v>1212062036042</v>
      </c>
    </row>
    <row r="2913" spans="1:78" x14ac:dyDescent="0.25">
      <c r="A2913" s="1" t="s">
        <v>2909</v>
      </c>
      <c r="BX2913">
        <v>37041</v>
      </c>
      <c r="BY2913">
        <v>37</v>
      </c>
      <c r="BZ2913" s="14">
        <v>1212062037041</v>
      </c>
    </row>
    <row r="2914" spans="1:78" x14ac:dyDescent="0.25">
      <c r="A2914" s="1" t="s">
        <v>2910</v>
      </c>
      <c r="BX2914">
        <v>38040</v>
      </c>
      <c r="BY2914">
        <v>38</v>
      </c>
      <c r="BZ2914" s="14">
        <v>1212062038040</v>
      </c>
    </row>
    <row r="2915" spans="1:78" x14ac:dyDescent="0.25">
      <c r="A2915" s="1" t="s">
        <v>2911</v>
      </c>
      <c r="BX2915">
        <v>52026</v>
      </c>
      <c r="BY2915">
        <v>52</v>
      </c>
      <c r="BZ2915" s="14">
        <v>1212062052026</v>
      </c>
    </row>
    <row r="2916" spans="1:78" x14ac:dyDescent="0.25">
      <c r="A2916" s="1" t="s">
        <v>2912</v>
      </c>
      <c r="BX2916">
        <v>53025</v>
      </c>
      <c r="BY2916">
        <v>53</v>
      </c>
      <c r="BZ2916" s="14">
        <v>1212062053025</v>
      </c>
    </row>
    <row r="2917" spans="1:78" x14ac:dyDescent="0.25">
      <c r="A2917" s="1" t="s">
        <v>2913</v>
      </c>
      <c r="BX2917">
        <v>20057</v>
      </c>
      <c r="BY2917">
        <v>20</v>
      </c>
      <c r="BZ2917" s="14">
        <v>1212063020057</v>
      </c>
    </row>
    <row r="2918" spans="1:78" x14ac:dyDescent="0.25">
      <c r="A2918" s="1" t="s">
        <v>2914</v>
      </c>
      <c r="BX2918">
        <v>21056</v>
      </c>
      <c r="BY2918">
        <v>21</v>
      </c>
      <c r="BZ2918" s="14">
        <v>1212063021056</v>
      </c>
    </row>
    <row r="2919" spans="1:78" x14ac:dyDescent="0.25">
      <c r="A2919" s="1" t="s">
        <v>2915</v>
      </c>
      <c r="BX2919">
        <v>22055</v>
      </c>
      <c r="BY2919">
        <v>22</v>
      </c>
      <c r="BZ2919" s="14">
        <v>1212063022055</v>
      </c>
    </row>
    <row r="2920" spans="1:78" x14ac:dyDescent="0.25">
      <c r="A2920" s="1" t="s">
        <v>2916</v>
      </c>
      <c r="BX2920">
        <v>23054</v>
      </c>
      <c r="BY2920">
        <v>23</v>
      </c>
      <c r="BZ2920" s="14">
        <v>1212063023054</v>
      </c>
    </row>
    <row r="2921" spans="1:78" x14ac:dyDescent="0.25">
      <c r="A2921" s="1" t="s">
        <v>2917</v>
      </c>
      <c r="BX2921">
        <v>24053</v>
      </c>
      <c r="BY2921">
        <v>24</v>
      </c>
      <c r="BZ2921" s="14">
        <v>1212063024053</v>
      </c>
    </row>
    <row r="2922" spans="1:78" x14ac:dyDescent="0.25">
      <c r="A2922" s="1" t="s">
        <v>2918</v>
      </c>
      <c r="BX2922">
        <v>25052</v>
      </c>
      <c r="BY2922">
        <v>25</v>
      </c>
      <c r="BZ2922" s="14">
        <v>1212063025052</v>
      </c>
    </row>
    <row r="2923" spans="1:78" x14ac:dyDescent="0.25">
      <c r="A2923" s="1" t="s">
        <v>2919</v>
      </c>
      <c r="BX2923">
        <v>26051</v>
      </c>
      <c r="BY2923">
        <v>26</v>
      </c>
      <c r="BZ2923" s="14">
        <v>1212063026051</v>
      </c>
    </row>
    <row r="2924" spans="1:78" x14ac:dyDescent="0.25">
      <c r="A2924" s="1" t="s">
        <v>2920</v>
      </c>
      <c r="BX2924">
        <v>27050</v>
      </c>
      <c r="BY2924">
        <v>27</v>
      </c>
      <c r="BZ2924" s="14">
        <v>1212063027050</v>
      </c>
    </row>
    <row r="2925" spans="1:78" x14ac:dyDescent="0.25">
      <c r="A2925" s="1" t="s">
        <v>2921</v>
      </c>
      <c r="BX2925">
        <v>28049</v>
      </c>
      <c r="BY2925">
        <v>28</v>
      </c>
      <c r="BZ2925" s="14">
        <v>1212063028049</v>
      </c>
    </row>
    <row r="2926" spans="1:78" x14ac:dyDescent="0.25">
      <c r="A2926" s="1" t="s">
        <v>2922</v>
      </c>
      <c r="BX2926">
        <v>29048</v>
      </c>
      <c r="BY2926">
        <v>29</v>
      </c>
      <c r="BZ2926" s="14">
        <v>1212063029048</v>
      </c>
    </row>
    <row r="2927" spans="1:78" x14ac:dyDescent="0.25">
      <c r="A2927" s="1" t="s">
        <v>2923</v>
      </c>
      <c r="BX2927">
        <v>30047</v>
      </c>
      <c r="BY2927">
        <v>30</v>
      </c>
      <c r="BZ2927" s="14">
        <v>1212063030047</v>
      </c>
    </row>
    <row r="2928" spans="1:78" x14ac:dyDescent="0.25">
      <c r="A2928" s="1" t="s">
        <v>2924</v>
      </c>
      <c r="BX2928">
        <v>31046</v>
      </c>
      <c r="BY2928">
        <v>31</v>
      </c>
      <c r="BZ2928" s="14">
        <v>1212063031046</v>
      </c>
    </row>
    <row r="2929" spans="1:78" x14ac:dyDescent="0.25">
      <c r="A2929" s="1" t="s">
        <v>2925</v>
      </c>
      <c r="BX2929">
        <v>32045</v>
      </c>
      <c r="BY2929">
        <v>32</v>
      </c>
      <c r="BZ2929" s="14">
        <v>1212063032045</v>
      </c>
    </row>
    <row r="2930" spans="1:78" x14ac:dyDescent="0.25">
      <c r="A2930" s="1" t="s">
        <v>2926</v>
      </c>
      <c r="BX2930">
        <v>33044</v>
      </c>
      <c r="BY2930">
        <v>33</v>
      </c>
      <c r="BZ2930" s="14">
        <v>1212063033044</v>
      </c>
    </row>
    <row r="2931" spans="1:78" x14ac:dyDescent="0.25">
      <c r="A2931" s="1" t="s">
        <v>2927</v>
      </c>
      <c r="BX2931">
        <v>34043</v>
      </c>
      <c r="BY2931">
        <v>34</v>
      </c>
      <c r="BZ2931" s="14">
        <v>1212063034043</v>
      </c>
    </row>
    <row r="2932" spans="1:78" x14ac:dyDescent="0.25">
      <c r="A2932" s="1" t="s">
        <v>2928</v>
      </c>
      <c r="BX2932">
        <v>35042</v>
      </c>
      <c r="BY2932">
        <v>35</v>
      </c>
      <c r="BZ2932" s="14">
        <v>1212063035042</v>
      </c>
    </row>
    <row r="2933" spans="1:78" x14ac:dyDescent="0.25">
      <c r="A2933" s="1" t="s">
        <v>2929</v>
      </c>
      <c r="BX2933">
        <v>36041</v>
      </c>
      <c r="BY2933">
        <v>36</v>
      </c>
      <c r="BZ2933" s="14">
        <v>1212063036041</v>
      </c>
    </row>
    <row r="2934" spans="1:78" x14ac:dyDescent="0.25">
      <c r="A2934" s="1" t="s">
        <v>2930</v>
      </c>
      <c r="BX2934">
        <v>37040</v>
      </c>
      <c r="BY2934">
        <v>37</v>
      </c>
      <c r="BZ2934" s="14">
        <v>1212063037040</v>
      </c>
    </row>
    <row r="2935" spans="1:78" x14ac:dyDescent="0.25">
      <c r="A2935" s="1" t="s">
        <v>2931</v>
      </c>
      <c r="BX2935">
        <v>52025</v>
      </c>
      <c r="BY2935">
        <v>52</v>
      </c>
      <c r="BZ2935" s="14">
        <v>1212063052025</v>
      </c>
    </row>
    <row r="2936" spans="1:78" x14ac:dyDescent="0.25">
      <c r="A2936" s="1" t="s">
        <v>2932</v>
      </c>
      <c r="BX2936">
        <v>53024</v>
      </c>
      <c r="BY2936">
        <v>53</v>
      </c>
      <c r="BZ2936" s="14">
        <v>1212063053024</v>
      </c>
    </row>
    <row r="2937" spans="1:78" x14ac:dyDescent="0.25">
      <c r="A2937" s="1" t="s">
        <v>2933</v>
      </c>
      <c r="BX2937">
        <v>20056</v>
      </c>
      <c r="BY2937">
        <v>20</v>
      </c>
      <c r="BZ2937" s="14">
        <v>1212064020056</v>
      </c>
    </row>
    <row r="2938" spans="1:78" x14ac:dyDescent="0.25">
      <c r="A2938" s="1" t="s">
        <v>2934</v>
      </c>
      <c r="BX2938">
        <v>21055</v>
      </c>
      <c r="BY2938">
        <v>21</v>
      </c>
      <c r="BZ2938" s="14">
        <v>1212064021055</v>
      </c>
    </row>
    <row r="2939" spans="1:78" x14ac:dyDescent="0.25">
      <c r="A2939" s="1" t="s">
        <v>2935</v>
      </c>
      <c r="BX2939">
        <v>22054</v>
      </c>
      <c r="BY2939">
        <v>22</v>
      </c>
      <c r="BZ2939" s="14">
        <v>1212064022054</v>
      </c>
    </row>
    <row r="2940" spans="1:78" x14ac:dyDescent="0.25">
      <c r="A2940" s="1" t="s">
        <v>2936</v>
      </c>
      <c r="BX2940">
        <v>23053</v>
      </c>
      <c r="BY2940">
        <v>23</v>
      </c>
      <c r="BZ2940" s="14">
        <v>1212064023053</v>
      </c>
    </row>
    <row r="2941" spans="1:78" x14ac:dyDescent="0.25">
      <c r="A2941" s="1" t="s">
        <v>2937</v>
      </c>
      <c r="BX2941">
        <v>24052</v>
      </c>
      <c r="BY2941">
        <v>24</v>
      </c>
      <c r="BZ2941" s="14">
        <v>1212064024052</v>
      </c>
    </row>
    <row r="2942" spans="1:78" x14ac:dyDescent="0.25">
      <c r="A2942" s="1" t="s">
        <v>2938</v>
      </c>
      <c r="BX2942">
        <v>25051</v>
      </c>
      <c r="BY2942">
        <v>25</v>
      </c>
      <c r="BZ2942" s="14">
        <v>1212064025051</v>
      </c>
    </row>
    <row r="2943" spans="1:78" x14ac:dyDescent="0.25">
      <c r="A2943" s="1" t="s">
        <v>2939</v>
      </c>
      <c r="BX2943">
        <v>26050</v>
      </c>
      <c r="BY2943">
        <v>26</v>
      </c>
      <c r="BZ2943" s="14">
        <v>1212064026050</v>
      </c>
    </row>
    <row r="2944" spans="1:78" x14ac:dyDescent="0.25">
      <c r="A2944" s="1" t="s">
        <v>2940</v>
      </c>
      <c r="BX2944">
        <v>27049</v>
      </c>
      <c r="BY2944">
        <v>27</v>
      </c>
      <c r="BZ2944" s="14">
        <v>1212064027049</v>
      </c>
    </row>
    <row r="2945" spans="1:78" x14ac:dyDescent="0.25">
      <c r="A2945" s="1" t="s">
        <v>2941</v>
      </c>
      <c r="BX2945">
        <v>28048</v>
      </c>
      <c r="BY2945">
        <v>28</v>
      </c>
      <c r="BZ2945" s="14">
        <v>1212064028048</v>
      </c>
    </row>
    <row r="2946" spans="1:78" x14ac:dyDescent="0.25">
      <c r="A2946" s="1" t="s">
        <v>2942</v>
      </c>
      <c r="BX2946">
        <v>29047</v>
      </c>
      <c r="BY2946">
        <v>29</v>
      </c>
      <c r="BZ2946" s="14">
        <v>1212064029047</v>
      </c>
    </row>
    <row r="2947" spans="1:78" x14ac:dyDescent="0.25">
      <c r="A2947" s="1" t="s">
        <v>2943</v>
      </c>
      <c r="BX2947">
        <v>30046</v>
      </c>
      <c r="BY2947">
        <v>30</v>
      </c>
      <c r="BZ2947" s="14">
        <v>1212064030046</v>
      </c>
    </row>
    <row r="2948" spans="1:78" x14ac:dyDescent="0.25">
      <c r="A2948" s="1" t="s">
        <v>2944</v>
      </c>
      <c r="BX2948">
        <v>31045</v>
      </c>
      <c r="BY2948">
        <v>31</v>
      </c>
      <c r="BZ2948" s="14">
        <v>1212064031045</v>
      </c>
    </row>
    <row r="2949" spans="1:78" x14ac:dyDescent="0.25">
      <c r="A2949" s="1" t="s">
        <v>2945</v>
      </c>
      <c r="BX2949">
        <v>32044</v>
      </c>
      <c r="BY2949">
        <v>32</v>
      </c>
      <c r="BZ2949" s="14">
        <v>1212064032044</v>
      </c>
    </row>
    <row r="2950" spans="1:78" x14ac:dyDescent="0.25">
      <c r="A2950" s="1" t="s">
        <v>2946</v>
      </c>
      <c r="BX2950">
        <v>33043</v>
      </c>
      <c r="BY2950">
        <v>33</v>
      </c>
      <c r="BZ2950" s="14">
        <v>1212064033043</v>
      </c>
    </row>
    <row r="2951" spans="1:78" x14ac:dyDescent="0.25">
      <c r="A2951" s="1" t="s">
        <v>2947</v>
      </c>
      <c r="BX2951">
        <v>34042</v>
      </c>
      <c r="BY2951">
        <v>34</v>
      </c>
      <c r="BZ2951" s="14">
        <v>1212064034042</v>
      </c>
    </row>
    <row r="2952" spans="1:78" x14ac:dyDescent="0.25">
      <c r="A2952" s="1" t="s">
        <v>2948</v>
      </c>
      <c r="BX2952">
        <v>35041</v>
      </c>
      <c r="BY2952">
        <v>35</v>
      </c>
      <c r="BZ2952" s="14">
        <v>1212064035041</v>
      </c>
    </row>
    <row r="2953" spans="1:78" x14ac:dyDescent="0.25">
      <c r="A2953" s="1" t="s">
        <v>2949</v>
      </c>
      <c r="BX2953">
        <v>36040</v>
      </c>
      <c r="BY2953">
        <v>36</v>
      </c>
      <c r="BZ2953" s="14">
        <v>1212064036040</v>
      </c>
    </row>
    <row r="2954" spans="1:78" x14ac:dyDescent="0.25">
      <c r="A2954" s="1" t="s">
        <v>2950</v>
      </c>
      <c r="BX2954">
        <v>52024</v>
      </c>
      <c r="BY2954">
        <v>52</v>
      </c>
      <c r="BZ2954" s="14">
        <v>1212064052024</v>
      </c>
    </row>
    <row r="2955" spans="1:78" x14ac:dyDescent="0.25">
      <c r="A2955" s="1" t="s">
        <v>2951</v>
      </c>
      <c r="BX2955">
        <v>53023</v>
      </c>
      <c r="BY2955">
        <v>53</v>
      </c>
      <c r="BZ2955" s="14">
        <v>1212064053023</v>
      </c>
    </row>
    <row r="2956" spans="1:78" x14ac:dyDescent="0.25">
      <c r="A2956" s="1" t="s">
        <v>2952</v>
      </c>
      <c r="BX2956">
        <v>20055</v>
      </c>
      <c r="BY2956">
        <v>20</v>
      </c>
      <c r="BZ2956" s="14">
        <v>1212065020055</v>
      </c>
    </row>
    <row r="2957" spans="1:78" x14ac:dyDescent="0.25">
      <c r="A2957" s="1" t="s">
        <v>2953</v>
      </c>
      <c r="BX2957">
        <v>21054</v>
      </c>
      <c r="BY2957">
        <v>21</v>
      </c>
      <c r="BZ2957" s="14">
        <v>1212065021054</v>
      </c>
    </row>
    <row r="2958" spans="1:78" x14ac:dyDescent="0.25">
      <c r="A2958" s="1" t="s">
        <v>2954</v>
      </c>
      <c r="BX2958">
        <v>22053</v>
      </c>
      <c r="BY2958">
        <v>22</v>
      </c>
      <c r="BZ2958" s="14">
        <v>1212065022053</v>
      </c>
    </row>
    <row r="2959" spans="1:78" x14ac:dyDescent="0.25">
      <c r="A2959" s="1" t="s">
        <v>2955</v>
      </c>
      <c r="BX2959">
        <v>23052</v>
      </c>
      <c r="BY2959">
        <v>23</v>
      </c>
      <c r="BZ2959" s="14">
        <v>1212065023052</v>
      </c>
    </row>
    <row r="2960" spans="1:78" x14ac:dyDescent="0.25">
      <c r="A2960" s="1" t="s">
        <v>2956</v>
      </c>
      <c r="BX2960">
        <v>24051</v>
      </c>
      <c r="BY2960">
        <v>24</v>
      </c>
      <c r="BZ2960" s="14">
        <v>1212065024051</v>
      </c>
    </row>
    <row r="2961" spans="1:78" x14ac:dyDescent="0.25">
      <c r="A2961" s="1" t="s">
        <v>2957</v>
      </c>
      <c r="BX2961">
        <v>25050</v>
      </c>
      <c r="BY2961">
        <v>25</v>
      </c>
      <c r="BZ2961" s="14">
        <v>1212065025050</v>
      </c>
    </row>
    <row r="2962" spans="1:78" x14ac:dyDescent="0.25">
      <c r="A2962" s="1" t="s">
        <v>2958</v>
      </c>
      <c r="BX2962">
        <v>26049</v>
      </c>
      <c r="BY2962">
        <v>26</v>
      </c>
      <c r="BZ2962" s="14">
        <v>1212065026049</v>
      </c>
    </row>
    <row r="2963" spans="1:78" x14ac:dyDescent="0.25">
      <c r="A2963" s="1" t="s">
        <v>2959</v>
      </c>
      <c r="BX2963">
        <v>27048</v>
      </c>
      <c r="BY2963">
        <v>27</v>
      </c>
      <c r="BZ2963" s="14">
        <v>1212065027048</v>
      </c>
    </row>
    <row r="2964" spans="1:78" x14ac:dyDescent="0.25">
      <c r="A2964" s="1" t="s">
        <v>2960</v>
      </c>
      <c r="BX2964">
        <v>28047</v>
      </c>
      <c r="BY2964">
        <v>28</v>
      </c>
      <c r="BZ2964" s="14">
        <v>1212065028047</v>
      </c>
    </row>
    <row r="2965" spans="1:78" x14ac:dyDescent="0.25">
      <c r="A2965" s="1" t="s">
        <v>2961</v>
      </c>
      <c r="BX2965">
        <v>29046</v>
      </c>
      <c r="BY2965">
        <v>29</v>
      </c>
      <c r="BZ2965" s="14">
        <v>1212065029046</v>
      </c>
    </row>
    <row r="2966" spans="1:78" x14ac:dyDescent="0.25">
      <c r="A2966" s="1" t="s">
        <v>2962</v>
      </c>
      <c r="BX2966">
        <v>30045</v>
      </c>
      <c r="BY2966">
        <v>30</v>
      </c>
      <c r="BZ2966" s="14">
        <v>1212065030045</v>
      </c>
    </row>
    <row r="2967" spans="1:78" x14ac:dyDescent="0.25">
      <c r="A2967" s="1" t="s">
        <v>2963</v>
      </c>
      <c r="BX2967">
        <v>31044</v>
      </c>
      <c r="BY2967">
        <v>31</v>
      </c>
      <c r="BZ2967" s="14">
        <v>1212065031044</v>
      </c>
    </row>
    <row r="2968" spans="1:78" x14ac:dyDescent="0.25">
      <c r="A2968" s="1" t="s">
        <v>2964</v>
      </c>
      <c r="BX2968">
        <v>32043</v>
      </c>
      <c r="BY2968">
        <v>32</v>
      </c>
      <c r="BZ2968" s="14">
        <v>1212065032043</v>
      </c>
    </row>
    <row r="2969" spans="1:78" x14ac:dyDescent="0.25">
      <c r="A2969" s="1" t="s">
        <v>2965</v>
      </c>
      <c r="BX2969">
        <v>33042</v>
      </c>
      <c r="BY2969">
        <v>33</v>
      </c>
      <c r="BZ2969" s="14">
        <v>1212065033042</v>
      </c>
    </row>
    <row r="2970" spans="1:78" x14ac:dyDescent="0.25">
      <c r="A2970" s="1" t="s">
        <v>2966</v>
      </c>
      <c r="BX2970">
        <v>34041</v>
      </c>
      <c r="BY2970">
        <v>34</v>
      </c>
      <c r="BZ2970" s="14">
        <v>1212065034041</v>
      </c>
    </row>
    <row r="2971" spans="1:78" x14ac:dyDescent="0.25">
      <c r="A2971" s="1" t="s">
        <v>2967</v>
      </c>
      <c r="BX2971">
        <v>35040</v>
      </c>
      <c r="BY2971">
        <v>35</v>
      </c>
      <c r="BZ2971" s="14">
        <v>1212065035040</v>
      </c>
    </row>
    <row r="2972" spans="1:78" x14ac:dyDescent="0.25">
      <c r="A2972" s="1" t="s">
        <v>2968</v>
      </c>
      <c r="BX2972">
        <v>52023</v>
      </c>
      <c r="BY2972">
        <v>52</v>
      </c>
      <c r="BZ2972" s="14">
        <v>1212065052023</v>
      </c>
    </row>
    <row r="2973" spans="1:78" x14ac:dyDescent="0.25">
      <c r="A2973" s="1" t="s">
        <v>2969</v>
      </c>
      <c r="BX2973">
        <v>53022</v>
      </c>
      <c r="BY2973">
        <v>53</v>
      </c>
      <c r="BZ2973" s="14">
        <v>1212065053022</v>
      </c>
    </row>
    <row r="2974" spans="1:78" x14ac:dyDescent="0.25">
      <c r="A2974" s="1" t="s">
        <v>2970</v>
      </c>
      <c r="BX2974">
        <v>20054</v>
      </c>
      <c r="BY2974">
        <v>20</v>
      </c>
      <c r="BZ2974" s="14">
        <v>1212066020054</v>
      </c>
    </row>
    <row r="2975" spans="1:78" x14ac:dyDescent="0.25">
      <c r="A2975" s="1" t="s">
        <v>2971</v>
      </c>
      <c r="BX2975">
        <v>21053</v>
      </c>
      <c r="BY2975">
        <v>21</v>
      </c>
      <c r="BZ2975" s="14">
        <v>1212066021053</v>
      </c>
    </row>
    <row r="2976" spans="1:78" x14ac:dyDescent="0.25">
      <c r="A2976" s="1" t="s">
        <v>2972</v>
      </c>
      <c r="BX2976">
        <v>22052</v>
      </c>
      <c r="BY2976">
        <v>22</v>
      </c>
      <c r="BZ2976" s="14">
        <v>1212066022052</v>
      </c>
    </row>
    <row r="2977" spans="1:78" x14ac:dyDescent="0.25">
      <c r="A2977" s="1" t="s">
        <v>2973</v>
      </c>
      <c r="BX2977">
        <v>23051</v>
      </c>
      <c r="BY2977">
        <v>23</v>
      </c>
      <c r="BZ2977" s="14">
        <v>1212066023051</v>
      </c>
    </row>
    <row r="2978" spans="1:78" x14ac:dyDescent="0.25">
      <c r="A2978" s="1" t="s">
        <v>2974</v>
      </c>
      <c r="BX2978">
        <v>24050</v>
      </c>
      <c r="BY2978">
        <v>24</v>
      </c>
      <c r="BZ2978" s="14">
        <v>1212066024050</v>
      </c>
    </row>
    <row r="2979" spans="1:78" x14ac:dyDescent="0.25">
      <c r="A2979" s="1" t="s">
        <v>2975</v>
      </c>
      <c r="BX2979">
        <v>25049</v>
      </c>
      <c r="BY2979">
        <v>25</v>
      </c>
      <c r="BZ2979" s="14">
        <v>1212066025049</v>
      </c>
    </row>
    <row r="2980" spans="1:78" x14ac:dyDescent="0.25">
      <c r="A2980" s="1" t="s">
        <v>2976</v>
      </c>
      <c r="BX2980">
        <v>26048</v>
      </c>
      <c r="BY2980">
        <v>26</v>
      </c>
      <c r="BZ2980" s="14">
        <v>1212066026048</v>
      </c>
    </row>
    <row r="2981" spans="1:78" x14ac:dyDescent="0.25">
      <c r="A2981" s="1" t="s">
        <v>2977</v>
      </c>
      <c r="BX2981">
        <v>27047</v>
      </c>
      <c r="BY2981">
        <v>27</v>
      </c>
      <c r="BZ2981" s="14">
        <v>1212066027047</v>
      </c>
    </row>
    <row r="2982" spans="1:78" x14ac:dyDescent="0.25">
      <c r="A2982" s="1" t="s">
        <v>2978</v>
      </c>
      <c r="BX2982">
        <v>28046</v>
      </c>
      <c r="BY2982">
        <v>28</v>
      </c>
      <c r="BZ2982" s="14">
        <v>1212066028046</v>
      </c>
    </row>
    <row r="2983" spans="1:78" x14ac:dyDescent="0.25">
      <c r="A2983" s="1" t="s">
        <v>2979</v>
      </c>
      <c r="BX2983">
        <v>29045</v>
      </c>
      <c r="BY2983">
        <v>29</v>
      </c>
      <c r="BZ2983" s="14">
        <v>1212066029045</v>
      </c>
    </row>
    <row r="2984" spans="1:78" x14ac:dyDescent="0.25">
      <c r="A2984" s="1" t="s">
        <v>2980</v>
      </c>
      <c r="BX2984">
        <v>30044</v>
      </c>
      <c r="BY2984">
        <v>30</v>
      </c>
      <c r="BZ2984" s="14">
        <v>1212066030044</v>
      </c>
    </row>
    <row r="2985" spans="1:78" x14ac:dyDescent="0.25">
      <c r="A2985" s="1" t="s">
        <v>2981</v>
      </c>
      <c r="BX2985">
        <v>31043</v>
      </c>
      <c r="BY2985">
        <v>31</v>
      </c>
      <c r="BZ2985" s="14">
        <v>1212066031043</v>
      </c>
    </row>
    <row r="2986" spans="1:78" x14ac:dyDescent="0.25">
      <c r="A2986" s="1" t="s">
        <v>2982</v>
      </c>
      <c r="BX2986">
        <v>32042</v>
      </c>
      <c r="BY2986">
        <v>32</v>
      </c>
      <c r="BZ2986" s="14">
        <v>1212066032042</v>
      </c>
    </row>
    <row r="2987" spans="1:78" x14ac:dyDescent="0.25">
      <c r="A2987" s="1" t="s">
        <v>2983</v>
      </c>
      <c r="BX2987">
        <v>33041</v>
      </c>
      <c r="BY2987">
        <v>33</v>
      </c>
      <c r="BZ2987" s="14">
        <v>1212066033041</v>
      </c>
    </row>
    <row r="2988" spans="1:78" x14ac:dyDescent="0.25">
      <c r="A2988" s="1" t="s">
        <v>2984</v>
      </c>
      <c r="BX2988">
        <v>34040</v>
      </c>
      <c r="BY2988">
        <v>34</v>
      </c>
      <c r="BZ2988" s="14">
        <v>1212066034040</v>
      </c>
    </row>
    <row r="2989" spans="1:78" x14ac:dyDescent="0.25">
      <c r="A2989" s="1" t="s">
        <v>2985</v>
      </c>
      <c r="BX2989">
        <v>52022</v>
      </c>
      <c r="BY2989">
        <v>52</v>
      </c>
      <c r="BZ2989" s="14">
        <v>1212066052022</v>
      </c>
    </row>
    <row r="2990" spans="1:78" x14ac:dyDescent="0.25">
      <c r="A2990" s="1" t="s">
        <v>2986</v>
      </c>
      <c r="BX2990">
        <v>53021</v>
      </c>
      <c r="BY2990">
        <v>53</v>
      </c>
      <c r="BZ2990" s="14">
        <v>1212066053021</v>
      </c>
    </row>
    <row r="2991" spans="1:78" x14ac:dyDescent="0.25">
      <c r="A2991" s="1" t="s">
        <v>2987</v>
      </c>
      <c r="BX2991">
        <v>20053</v>
      </c>
      <c r="BY2991">
        <v>20</v>
      </c>
      <c r="BZ2991" s="14">
        <v>1212067020053</v>
      </c>
    </row>
    <row r="2992" spans="1:78" x14ac:dyDescent="0.25">
      <c r="A2992" s="1" t="s">
        <v>2988</v>
      </c>
      <c r="BX2992">
        <v>21052</v>
      </c>
      <c r="BY2992">
        <v>21</v>
      </c>
      <c r="BZ2992" s="14">
        <v>1212067021052</v>
      </c>
    </row>
    <row r="2993" spans="1:78" x14ac:dyDescent="0.25">
      <c r="A2993" s="1" t="s">
        <v>2989</v>
      </c>
      <c r="BX2993">
        <v>22051</v>
      </c>
      <c r="BY2993">
        <v>22</v>
      </c>
      <c r="BZ2993" s="14">
        <v>1212067022051</v>
      </c>
    </row>
    <row r="2994" spans="1:78" x14ac:dyDescent="0.25">
      <c r="A2994" s="1" t="s">
        <v>2990</v>
      </c>
      <c r="BX2994">
        <v>23050</v>
      </c>
      <c r="BY2994">
        <v>23</v>
      </c>
      <c r="BZ2994" s="14">
        <v>1212067023050</v>
      </c>
    </row>
    <row r="2995" spans="1:78" x14ac:dyDescent="0.25">
      <c r="A2995" s="1" t="s">
        <v>2991</v>
      </c>
      <c r="BX2995">
        <v>24049</v>
      </c>
      <c r="BY2995">
        <v>24</v>
      </c>
      <c r="BZ2995" s="14">
        <v>1212067024049</v>
      </c>
    </row>
    <row r="2996" spans="1:78" x14ac:dyDescent="0.25">
      <c r="A2996" s="1" t="s">
        <v>2992</v>
      </c>
      <c r="BX2996">
        <v>25048</v>
      </c>
      <c r="BY2996">
        <v>25</v>
      </c>
      <c r="BZ2996" s="14">
        <v>1212067025048</v>
      </c>
    </row>
    <row r="2997" spans="1:78" x14ac:dyDescent="0.25">
      <c r="A2997" s="1" t="s">
        <v>2993</v>
      </c>
      <c r="BX2997">
        <v>26047</v>
      </c>
      <c r="BY2997">
        <v>26</v>
      </c>
      <c r="BZ2997" s="14">
        <v>1212067026047</v>
      </c>
    </row>
    <row r="2998" spans="1:78" x14ac:dyDescent="0.25">
      <c r="A2998" s="1" t="s">
        <v>2994</v>
      </c>
      <c r="BX2998">
        <v>27046</v>
      </c>
      <c r="BY2998">
        <v>27</v>
      </c>
      <c r="BZ2998" s="14">
        <v>1212067027046</v>
      </c>
    </row>
    <row r="2999" spans="1:78" x14ac:dyDescent="0.25">
      <c r="A2999" s="1" t="s">
        <v>2995</v>
      </c>
      <c r="BX2999">
        <v>28045</v>
      </c>
      <c r="BY2999">
        <v>28</v>
      </c>
      <c r="BZ2999" s="14">
        <v>1212067028045</v>
      </c>
    </row>
    <row r="3000" spans="1:78" x14ac:dyDescent="0.25">
      <c r="A3000" s="1" t="s">
        <v>2996</v>
      </c>
      <c r="BX3000">
        <v>29044</v>
      </c>
      <c r="BY3000">
        <v>29</v>
      </c>
      <c r="BZ3000" s="14">
        <v>1212067029044</v>
      </c>
    </row>
    <row r="3001" spans="1:78" x14ac:dyDescent="0.25">
      <c r="A3001" s="1" t="s">
        <v>2997</v>
      </c>
      <c r="BX3001">
        <v>30043</v>
      </c>
      <c r="BY3001">
        <v>30</v>
      </c>
      <c r="BZ3001" s="14">
        <v>1212067030043</v>
      </c>
    </row>
    <row r="3002" spans="1:78" x14ac:dyDescent="0.25">
      <c r="A3002" s="1" t="s">
        <v>2998</v>
      </c>
      <c r="BX3002">
        <v>31042</v>
      </c>
      <c r="BY3002">
        <v>31</v>
      </c>
      <c r="BZ3002" s="14">
        <v>1212067031042</v>
      </c>
    </row>
    <row r="3003" spans="1:78" x14ac:dyDescent="0.25">
      <c r="A3003" s="1" t="s">
        <v>2999</v>
      </c>
      <c r="BX3003">
        <v>32041</v>
      </c>
      <c r="BY3003">
        <v>32</v>
      </c>
      <c r="BZ3003" s="14">
        <v>1212067032041</v>
      </c>
    </row>
    <row r="3004" spans="1:78" x14ac:dyDescent="0.25">
      <c r="A3004" s="1" t="s">
        <v>3000</v>
      </c>
      <c r="BX3004">
        <v>33040</v>
      </c>
      <c r="BY3004">
        <v>33</v>
      </c>
      <c r="BZ3004" s="14">
        <v>1212067033040</v>
      </c>
    </row>
    <row r="3005" spans="1:78" x14ac:dyDescent="0.25">
      <c r="A3005" s="1" t="s">
        <v>3001</v>
      </c>
      <c r="BX3005">
        <v>52021</v>
      </c>
      <c r="BY3005">
        <v>52</v>
      </c>
      <c r="BZ3005" s="14">
        <v>1212067052021</v>
      </c>
    </row>
    <row r="3006" spans="1:78" x14ac:dyDescent="0.25">
      <c r="A3006" s="1" t="s">
        <v>3002</v>
      </c>
      <c r="BX3006">
        <v>53020</v>
      </c>
      <c r="BY3006">
        <v>53</v>
      </c>
      <c r="BZ3006" s="14">
        <v>1212067053020</v>
      </c>
    </row>
    <row r="3007" spans="1:78" x14ac:dyDescent="0.25">
      <c r="A3007" s="1" t="s">
        <v>3003</v>
      </c>
      <c r="BX3007">
        <v>20052</v>
      </c>
      <c r="BY3007">
        <v>20</v>
      </c>
      <c r="BZ3007" s="14">
        <v>1212068020052</v>
      </c>
    </row>
    <row r="3008" spans="1:78" x14ac:dyDescent="0.25">
      <c r="A3008" s="1" t="s">
        <v>3004</v>
      </c>
      <c r="BX3008">
        <v>21051</v>
      </c>
      <c r="BY3008">
        <v>21</v>
      </c>
      <c r="BZ3008" s="14">
        <v>1212068021051</v>
      </c>
    </row>
    <row r="3009" spans="1:78" x14ac:dyDescent="0.25">
      <c r="A3009" s="1" t="s">
        <v>3005</v>
      </c>
      <c r="BX3009">
        <v>22050</v>
      </c>
      <c r="BY3009">
        <v>22</v>
      </c>
      <c r="BZ3009" s="14">
        <v>1212068022050</v>
      </c>
    </row>
    <row r="3010" spans="1:78" x14ac:dyDescent="0.25">
      <c r="A3010" s="1" t="s">
        <v>3006</v>
      </c>
      <c r="BX3010">
        <v>23049</v>
      </c>
      <c r="BY3010">
        <v>23</v>
      </c>
      <c r="BZ3010" s="14">
        <v>1212068023049</v>
      </c>
    </row>
    <row r="3011" spans="1:78" x14ac:dyDescent="0.25">
      <c r="A3011" s="1" t="s">
        <v>3007</v>
      </c>
      <c r="BX3011">
        <v>24048</v>
      </c>
      <c r="BY3011">
        <v>24</v>
      </c>
      <c r="BZ3011" s="14">
        <v>1212068024048</v>
      </c>
    </row>
    <row r="3012" spans="1:78" x14ac:dyDescent="0.25">
      <c r="A3012" s="1" t="s">
        <v>3008</v>
      </c>
      <c r="BX3012">
        <v>25047</v>
      </c>
      <c r="BY3012">
        <v>25</v>
      </c>
      <c r="BZ3012" s="14">
        <v>1212068025047</v>
      </c>
    </row>
    <row r="3013" spans="1:78" x14ac:dyDescent="0.25">
      <c r="A3013" s="1" t="s">
        <v>3009</v>
      </c>
      <c r="BX3013">
        <v>26046</v>
      </c>
      <c r="BY3013">
        <v>26</v>
      </c>
      <c r="BZ3013" s="14">
        <v>1212068026046</v>
      </c>
    </row>
    <row r="3014" spans="1:78" x14ac:dyDescent="0.25">
      <c r="A3014" s="1" t="s">
        <v>3010</v>
      </c>
      <c r="BX3014">
        <v>27045</v>
      </c>
      <c r="BY3014">
        <v>27</v>
      </c>
      <c r="BZ3014" s="14">
        <v>1212068027045</v>
      </c>
    </row>
    <row r="3015" spans="1:78" x14ac:dyDescent="0.25">
      <c r="A3015" s="1" t="s">
        <v>3011</v>
      </c>
      <c r="BX3015">
        <v>28044</v>
      </c>
      <c r="BY3015">
        <v>28</v>
      </c>
      <c r="BZ3015" s="14">
        <v>1212068028044</v>
      </c>
    </row>
    <row r="3016" spans="1:78" x14ac:dyDescent="0.25">
      <c r="A3016" s="1" t="s">
        <v>3012</v>
      </c>
      <c r="BX3016">
        <v>29043</v>
      </c>
      <c r="BY3016">
        <v>29</v>
      </c>
      <c r="BZ3016" s="14">
        <v>1212068029043</v>
      </c>
    </row>
    <row r="3017" spans="1:78" x14ac:dyDescent="0.25">
      <c r="A3017" s="1" t="s">
        <v>3013</v>
      </c>
      <c r="BX3017">
        <v>30042</v>
      </c>
      <c r="BY3017">
        <v>30</v>
      </c>
      <c r="BZ3017" s="14">
        <v>1212068030042</v>
      </c>
    </row>
    <row r="3018" spans="1:78" x14ac:dyDescent="0.25">
      <c r="A3018" s="1" t="s">
        <v>3014</v>
      </c>
      <c r="BX3018">
        <v>31041</v>
      </c>
      <c r="BY3018">
        <v>31</v>
      </c>
      <c r="BZ3018" s="14">
        <v>1212068031041</v>
      </c>
    </row>
    <row r="3019" spans="1:78" x14ac:dyDescent="0.25">
      <c r="A3019" s="1" t="s">
        <v>3015</v>
      </c>
      <c r="BX3019">
        <v>32040</v>
      </c>
      <c r="BY3019">
        <v>32</v>
      </c>
      <c r="BZ3019" s="14">
        <v>1212068032040</v>
      </c>
    </row>
    <row r="3020" spans="1:78" x14ac:dyDescent="0.25">
      <c r="A3020" s="1" t="s">
        <v>3016</v>
      </c>
      <c r="BX3020">
        <v>52020</v>
      </c>
      <c r="BY3020">
        <v>52</v>
      </c>
      <c r="BZ3020" s="14">
        <v>1212068052020</v>
      </c>
    </row>
    <row r="3021" spans="1:78" x14ac:dyDescent="0.25">
      <c r="A3021" s="1" t="s">
        <v>3017</v>
      </c>
      <c r="BX3021">
        <v>53019</v>
      </c>
      <c r="BY3021">
        <v>53</v>
      </c>
      <c r="BZ3021" s="14">
        <v>1212068053019</v>
      </c>
    </row>
    <row r="3022" spans="1:78" x14ac:dyDescent="0.25">
      <c r="A3022" s="1" t="s">
        <v>3018</v>
      </c>
      <c r="BX3022">
        <v>20051</v>
      </c>
      <c r="BY3022">
        <v>20</v>
      </c>
      <c r="BZ3022" s="14">
        <v>1212069020051</v>
      </c>
    </row>
    <row r="3023" spans="1:78" x14ac:dyDescent="0.25">
      <c r="A3023" s="1" t="s">
        <v>3019</v>
      </c>
      <c r="BX3023">
        <v>21050</v>
      </c>
      <c r="BY3023">
        <v>21</v>
      </c>
      <c r="BZ3023" s="14">
        <v>1212069021050</v>
      </c>
    </row>
    <row r="3024" spans="1:78" x14ac:dyDescent="0.25">
      <c r="A3024" s="1" t="s">
        <v>3020</v>
      </c>
      <c r="BX3024">
        <v>22049</v>
      </c>
      <c r="BY3024">
        <v>22</v>
      </c>
      <c r="BZ3024" s="14">
        <v>1212069022049</v>
      </c>
    </row>
    <row r="3025" spans="1:78" x14ac:dyDescent="0.25">
      <c r="A3025" s="1" t="s">
        <v>3021</v>
      </c>
      <c r="BX3025">
        <v>23048</v>
      </c>
      <c r="BY3025">
        <v>23</v>
      </c>
      <c r="BZ3025" s="14">
        <v>1212069023048</v>
      </c>
    </row>
    <row r="3026" spans="1:78" x14ac:dyDescent="0.25">
      <c r="A3026" s="1" t="s">
        <v>3022</v>
      </c>
      <c r="BX3026">
        <v>24047</v>
      </c>
      <c r="BY3026">
        <v>24</v>
      </c>
      <c r="BZ3026" s="14">
        <v>1212069024047</v>
      </c>
    </row>
    <row r="3027" spans="1:78" x14ac:dyDescent="0.25">
      <c r="A3027" s="1" t="s">
        <v>3023</v>
      </c>
      <c r="BX3027">
        <v>25046</v>
      </c>
      <c r="BY3027">
        <v>25</v>
      </c>
      <c r="BZ3027" s="14">
        <v>1212069025046</v>
      </c>
    </row>
    <row r="3028" spans="1:78" x14ac:dyDescent="0.25">
      <c r="A3028" s="1" t="s">
        <v>3024</v>
      </c>
      <c r="BX3028">
        <v>26045</v>
      </c>
      <c r="BY3028">
        <v>26</v>
      </c>
      <c r="BZ3028" s="14">
        <v>1212069026045</v>
      </c>
    </row>
    <row r="3029" spans="1:78" x14ac:dyDescent="0.25">
      <c r="A3029" s="1" t="s">
        <v>3025</v>
      </c>
      <c r="BX3029">
        <v>27044</v>
      </c>
      <c r="BY3029">
        <v>27</v>
      </c>
      <c r="BZ3029" s="14">
        <v>1212069027044</v>
      </c>
    </row>
    <row r="3030" spans="1:78" x14ac:dyDescent="0.25">
      <c r="A3030" s="1" t="s">
        <v>3026</v>
      </c>
      <c r="BX3030">
        <v>28043</v>
      </c>
      <c r="BY3030">
        <v>28</v>
      </c>
      <c r="BZ3030" s="14">
        <v>1212069028043</v>
      </c>
    </row>
    <row r="3031" spans="1:78" x14ac:dyDescent="0.25">
      <c r="A3031" s="1" t="s">
        <v>3027</v>
      </c>
      <c r="BX3031">
        <v>29042</v>
      </c>
      <c r="BY3031">
        <v>29</v>
      </c>
      <c r="BZ3031" s="14">
        <v>1212069029042</v>
      </c>
    </row>
    <row r="3032" spans="1:78" x14ac:dyDescent="0.25">
      <c r="A3032" s="1" t="s">
        <v>3028</v>
      </c>
      <c r="BX3032">
        <v>30041</v>
      </c>
      <c r="BY3032">
        <v>30</v>
      </c>
      <c r="BZ3032" s="14">
        <v>1212069030041</v>
      </c>
    </row>
    <row r="3033" spans="1:78" x14ac:dyDescent="0.25">
      <c r="A3033" s="1" t="s">
        <v>3029</v>
      </c>
      <c r="BX3033">
        <v>31040</v>
      </c>
      <c r="BY3033">
        <v>31</v>
      </c>
      <c r="BZ3033" s="14">
        <v>1212069031040</v>
      </c>
    </row>
    <row r="3034" spans="1:78" x14ac:dyDescent="0.25">
      <c r="A3034" s="1" t="s">
        <v>3030</v>
      </c>
      <c r="BX3034">
        <v>52019</v>
      </c>
      <c r="BY3034">
        <v>52</v>
      </c>
      <c r="BZ3034" s="14">
        <v>1212069052019</v>
      </c>
    </row>
    <row r="3035" spans="1:78" x14ac:dyDescent="0.25">
      <c r="A3035" s="1" t="s">
        <v>3031</v>
      </c>
      <c r="BX3035">
        <v>53018</v>
      </c>
      <c r="BY3035">
        <v>53</v>
      </c>
      <c r="BZ3035" s="14">
        <v>1212069053018</v>
      </c>
    </row>
    <row r="3036" spans="1:78" x14ac:dyDescent="0.25">
      <c r="A3036" s="1" t="s">
        <v>3032</v>
      </c>
      <c r="BX3036">
        <v>20050</v>
      </c>
      <c r="BY3036">
        <v>20</v>
      </c>
      <c r="BZ3036" s="14">
        <v>1212070020050</v>
      </c>
    </row>
    <row r="3037" spans="1:78" x14ac:dyDescent="0.25">
      <c r="A3037" s="1" t="s">
        <v>3033</v>
      </c>
      <c r="BX3037">
        <v>21049</v>
      </c>
      <c r="BY3037">
        <v>21</v>
      </c>
      <c r="BZ3037" s="14">
        <v>1212070021049</v>
      </c>
    </row>
    <row r="3038" spans="1:78" x14ac:dyDescent="0.25">
      <c r="A3038" s="1" t="s">
        <v>3034</v>
      </c>
      <c r="BX3038">
        <v>22048</v>
      </c>
      <c r="BY3038">
        <v>22</v>
      </c>
      <c r="BZ3038" s="14">
        <v>1212070022048</v>
      </c>
    </row>
    <row r="3039" spans="1:78" x14ac:dyDescent="0.25">
      <c r="A3039" s="1" t="s">
        <v>3035</v>
      </c>
      <c r="BX3039">
        <v>23047</v>
      </c>
      <c r="BY3039">
        <v>23</v>
      </c>
      <c r="BZ3039" s="14">
        <v>1212070023047</v>
      </c>
    </row>
    <row r="3040" spans="1:78" x14ac:dyDescent="0.25">
      <c r="A3040" s="1" t="s">
        <v>3036</v>
      </c>
      <c r="BX3040">
        <v>24046</v>
      </c>
      <c r="BY3040">
        <v>24</v>
      </c>
      <c r="BZ3040" s="14">
        <v>1212070024046</v>
      </c>
    </row>
    <row r="3041" spans="1:78" x14ac:dyDescent="0.25">
      <c r="A3041" s="1" t="s">
        <v>3037</v>
      </c>
      <c r="BX3041">
        <v>25045</v>
      </c>
      <c r="BY3041">
        <v>25</v>
      </c>
      <c r="BZ3041" s="14">
        <v>1212070025045</v>
      </c>
    </row>
    <row r="3042" spans="1:78" x14ac:dyDescent="0.25">
      <c r="A3042" s="1" t="s">
        <v>3038</v>
      </c>
      <c r="BX3042">
        <v>26044</v>
      </c>
      <c r="BY3042">
        <v>26</v>
      </c>
      <c r="BZ3042" s="14">
        <v>1212070026044</v>
      </c>
    </row>
    <row r="3043" spans="1:78" x14ac:dyDescent="0.25">
      <c r="A3043" s="1" t="s">
        <v>3039</v>
      </c>
      <c r="BX3043">
        <v>27043</v>
      </c>
      <c r="BY3043">
        <v>27</v>
      </c>
      <c r="BZ3043" s="14">
        <v>1212070027043</v>
      </c>
    </row>
    <row r="3044" spans="1:78" x14ac:dyDescent="0.25">
      <c r="A3044" s="1" t="s">
        <v>3040</v>
      </c>
      <c r="BX3044">
        <v>28042</v>
      </c>
      <c r="BY3044">
        <v>28</v>
      </c>
      <c r="BZ3044" s="14">
        <v>1212070028042</v>
      </c>
    </row>
    <row r="3045" spans="1:78" x14ac:dyDescent="0.25">
      <c r="A3045" s="1" t="s">
        <v>3041</v>
      </c>
      <c r="BX3045">
        <v>29041</v>
      </c>
      <c r="BY3045">
        <v>29</v>
      </c>
      <c r="BZ3045" s="14">
        <v>1212070029041</v>
      </c>
    </row>
    <row r="3046" spans="1:78" x14ac:dyDescent="0.25">
      <c r="A3046" s="1" t="s">
        <v>3042</v>
      </c>
      <c r="BX3046">
        <v>30040</v>
      </c>
      <c r="BY3046">
        <v>30</v>
      </c>
      <c r="BZ3046" s="14">
        <v>1212070030040</v>
      </c>
    </row>
    <row r="3047" spans="1:78" x14ac:dyDescent="0.25">
      <c r="A3047" s="1" t="s">
        <v>3043</v>
      </c>
      <c r="BX3047">
        <v>52018</v>
      </c>
      <c r="BY3047">
        <v>52</v>
      </c>
      <c r="BZ3047" s="14">
        <v>1212070052018</v>
      </c>
    </row>
    <row r="3048" spans="1:78" x14ac:dyDescent="0.25">
      <c r="A3048" s="1" t="s">
        <v>3044</v>
      </c>
      <c r="BX3048">
        <v>53017</v>
      </c>
      <c r="BY3048">
        <v>53</v>
      </c>
      <c r="BZ3048" s="14">
        <v>1212070053017</v>
      </c>
    </row>
    <row r="3049" spans="1:78" x14ac:dyDescent="0.25">
      <c r="A3049" s="1" t="s">
        <v>3045</v>
      </c>
      <c r="BX3049">
        <v>20049</v>
      </c>
      <c r="BY3049">
        <v>20</v>
      </c>
      <c r="BZ3049" s="14">
        <v>1212071020049</v>
      </c>
    </row>
    <row r="3050" spans="1:78" x14ac:dyDescent="0.25">
      <c r="A3050" s="1" t="s">
        <v>3046</v>
      </c>
      <c r="BX3050">
        <v>21048</v>
      </c>
      <c r="BY3050">
        <v>21</v>
      </c>
      <c r="BZ3050" s="14">
        <v>1212071021048</v>
      </c>
    </row>
    <row r="3051" spans="1:78" x14ac:dyDescent="0.25">
      <c r="A3051" s="1" t="s">
        <v>3047</v>
      </c>
      <c r="BX3051">
        <v>22047</v>
      </c>
      <c r="BY3051">
        <v>22</v>
      </c>
      <c r="BZ3051" s="14">
        <v>1212071022047</v>
      </c>
    </row>
    <row r="3052" spans="1:78" x14ac:dyDescent="0.25">
      <c r="A3052" s="1" t="s">
        <v>3048</v>
      </c>
      <c r="BX3052">
        <v>23046</v>
      </c>
      <c r="BY3052">
        <v>23</v>
      </c>
      <c r="BZ3052" s="14">
        <v>1212071023046</v>
      </c>
    </row>
    <row r="3053" spans="1:78" x14ac:dyDescent="0.25">
      <c r="A3053" s="1" t="s">
        <v>3049</v>
      </c>
      <c r="BX3053">
        <v>24045</v>
      </c>
      <c r="BY3053">
        <v>24</v>
      </c>
      <c r="BZ3053" s="14">
        <v>1212071024045</v>
      </c>
    </row>
    <row r="3054" spans="1:78" x14ac:dyDescent="0.25">
      <c r="A3054" s="1" t="s">
        <v>3050</v>
      </c>
      <c r="BX3054">
        <v>25044</v>
      </c>
      <c r="BY3054">
        <v>25</v>
      </c>
      <c r="BZ3054" s="14">
        <v>1212071025044</v>
      </c>
    </row>
    <row r="3055" spans="1:78" x14ac:dyDescent="0.25">
      <c r="A3055" s="1" t="s">
        <v>3051</v>
      </c>
      <c r="BX3055">
        <v>26043</v>
      </c>
      <c r="BY3055">
        <v>26</v>
      </c>
      <c r="BZ3055" s="14">
        <v>1212071026043</v>
      </c>
    </row>
    <row r="3056" spans="1:78" x14ac:dyDescent="0.25">
      <c r="A3056" s="1" t="s">
        <v>3052</v>
      </c>
      <c r="BX3056">
        <v>27042</v>
      </c>
      <c r="BY3056">
        <v>27</v>
      </c>
      <c r="BZ3056" s="14">
        <v>1212071027042</v>
      </c>
    </row>
    <row r="3057" spans="1:78" x14ac:dyDescent="0.25">
      <c r="A3057" s="1" t="s">
        <v>3053</v>
      </c>
      <c r="BX3057">
        <v>28041</v>
      </c>
      <c r="BY3057">
        <v>28</v>
      </c>
      <c r="BZ3057" s="14">
        <v>1212071028041</v>
      </c>
    </row>
    <row r="3058" spans="1:78" x14ac:dyDescent="0.25">
      <c r="A3058" s="1" t="s">
        <v>3054</v>
      </c>
      <c r="BX3058">
        <v>29040</v>
      </c>
      <c r="BY3058">
        <v>29</v>
      </c>
      <c r="BZ3058" s="14">
        <v>1212071029040</v>
      </c>
    </row>
    <row r="3059" spans="1:78" x14ac:dyDescent="0.25">
      <c r="A3059" s="1" t="s">
        <v>3055</v>
      </c>
      <c r="BX3059">
        <v>52017</v>
      </c>
      <c r="BY3059">
        <v>52</v>
      </c>
      <c r="BZ3059" s="14">
        <v>1212071052017</v>
      </c>
    </row>
    <row r="3060" spans="1:78" x14ac:dyDescent="0.25">
      <c r="A3060" s="1" t="s">
        <v>3056</v>
      </c>
      <c r="BX3060">
        <v>53016</v>
      </c>
      <c r="BY3060">
        <v>53</v>
      </c>
      <c r="BZ3060" s="14">
        <v>1212071053016</v>
      </c>
    </row>
    <row r="3061" spans="1:78" x14ac:dyDescent="0.25">
      <c r="A3061" s="1" t="s">
        <v>3057</v>
      </c>
      <c r="BX3061">
        <v>20048</v>
      </c>
      <c r="BY3061">
        <v>20</v>
      </c>
      <c r="BZ3061" s="14">
        <v>1212072020048</v>
      </c>
    </row>
    <row r="3062" spans="1:78" x14ac:dyDescent="0.25">
      <c r="A3062" s="1" t="s">
        <v>3058</v>
      </c>
      <c r="BX3062">
        <v>21047</v>
      </c>
      <c r="BY3062">
        <v>21</v>
      </c>
      <c r="BZ3062" s="14">
        <v>1212072021047</v>
      </c>
    </row>
    <row r="3063" spans="1:78" x14ac:dyDescent="0.25">
      <c r="A3063" s="1" t="s">
        <v>3059</v>
      </c>
      <c r="BX3063">
        <v>22046</v>
      </c>
      <c r="BY3063">
        <v>22</v>
      </c>
      <c r="BZ3063" s="14">
        <v>1212072022046</v>
      </c>
    </row>
    <row r="3064" spans="1:78" x14ac:dyDescent="0.25">
      <c r="A3064" s="1" t="s">
        <v>3060</v>
      </c>
      <c r="BX3064">
        <v>23045</v>
      </c>
      <c r="BY3064">
        <v>23</v>
      </c>
      <c r="BZ3064" s="14">
        <v>1212072023045</v>
      </c>
    </row>
    <row r="3065" spans="1:78" x14ac:dyDescent="0.25">
      <c r="A3065" s="1" t="s">
        <v>3061</v>
      </c>
      <c r="BX3065">
        <v>24044</v>
      </c>
      <c r="BY3065">
        <v>24</v>
      </c>
      <c r="BZ3065" s="14">
        <v>1212072024044</v>
      </c>
    </row>
    <row r="3066" spans="1:78" x14ac:dyDescent="0.25">
      <c r="A3066" s="1" t="s">
        <v>3062</v>
      </c>
      <c r="BX3066">
        <v>25043</v>
      </c>
      <c r="BY3066">
        <v>25</v>
      </c>
      <c r="BZ3066" s="14">
        <v>1212072025043</v>
      </c>
    </row>
    <row r="3067" spans="1:78" x14ac:dyDescent="0.25">
      <c r="A3067" s="1" t="s">
        <v>3063</v>
      </c>
      <c r="BX3067">
        <v>26042</v>
      </c>
      <c r="BY3067">
        <v>26</v>
      </c>
      <c r="BZ3067" s="14">
        <v>1212072026042</v>
      </c>
    </row>
    <row r="3068" spans="1:78" x14ac:dyDescent="0.25">
      <c r="A3068" s="1" t="s">
        <v>3064</v>
      </c>
      <c r="BX3068">
        <v>27041</v>
      </c>
      <c r="BY3068">
        <v>27</v>
      </c>
      <c r="BZ3068" s="14">
        <v>1212072027041</v>
      </c>
    </row>
    <row r="3069" spans="1:78" x14ac:dyDescent="0.25">
      <c r="A3069" s="1" t="s">
        <v>3065</v>
      </c>
      <c r="BX3069">
        <v>28040</v>
      </c>
      <c r="BY3069">
        <v>28</v>
      </c>
      <c r="BZ3069" s="14">
        <v>1212072028040</v>
      </c>
    </row>
    <row r="3070" spans="1:78" x14ac:dyDescent="0.25">
      <c r="A3070" s="1" t="s">
        <v>3066</v>
      </c>
      <c r="BX3070">
        <v>52016</v>
      </c>
      <c r="BY3070">
        <v>52</v>
      </c>
      <c r="BZ3070" s="14">
        <v>1212072052016</v>
      </c>
    </row>
    <row r="3071" spans="1:78" x14ac:dyDescent="0.25">
      <c r="A3071" s="1" t="s">
        <v>3067</v>
      </c>
      <c r="BX3071">
        <v>53015</v>
      </c>
      <c r="BY3071">
        <v>53</v>
      </c>
      <c r="BZ3071" s="14">
        <v>1212072053015</v>
      </c>
    </row>
    <row r="3072" spans="1:78" x14ac:dyDescent="0.25">
      <c r="A3072" s="1" t="s">
        <v>3068</v>
      </c>
      <c r="BX3072">
        <v>20047</v>
      </c>
      <c r="BY3072">
        <v>20</v>
      </c>
      <c r="BZ3072" s="14">
        <v>1212073020047</v>
      </c>
    </row>
    <row r="3073" spans="1:78" x14ac:dyDescent="0.25">
      <c r="A3073" s="1" t="s">
        <v>3069</v>
      </c>
      <c r="BX3073">
        <v>21046</v>
      </c>
      <c r="BY3073">
        <v>21</v>
      </c>
      <c r="BZ3073" s="14">
        <v>1212073021046</v>
      </c>
    </row>
    <row r="3074" spans="1:78" x14ac:dyDescent="0.25">
      <c r="A3074" s="1" t="s">
        <v>3070</v>
      </c>
      <c r="BX3074">
        <v>22045</v>
      </c>
      <c r="BY3074">
        <v>22</v>
      </c>
      <c r="BZ3074" s="14">
        <v>1212073022045</v>
      </c>
    </row>
    <row r="3075" spans="1:78" x14ac:dyDescent="0.25">
      <c r="A3075" s="1" t="s">
        <v>3071</v>
      </c>
      <c r="BX3075">
        <v>23044</v>
      </c>
      <c r="BY3075">
        <v>23</v>
      </c>
      <c r="BZ3075" s="14">
        <v>1212073023044</v>
      </c>
    </row>
    <row r="3076" spans="1:78" x14ac:dyDescent="0.25">
      <c r="A3076" s="1" t="s">
        <v>3072</v>
      </c>
      <c r="BX3076">
        <v>24043</v>
      </c>
      <c r="BY3076">
        <v>24</v>
      </c>
      <c r="BZ3076" s="14">
        <v>1212073024043</v>
      </c>
    </row>
    <row r="3077" spans="1:78" x14ac:dyDescent="0.25">
      <c r="A3077" s="1" t="s">
        <v>3073</v>
      </c>
      <c r="BX3077">
        <v>25042</v>
      </c>
      <c r="BY3077">
        <v>25</v>
      </c>
      <c r="BZ3077" s="14">
        <v>1212073025042</v>
      </c>
    </row>
    <row r="3078" spans="1:78" x14ac:dyDescent="0.25">
      <c r="A3078" s="1" t="s">
        <v>3074</v>
      </c>
      <c r="BX3078">
        <v>26041</v>
      </c>
      <c r="BY3078">
        <v>26</v>
      </c>
      <c r="BZ3078" s="14">
        <v>1212073026041</v>
      </c>
    </row>
    <row r="3079" spans="1:78" x14ac:dyDescent="0.25">
      <c r="A3079" s="1" t="s">
        <v>3075</v>
      </c>
      <c r="BX3079">
        <v>27040</v>
      </c>
      <c r="BY3079">
        <v>27</v>
      </c>
      <c r="BZ3079" s="14">
        <v>1212073027040</v>
      </c>
    </row>
    <row r="3080" spans="1:78" x14ac:dyDescent="0.25">
      <c r="A3080" s="1" t="s">
        <v>3076</v>
      </c>
      <c r="BX3080">
        <v>52015</v>
      </c>
      <c r="BY3080">
        <v>52</v>
      </c>
      <c r="BZ3080" s="14">
        <v>1212073052015</v>
      </c>
    </row>
    <row r="3081" spans="1:78" x14ac:dyDescent="0.25">
      <c r="A3081" s="1" t="s">
        <v>3077</v>
      </c>
      <c r="BX3081">
        <v>53014</v>
      </c>
      <c r="BY3081">
        <v>53</v>
      </c>
      <c r="BZ3081" s="14">
        <v>1212073053014</v>
      </c>
    </row>
    <row r="3082" spans="1:78" x14ac:dyDescent="0.25">
      <c r="A3082" s="1" t="s">
        <v>3078</v>
      </c>
      <c r="BX3082">
        <v>20046</v>
      </c>
      <c r="BY3082">
        <v>20</v>
      </c>
      <c r="BZ3082" s="14">
        <v>1212074020046</v>
      </c>
    </row>
    <row r="3083" spans="1:78" x14ac:dyDescent="0.25">
      <c r="A3083" s="1" t="s">
        <v>3079</v>
      </c>
      <c r="BX3083">
        <v>21045</v>
      </c>
      <c r="BY3083">
        <v>21</v>
      </c>
      <c r="BZ3083" s="14">
        <v>1212074021045</v>
      </c>
    </row>
    <row r="3084" spans="1:78" x14ac:dyDescent="0.25">
      <c r="A3084" s="1" t="s">
        <v>3080</v>
      </c>
      <c r="BX3084">
        <v>22044</v>
      </c>
      <c r="BY3084">
        <v>22</v>
      </c>
      <c r="BZ3084" s="14">
        <v>1212074022044</v>
      </c>
    </row>
    <row r="3085" spans="1:78" x14ac:dyDescent="0.25">
      <c r="A3085" s="1" t="s">
        <v>3081</v>
      </c>
      <c r="BX3085">
        <v>23043</v>
      </c>
      <c r="BY3085">
        <v>23</v>
      </c>
      <c r="BZ3085" s="14">
        <v>1212074023043</v>
      </c>
    </row>
    <row r="3086" spans="1:78" x14ac:dyDescent="0.25">
      <c r="A3086" s="1" t="s">
        <v>3082</v>
      </c>
      <c r="BX3086">
        <v>24042</v>
      </c>
      <c r="BY3086">
        <v>24</v>
      </c>
      <c r="BZ3086" s="14">
        <v>1212074024042</v>
      </c>
    </row>
    <row r="3087" spans="1:78" x14ac:dyDescent="0.25">
      <c r="A3087" s="1" t="s">
        <v>3083</v>
      </c>
      <c r="BX3087">
        <v>25041</v>
      </c>
      <c r="BY3087">
        <v>25</v>
      </c>
      <c r="BZ3087" s="14">
        <v>1212074025041</v>
      </c>
    </row>
    <row r="3088" spans="1:78" x14ac:dyDescent="0.25">
      <c r="A3088" s="1" t="s">
        <v>3084</v>
      </c>
      <c r="BX3088">
        <v>26040</v>
      </c>
      <c r="BY3088">
        <v>26</v>
      </c>
      <c r="BZ3088" s="14">
        <v>1212074026040</v>
      </c>
    </row>
    <row r="3089" spans="1:78" x14ac:dyDescent="0.25">
      <c r="A3089" s="1" t="s">
        <v>3085</v>
      </c>
      <c r="BX3089">
        <v>52014</v>
      </c>
      <c r="BY3089">
        <v>52</v>
      </c>
      <c r="BZ3089" s="14">
        <v>1212074052014</v>
      </c>
    </row>
    <row r="3090" spans="1:78" x14ac:dyDescent="0.25">
      <c r="A3090" s="1" t="s">
        <v>3086</v>
      </c>
      <c r="BX3090">
        <v>53013</v>
      </c>
      <c r="BY3090">
        <v>53</v>
      </c>
      <c r="BZ3090" s="14">
        <v>1212074053013</v>
      </c>
    </row>
    <row r="3091" spans="1:78" x14ac:dyDescent="0.25">
      <c r="A3091" s="1" t="s">
        <v>3087</v>
      </c>
      <c r="BX3091">
        <v>20045</v>
      </c>
      <c r="BY3091">
        <v>20</v>
      </c>
      <c r="BZ3091" s="14">
        <v>1212075020045</v>
      </c>
    </row>
    <row r="3092" spans="1:78" x14ac:dyDescent="0.25">
      <c r="A3092" s="1" t="s">
        <v>3088</v>
      </c>
      <c r="BX3092">
        <v>21044</v>
      </c>
      <c r="BY3092">
        <v>21</v>
      </c>
      <c r="BZ3092" s="14">
        <v>1212075021044</v>
      </c>
    </row>
    <row r="3093" spans="1:78" x14ac:dyDescent="0.25">
      <c r="A3093" s="1" t="s">
        <v>3089</v>
      </c>
      <c r="BX3093">
        <v>23042</v>
      </c>
      <c r="BY3093">
        <v>23</v>
      </c>
      <c r="BZ3093" s="14">
        <v>1212075023042</v>
      </c>
    </row>
    <row r="3094" spans="1:78" x14ac:dyDescent="0.25">
      <c r="A3094" s="1" t="s">
        <v>3090</v>
      </c>
      <c r="BX3094">
        <v>24041</v>
      </c>
      <c r="BY3094">
        <v>24</v>
      </c>
      <c r="BZ3094" s="14">
        <v>1212075024041</v>
      </c>
    </row>
    <row r="3095" spans="1:78" x14ac:dyDescent="0.25">
      <c r="A3095" s="1" t="s">
        <v>3091</v>
      </c>
      <c r="BX3095">
        <v>25040</v>
      </c>
      <c r="BY3095">
        <v>25</v>
      </c>
      <c r="BZ3095" s="14">
        <v>1212075025040</v>
      </c>
    </row>
    <row r="3096" spans="1:78" x14ac:dyDescent="0.25">
      <c r="A3096" s="1" t="s">
        <v>3092</v>
      </c>
      <c r="BX3096">
        <v>52013</v>
      </c>
      <c r="BY3096">
        <v>52</v>
      </c>
      <c r="BZ3096" s="14">
        <v>1212075052013</v>
      </c>
    </row>
    <row r="3097" spans="1:78" x14ac:dyDescent="0.25">
      <c r="A3097" s="1" t="s">
        <v>3093</v>
      </c>
      <c r="BX3097">
        <v>53012</v>
      </c>
      <c r="BY3097">
        <v>53</v>
      </c>
      <c r="BZ3097" s="14">
        <v>1212075053012</v>
      </c>
    </row>
    <row r="3098" spans="1:78" x14ac:dyDescent="0.25">
      <c r="A3098" s="1" t="s">
        <v>3094</v>
      </c>
      <c r="BX3098">
        <v>20044</v>
      </c>
      <c r="BY3098">
        <v>20</v>
      </c>
      <c r="BZ3098" s="14">
        <v>1212076020044</v>
      </c>
    </row>
    <row r="3099" spans="1:78" x14ac:dyDescent="0.25">
      <c r="A3099" s="1" t="s">
        <v>3095</v>
      </c>
      <c r="BX3099">
        <v>21043</v>
      </c>
      <c r="BY3099">
        <v>21</v>
      </c>
      <c r="BZ3099" s="14">
        <v>1212076021043</v>
      </c>
    </row>
    <row r="3100" spans="1:78" x14ac:dyDescent="0.25">
      <c r="A3100" s="1" t="s">
        <v>3096</v>
      </c>
      <c r="BX3100">
        <v>22042</v>
      </c>
      <c r="BY3100">
        <v>22</v>
      </c>
      <c r="BZ3100" s="14">
        <v>1212076022042</v>
      </c>
    </row>
    <row r="3101" spans="1:78" x14ac:dyDescent="0.25">
      <c r="A3101" s="1" t="s">
        <v>3097</v>
      </c>
      <c r="BX3101">
        <v>23041</v>
      </c>
      <c r="BY3101">
        <v>23</v>
      </c>
      <c r="BZ3101" s="14">
        <v>1212076023041</v>
      </c>
    </row>
    <row r="3102" spans="1:78" x14ac:dyDescent="0.25">
      <c r="A3102" s="1" t="s">
        <v>3098</v>
      </c>
      <c r="BX3102">
        <v>24040</v>
      </c>
      <c r="BY3102">
        <v>24</v>
      </c>
      <c r="BZ3102" s="14">
        <v>1212076024040</v>
      </c>
    </row>
    <row r="3103" spans="1:78" x14ac:dyDescent="0.25">
      <c r="A3103" s="1" t="s">
        <v>3099</v>
      </c>
      <c r="BX3103">
        <v>52012</v>
      </c>
      <c r="BY3103">
        <v>52</v>
      </c>
      <c r="BZ3103" s="14">
        <v>1212076052012</v>
      </c>
    </row>
    <row r="3104" spans="1:78" x14ac:dyDescent="0.25">
      <c r="A3104" s="1" t="s">
        <v>3100</v>
      </c>
      <c r="BX3104">
        <v>53011</v>
      </c>
      <c r="BY3104">
        <v>53</v>
      </c>
      <c r="BZ3104" s="14">
        <v>1212076053011</v>
      </c>
    </row>
    <row r="3105" spans="1:78" x14ac:dyDescent="0.25">
      <c r="A3105" s="1" t="s">
        <v>3101</v>
      </c>
      <c r="BX3105">
        <v>20043</v>
      </c>
      <c r="BY3105">
        <v>20</v>
      </c>
      <c r="BZ3105" s="14">
        <v>1212077020043</v>
      </c>
    </row>
    <row r="3106" spans="1:78" x14ac:dyDescent="0.25">
      <c r="A3106" s="1" t="s">
        <v>3102</v>
      </c>
      <c r="BX3106">
        <v>21042</v>
      </c>
      <c r="BY3106">
        <v>21</v>
      </c>
      <c r="BZ3106" s="14">
        <v>1212077021042</v>
      </c>
    </row>
    <row r="3107" spans="1:78" x14ac:dyDescent="0.25">
      <c r="A3107" s="1" t="s">
        <v>3103</v>
      </c>
      <c r="BX3107">
        <v>22041</v>
      </c>
      <c r="BY3107">
        <v>22</v>
      </c>
      <c r="BZ3107" s="14">
        <v>1212077022041</v>
      </c>
    </row>
    <row r="3108" spans="1:78" x14ac:dyDescent="0.25">
      <c r="A3108" s="1" t="s">
        <v>3104</v>
      </c>
      <c r="BX3108">
        <v>23040</v>
      </c>
      <c r="BY3108">
        <v>23</v>
      </c>
      <c r="BZ3108" s="14">
        <v>1212077023040</v>
      </c>
    </row>
    <row r="3109" spans="1:78" x14ac:dyDescent="0.25">
      <c r="A3109" s="1" t="s">
        <v>3105</v>
      </c>
      <c r="BX3109">
        <v>52011</v>
      </c>
      <c r="BY3109">
        <v>52</v>
      </c>
      <c r="BZ3109" s="14">
        <v>1212077052011</v>
      </c>
    </row>
    <row r="3110" spans="1:78" x14ac:dyDescent="0.25">
      <c r="A3110" s="1" t="s">
        <v>3106</v>
      </c>
      <c r="BX3110">
        <v>53010</v>
      </c>
      <c r="BY3110">
        <v>53</v>
      </c>
      <c r="BZ3110" s="14">
        <v>1212077053010</v>
      </c>
    </row>
    <row r="3111" spans="1:78" x14ac:dyDescent="0.25">
      <c r="A3111" s="1" t="s">
        <v>3107</v>
      </c>
      <c r="BX3111">
        <v>20042</v>
      </c>
      <c r="BY3111">
        <v>20</v>
      </c>
      <c r="BZ3111" s="14">
        <v>1212078020042</v>
      </c>
    </row>
    <row r="3112" spans="1:78" x14ac:dyDescent="0.25">
      <c r="A3112" s="1" t="s">
        <v>3108</v>
      </c>
      <c r="BX3112">
        <v>22040</v>
      </c>
      <c r="BY3112">
        <v>22</v>
      </c>
      <c r="BZ3112" s="14">
        <v>1212078022040</v>
      </c>
    </row>
    <row r="3113" spans="1:78" x14ac:dyDescent="0.25">
      <c r="A3113" s="1" t="s">
        <v>3109</v>
      </c>
      <c r="BX3113">
        <v>23039</v>
      </c>
      <c r="BY3113">
        <v>23</v>
      </c>
      <c r="BZ3113" s="14">
        <v>1212078023039</v>
      </c>
    </row>
    <row r="3114" spans="1:78" x14ac:dyDescent="0.25">
      <c r="A3114" s="1" t="s">
        <v>3110</v>
      </c>
      <c r="BX3114">
        <v>52010</v>
      </c>
      <c r="BY3114">
        <v>52</v>
      </c>
      <c r="BZ3114" s="14">
        <v>1212078052010</v>
      </c>
    </row>
    <row r="3115" spans="1:78" x14ac:dyDescent="0.25">
      <c r="A3115" s="1" t="s">
        <v>3111</v>
      </c>
      <c r="BX3115">
        <v>20041</v>
      </c>
      <c r="BY3115">
        <v>20</v>
      </c>
      <c r="BZ3115" s="14">
        <v>1212079020041</v>
      </c>
    </row>
    <row r="3116" spans="1:78" x14ac:dyDescent="0.25">
      <c r="A3116" s="1" t="s">
        <v>3112</v>
      </c>
      <c r="BX3116">
        <v>21040</v>
      </c>
      <c r="BY3116">
        <v>21</v>
      </c>
      <c r="BZ3116" s="14">
        <v>1212079021040</v>
      </c>
    </row>
    <row r="3117" spans="1:78" x14ac:dyDescent="0.25">
      <c r="A3117" s="1" t="s">
        <v>3113</v>
      </c>
      <c r="BX3117">
        <v>22039</v>
      </c>
      <c r="BY3117">
        <v>22</v>
      </c>
      <c r="BZ3117" s="14">
        <v>1212079022039</v>
      </c>
    </row>
    <row r="3118" spans="1:78" x14ac:dyDescent="0.25">
      <c r="A3118" s="1" t="s">
        <v>3114</v>
      </c>
      <c r="BX3118">
        <v>52009</v>
      </c>
      <c r="BY3118">
        <v>52</v>
      </c>
      <c r="BZ3118" s="14">
        <v>1212079052009</v>
      </c>
    </row>
    <row r="3119" spans="1:78" x14ac:dyDescent="0.25">
      <c r="A3119" s="1" t="s">
        <v>3115</v>
      </c>
      <c r="BX3119">
        <v>20040</v>
      </c>
      <c r="BY3119">
        <v>20</v>
      </c>
      <c r="BZ3119" s="14">
        <v>1212080020040</v>
      </c>
    </row>
    <row r="3120" spans="1:78" x14ac:dyDescent="0.25">
      <c r="A3120" s="1" t="s">
        <v>3116</v>
      </c>
      <c r="BX3120">
        <v>21039</v>
      </c>
      <c r="BY3120">
        <v>21</v>
      </c>
      <c r="BZ3120" s="14">
        <v>1212080021039</v>
      </c>
    </row>
    <row r="3121" spans="1:78" x14ac:dyDescent="0.25">
      <c r="A3121" s="1" t="s">
        <v>3117</v>
      </c>
      <c r="BX3121">
        <v>52008</v>
      </c>
      <c r="BY3121">
        <v>52</v>
      </c>
      <c r="BZ3121" s="14">
        <v>1212080052008</v>
      </c>
    </row>
    <row r="3122" spans="1:78" x14ac:dyDescent="0.25">
      <c r="A3122" s="1" t="s">
        <v>3118</v>
      </c>
      <c r="BX3122">
        <v>53007</v>
      </c>
      <c r="BY3122">
        <v>53</v>
      </c>
      <c r="BZ3122" s="14">
        <v>1212080053007</v>
      </c>
    </row>
    <row r="3123" spans="1:78" x14ac:dyDescent="0.25">
      <c r="A3123" s="1" t="s">
        <v>3119</v>
      </c>
      <c r="BX3123">
        <v>20039</v>
      </c>
      <c r="BY3123">
        <v>20</v>
      </c>
      <c r="BZ3123" s="14">
        <v>1212081020039</v>
      </c>
    </row>
    <row r="3124" spans="1:78" x14ac:dyDescent="0.25">
      <c r="A3124" s="1" t="s">
        <v>3120</v>
      </c>
      <c r="BX3124">
        <v>20038</v>
      </c>
      <c r="BY3124">
        <v>20</v>
      </c>
      <c r="BZ3124" s="14">
        <v>1212082020038</v>
      </c>
    </row>
    <row r="3125" spans="1:78" x14ac:dyDescent="0.25">
      <c r="A3125" s="1" t="s">
        <v>3121</v>
      </c>
      <c r="BX3125">
        <v>19038</v>
      </c>
      <c r="BY3125">
        <v>19</v>
      </c>
      <c r="BZ3125" s="14">
        <v>1212083019038</v>
      </c>
    </row>
    <row r="3126" spans="1:78" x14ac:dyDescent="0.25">
      <c r="A3126" s="1" t="s">
        <v>3122</v>
      </c>
      <c r="BX3126">
        <v>20037</v>
      </c>
      <c r="BY3126">
        <v>20</v>
      </c>
      <c r="BZ3126" s="14">
        <v>1212083020037</v>
      </c>
    </row>
    <row r="3127" spans="1:78" x14ac:dyDescent="0.25">
      <c r="A3127" s="1" t="s">
        <v>3123</v>
      </c>
      <c r="BX3127">
        <v>18038</v>
      </c>
      <c r="BY3127">
        <v>18</v>
      </c>
      <c r="BZ3127" s="14">
        <v>1212084018038</v>
      </c>
    </row>
    <row r="3128" spans="1:78" x14ac:dyDescent="0.25">
      <c r="A3128" s="1" t="s">
        <v>3124</v>
      </c>
      <c r="BX3128">
        <v>20036</v>
      </c>
      <c r="BY3128">
        <v>20</v>
      </c>
      <c r="BZ3128" s="14">
        <v>1212084020036</v>
      </c>
    </row>
    <row r="3129" spans="1:78" x14ac:dyDescent="0.25">
      <c r="A3129" s="1" t="s">
        <v>3125</v>
      </c>
      <c r="BX3129">
        <v>18037</v>
      </c>
      <c r="BY3129">
        <v>18</v>
      </c>
      <c r="BZ3129" s="14">
        <v>1212085018037</v>
      </c>
    </row>
    <row r="3130" spans="1:78" x14ac:dyDescent="0.25">
      <c r="A3130" s="1" t="s">
        <v>3126</v>
      </c>
      <c r="BX3130">
        <v>19036</v>
      </c>
      <c r="BY3130">
        <v>19</v>
      </c>
      <c r="BZ3130" s="14">
        <v>1212085019036</v>
      </c>
    </row>
    <row r="3131" spans="1:78" x14ac:dyDescent="0.25">
      <c r="A3131" s="1" t="s">
        <v>3127</v>
      </c>
      <c r="BX3131">
        <v>18036</v>
      </c>
      <c r="BY3131">
        <v>18</v>
      </c>
      <c r="BZ3131" s="14">
        <v>1212086018036</v>
      </c>
    </row>
    <row r="3132" spans="1:78" x14ac:dyDescent="0.25">
      <c r="A3132" s="1" t="s">
        <v>3128</v>
      </c>
      <c r="BX3132">
        <v>18035</v>
      </c>
      <c r="BY3132">
        <v>18</v>
      </c>
      <c r="BZ3132" s="14">
        <v>1212087018035</v>
      </c>
    </row>
    <row r="3133" spans="1:78" x14ac:dyDescent="0.25">
      <c r="A3133" s="1" t="s">
        <v>3129</v>
      </c>
      <c r="BX3133">
        <v>18034</v>
      </c>
      <c r="BY3133">
        <v>18</v>
      </c>
      <c r="BZ3133" s="14">
        <v>1212088018034</v>
      </c>
    </row>
    <row r="3134" spans="1:78" x14ac:dyDescent="0.25">
      <c r="A3134" s="1" t="s">
        <v>3130</v>
      </c>
      <c r="BX3134">
        <v>18033</v>
      </c>
      <c r="BY3134">
        <v>18</v>
      </c>
      <c r="BZ3134" s="14">
        <v>1212089018033</v>
      </c>
    </row>
    <row r="3135" spans="1:78" x14ac:dyDescent="0.25">
      <c r="A3135" s="1" t="s">
        <v>3131</v>
      </c>
      <c r="BX3135">
        <v>50001</v>
      </c>
      <c r="BY3135">
        <v>50</v>
      </c>
      <c r="BZ3135" s="14">
        <v>1212089050001</v>
      </c>
    </row>
    <row r="3136" spans="1:78" x14ac:dyDescent="0.25">
      <c r="A3136" s="1" t="s">
        <v>3132</v>
      </c>
      <c r="BX3136">
        <v>51000</v>
      </c>
      <c r="BY3136">
        <v>51</v>
      </c>
      <c r="BZ3136" s="14">
        <v>1212089051000</v>
      </c>
    </row>
    <row r="3137" spans="1:78" x14ac:dyDescent="0.25">
      <c r="A3137" s="1" t="s">
        <v>3133</v>
      </c>
      <c r="BX3137">
        <v>18032</v>
      </c>
      <c r="BY3137">
        <v>18</v>
      </c>
      <c r="BZ3137" s="14">
        <v>1212090018032</v>
      </c>
    </row>
    <row r="3138" spans="1:78" x14ac:dyDescent="0.25">
      <c r="A3138" s="1" t="s">
        <v>3134</v>
      </c>
      <c r="BX3138">
        <v>19031</v>
      </c>
      <c r="BY3138">
        <v>19</v>
      </c>
      <c r="BZ3138" s="14">
        <v>1212090019031</v>
      </c>
    </row>
    <row r="3139" spans="1:78" x14ac:dyDescent="0.25">
      <c r="A3139" s="1" t="s">
        <v>3135</v>
      </c>
      <c r="BX3139">
        <v>46004</v>
      </c>
      <c r="BY3139">
        <v>46</v>
      </c>
      <c r="BZ3139" s="14">
        <v>1212090046004</v>
      </c>
    </row>
    <row r="3140" spans="1:78" x14ac:dyDescent="0.25">
      <c r="A3140" s="1" t="s">
        <v>3136</v>
      </c>
      <c r="BX3140">
        <v>48002</v>
      </c>
      <c r="BY3140">
        <v>48</v>
      </c>
      <c r="BZ3140" s="14">
        <v>1212090048002</v>
      </c>
    </row>
    <row r="3141" spans="1:78" x14ac:dyDescent="0.25">
      <c r="A3141" s="1" t="s">
        <v>3137</v>
      </c>
      <c r="BX3141">
        <v>49001</v>
      </c>
      <c r="BY3141">
        <v>49</v>
      </c>
      <c r="BZ3141" s="14">
        <v>1212090049001</v>
      </c>
    </row>
    <row r="3142" spans="1:78" x14ac:dyDescent="0.25">
      <c r="A3142" s="1" t="s">
        <v>3138</v>
      </c>
      <c r="BX3142">
        <v>50000</v>
      </c>
      <c r="BY3142">
        <v>50</v>
      </c>
      <c r="BZ3142" s="14">
        <v>1212090050000</v>
      </c>
    </row>
    <row r="3143" spans="1:78" x14ac:dyDescent="0.25">
      <c r="A3143" s="1" t="s">
        <v>3139</v>
      </c>
      <c r="BX3143">
        <v>12023</v>
      </c>
      <c r="BY3143">
        <v>12</v>
      </c>
      <c r="BZ3143" s="14">
        <v>1212105012023</v>
      </c>
    </row>
    <row r="3144" spans="1:78" x14ac:dyDescent="0.25">
      <c r="A3144" s="1" t="s">
        <v>3140</v>
      </c>
      <c r="BX3144">
        <v>11023</v>
      </c>
      <c r="BY3144">
        <v>11</v>
      </c>
      <c r="BZ3144" s="14">
        <v>1212106011023</v>
      </c>
    </row>
    <row r="3145" spans="1:78" x14ac:dyDescent="0.25">
      <c r="A3145" s="1" t="s">
        <v>3141</v>
      </c>
      <c r="BX3145">
        <v>12022</v>
      </c>
      <c r="BY3145">
        <v>12</v>
      </c>
      <c r="BZ3145" s="14">
        <v>1212106012022</v>
      </c>
    </row>
    <row r="3146" spans="1:78" x14ac:dyDescent="0.25">
      <c r="A3146" s="1" t="s">
        <v>3142</v>
      </c>
      <c r="BX3146">
        <v>10023</v>
      </c>
      <c r="BY3146">
        <v>10</v>
      </c>
      <c r="BZ3146" s="14">
        <v>1212107010023</v>
      </c>
    </row>
    <row r="3147" spans="1:78" x14ac:dyDescent="0.25">
      <c r="A3147" s="1" t="s">
        <v>3143</v>
      </c>
      <c r="BX3147">
        <v>11022</v>
      </c>
      <c r="BY3147">
        <v>11</v>
      </c>
      <c r="BZ3147" s="14">
        <v>1212107011022</v>
      </c>
    </row>
    <row r="3148" spans="1:78" x14ac:dyDescent="0.25">
      <c r="A3148" s="1" t="s">
        <v>3144</v>
      </c>
      <c r="BX3148">
        <v>10022</v>
      </c>
      <c r="BY3148">
        <v>10</v>
      </c>
      <c r="BZ3148" s="14">
        <v>1212108010022</v>
      </c>
    </row>
    <row r="3149" spans="1:78" x14ac:dyDescent="0.25">
      <c r="A3149" s="1" t="s">
        <v>3145</v>
      </c>
      <c r="BX3149">
        <v>2021</v>
      </c>
      <c r="BY3149">
        <v>2</v>
      </c>
      <c r="BZ3149" s="14">
        <v>1212117002021</v>
      </c>
    </row>
    <row r="3150" spans="1:78" x14ac:dyDescent="0.25">
      <c r="A3150" s="1" t="s">
        <v>3146</v>
      </c>
      <c r="BX3150">
        <v>3006</v>
      </c>
      <c r="BY3150">
        <v>3</v>
      </c>
      <c r="BZ3150" s="14">
        <v>1212131003006</v>
      </c>
    </row>
    <row r="3151" spans="1:78" x14ac:dyDescent="0.25">
      <c r="A3151" s="1" t="s">
        <v>3147</v>
      </c>
      <c r="BX3151">
        <v>2006</v>
      </c>
      <c r="BY3151">
        <v>2</v>
      </c>
      <c r="BZ3151" s="14">
        <v>1212132002006</v>
      </c>
    </row>
    <row r="3152" spans="1:78" x14ac:dyDescent="0.25">
      <c r="A3152" s="1" t="s">
        <v>3148</v>
      </c>
      <c r="BX3152">
        <v>54067</v>
      </c>
      <c r="BY3152">
        <v>54</v>
      </c>
      <c r="BZ3152" s="14">
        <v>1214019054067</v>
      </c>
    </row>
    <row r="3153" spans="1:78" x14ac:dyDescent="0.25">
      <c r="A3153" s="1" t="s">
        <v>3149</v>
      </c>
      <c r="BX3153">
        <v>53067</v>
      </c>
      <c r="BY3153">
        <v>53</v>
      </c>
      <c r="BZ3153" s="14">
        <v>1214020053067</v>
      </c>
    </row>
    <row r="3154" spans="1:78" x14ac:dyDescent="0.25">
      <c r="A3154" s="1" t="s">
        <v>3150</v>
      </c>
      <c r="BX3154">
        <v>54066</v>
      </c>
      <c r="BY3154">
        <v>54</v>
      </c>
      <c r="BZ3154" s="14">
        <v>1214020054066</v>
      </c>
    </row>
    <row r="3155" spans="1:78" x14ac:dyDescent="0.25">
      <c r="A3155" s="1" t="s">
        <v>3151</v>
      </c>
      <c r="BX3155">
        <v>50069</v>
      </c>
      <c r="BY3155">
        <v>50</v>
      </c>
      <c r="BZ3155" s="14">
        <v>1214021050069</v>
      </c>
    </row>
    <row r="3156" spans="1:78" x14ac:dyDescent="0.25">
      <c r="A3156" s="1" t="s">
        <v>3152</v>
      </c>
      <c r="BX3156">
        <v>52067</v>
      </c>
      <c r="BY3156">
        <v>52</v>
      </c>
      <c r="BZ3156" s="14">
        <v>1214021052067</v>
      </c>
    </row>
    <row r="3157" spans="1:78" x14ac:dyDescent="0.25">
      <c r="A3157" s="1" t="s">
        <v>3153</v>
      </c>
      <c r="BX3157">
        <v>56063</v>
      </c>
      <c r="BY3157">
        <v>56</v>
      </c>
      <c r="BZ3157" s="14">
        <v>1214021056063</v>
      </c>
    </row>
    <row r="3158" spans="1:78" x14ac:dyDescent="0.25">
      <c r="A3158" s="1" t="s">
        <v>3154</v>
      </c>
      <c r="BX3158">
        <v>54064</v>
      </c>
      <c r="BY3158">
        <v>54</v>
      </c>
      <c r="BZ3158" s="14">
        <v>1214022054064</v>
      </c>
    </row>
    <row r="3159" spans="1:78" x14ac:dyDescent="0.25">
      <c r="A3159" s="1" t="s">
        <v>3155</v>
      </c>
      <c r="BX3159">
        <v>56062</v>
      </c>
      <c r="BY3159">
        <v>56</v>
      </c>
      <c r="BZ3159" s="14">
        <v>1214022056062</v>
      </c>
    </row>
    <row r="3160" spans="1:78" x14ac:dyDescent="0.25">
      <c r="A3160" s="1" t="s">
        <v>3156</v>
      </c>
      <c r="BX3160">
        <v>53064</v>
      </c>
      <c r="BY3160">
        <v>53</v>
      </c>
      <c r="BZ3160" s="14">
        <v>1214023053064</v>
      </c>
    </row>
    <row r="3161" spans="1:78" x14ac:dyDescent="0.25">
      <c r="A3161" s="1" t="s">
        <v>3157</v>
      </c>
      <c r="BX3161">
        <v>54063</v>
      </c>
      <c r="BY3161">
        <v>54</v>
      </c>
      <c r="BZ3161" s="14">
        <v>1214023054063</v>
      </c>
    </row>
    <row r="3162" spans="1:78" x14ac:dyDescent="0.25">
      <c r="A3162" s="1" t="s">
        <v>3158</v>
      </c>
      <c r="BX3162">
        <v>56061</v>
      </c>
      <c r="BY3162">
        <v>56</v>
      </c>
      <c r="BZ3162" s="14">
        <v>1214023056061</v>
      </c>
    </row>
    <row r="3163" spans="1:78" x14ac:dyDescent="0.25">
      <c r="A3163" s="1" t="s">
        <v>3159</v>
      </c>
      <c r="BX3163">
        <v>48068</v>
      </c>
      <c r="BY3163">
        <v>48</v>
      </c>
      <c r="BZ3163" s="14">
        <v>1214024048068</v>
      </c>
    </row>
    <row r="3164" spans="1:78" x14ac:dyDescent="0.25">
      <c r="A3164" s="1" t="s">
        <v>3160</v>
      </c>
      <c r="BX3164">
        <v>49067</v>
      </c>
      <c r="BY3164">
        <v>49</v>
      </c>
      <c r="BZ3164" s="14">
        <v>1214024049067</v>
      </c>
    </row>
    <row r="3165" spans="1:78" x14ac:dyDescent="0.25">
      <c r="A3165" s="1" t="s">
        <v>3161</v>
      </c>
      <c r="BX3165">
        <v>52064</v>
      </c>
      <c r="BY3165">
        <v>52</v>
      </c>
      <c r="BZ3165" s="14">
        <v>1214024052064</v>
      </c>
    </row>
    <row r="3166" spans="1:78" x14ac:dyDescent="0.25">
      <c r="A3166" s="1" t="s">
        <v>3162</v>
      </c>
      <c r="BX3166">
        <v>53063</v>
      </c>
      <c r="BY3166">
        <v>53</v>
      </c>
      <c r="BZ3166" s="14">
        <v>1214024053063</v>
      </c>
    </row>
    <row r="3167" spans="1:78" x14ac:dyDescent="0.25">
      <c r="A3167" s="1" t="s">
        <v>3163</v>
      </c>
      <c r="BX3167">
        <v>54062</v>
      </c>
      <c r="BY3167">
        <v>54</v>
      </c>
      <c r="BZ3167" s="14">
        <v>1214024054062</v>
      </c>
    </row>
    <row r="3168" spans="1:78" x14ac:dyDescent="0.25">
      <c r="A3168" s="1" t="s">
        <v>3164</v>
      </c>
      <c r="BX3168">
        <v>55061</v>
      </c>
      <c r="BY3168">
        <v>55</v>
      </c>
      <c r="BZ3168" s="14">
        <v>1214024055061</v>
      </c>
    </row>
    <row r="3169" spans="1:78" x14ac:dyDescent="0.25">
      <c r="A3169" s="1" t="s">
        <v>3165</v>
      </c>
      <c r="BX3169">
        <v>64052</v>
      </c>
      <c r="BY3169">
        <v>64</v>
      </c>
      <c r="BZ3169" s="14">
        <v>1214024064052</v>
      </c>
    </row>
    <row r="3170" spans="1:78" x14ac:dyDescent="0.25">
      <c r="A3170" s="1" t="s">
        <v>3166</v>
      </c>
      <c r="BX3170">
        <v>46069</v>
      </c>
      <c r="BY3170">
        <v>46</v>
      </c>
      <c r="BZ3170" s="14">
        <v>1214025046069</v>
      </c>
    </row>
    <row r="3171" spans="1:78" x14ac:dyDescent="0.25">
      <c r="A3171" s="1" t="s">
        <v>3167</v>
      </c>
      <c r="BX3171">
        <v>47068</v>
      </c>
      <c r="BY3171">
        <v>47</v>
      </c>
      <c r="BZ3171" s="14">
        <v>1214025047068</v>
      </c>
    </row>
    <row r="3172" spans="1:78" x14ac:dyDescent="0.25">
      <c r="A3172" s="1" t="s">
        <v>3168</v>
      </c>
      <c r="BX3172">
        <v>48067</v>
      </c>
      <c r="BY3172">
        <v>48</v>
      </c>
      <c r="BZ3172" s="14">
        <v>1214025048067</v>
      </c>
    </row>
    <row r="3173" spans="1:78" x14ac:dyDescent="0.25">
      <c r="A3173" s="1" t="s">
        <v>3169</v>
      </c>
      <c r="BX3173">
        <v>49066</v>
      </c>
      <c r="BY3173">
        <v>49</v>
      </c>
      <c r="BZ3173" s="14">
        <v>1214025049066</v>
      </c>
    </row>
    <row r="3174" spans="1:78" x14ac:dyDescent="0.25">
      <c r="A3174" s="1" t="s">
        <v>3170</v>
      </c>
      <c r="BX3174">
        <v>50065</v>
      </c>
      <c r="BY3174">
        <v>50</v>
      </c>
      <c r="BZ3174" s="14">
        <v>1214025050065</v>
      </c>
    </row>
    <row r="3175" spans="1:78" x14ac:dyDescent="0.25">
      <c r="A3175" s="1" t="s">
        <v>3171</v>
      </c>
      <c r="BX3175">
        <v>51064</v>
      </c>
      <c r="BY3175">
        <v>51</v>
      </c>
      <c r="BZ3175" s="14">
        <v>1214025051064</v>
      </c>
    </row>
    <row r="3176" spans="1:78" x14ac:dyDescent="0.25">
      <c r="A3176" s="1" t="s">
        <v>3172</v>
      </c>
      <c r="BX3176">
        <v>54061</v>
      </c>
      <c r="BY3176">
        <v>54</v>
      </c>
      <c r="BZ3176" s="14">
        <v>1214025054061</v>
      </c>
    </row>
    <row r="3177" spans="1:78" x14ac:dyDescent="0.25">
      <c r="A3177" s="1" t="s">
        <v>3173</v>
      </c>
      <c r="BX3177">
        <v>64051</v>
      </c>
      <c r="BY3177">
        <v>64</v>
      </c>
      <c r="BZ3177" s="14">
        <v>1214025064051</v>
      </c>
    </row>
    <row r="3178" spans="1:78" x14ac:dyDescent="0.25">
      <c r="A3178" s="1" t="s">
        <v>3174</v>
      </c>
      <c r="BX3178">
        <v>65050</v>
      </c>
      <c r="BY3178">
        <v>65</v>
      </c>
      <c r="BZ3178" s="14">
        <v>1214025065050</v>
      </c>
    </row>
    <row r="3179" spans="1:78" x14ac:dyDescent="0.25">
      <c r="A3179" s="1" t="s">
        <v>3175</v>
      </c>
      <c r="BX3179">
        <v>51063</v>
      </c>
      <c r="BY3179">
        <v>51</v>
      </c>
      <c r="BZ3179" s="14">
        <v>1214026051063</v>
      </c>
    </row>
    <row r="3180" spans="1:78" x14ac:dyDescent="0.25">
      <c r="A3180" s="1" t="s">
        <v>3176</v>
      </c>
      <c r="BX3180">
        <v>64050</v>
      </c>
      <c r="BY3180">
        <v>64</v>
      </c>
      <c r="BZ3180" s="14">
        <v>1214026064050</v>
      </c>
    </row>
    <row r="3181" spans="1:78" x14ac:dyDescent="0.25">
      <c r="A3181" s="1" t="s">
        <v>3177</v>
      </c>
      <c r="BX3181">
        <v>65049</v>
      </c>
      <c r="BY3181">
        <v>65</v>
      </c>
      <c r="BZ3181" s="14">
        <v>1214026065049</v>
      </c>
    </row>
    <row r="3182" spans="1:78" x14ac:dyDescent="0.25">
      <c r="A3182" s="1" t="s">
        <v>3178</v>
      </c>
      <c r="BX3182">
        <v>44069</v>
      </c>
      <c r="BY3182">
        <v>44</v>
      </c>
      <c r="BZ3182" s="14">
        <v>1214027044069</v>
      </c>
    </row>
    <row r="3183" spans="1:78" x14ac:dyDescent="0.25">
      <c r="A3183" s="1" t="s">
        <v>3179</v>
      </c>
      <c r="BX3183">
        <v>46067</v>
      </c>
      <c r="BY3183">
        <v>46</v>
      </c>
      <c r="BZ3183" s="14">
        <v>1214027046067</v>
      </c>
    </row>
    <row r="3184" spans="1:78" x14ac:dyDescent="0.25">
      <c r="A3184" s="1" t="s">
        <v>3180</v>
      </c>
      <c r="BX3184">
        <v>48065</v>
      </c>
      <c r="BY3184">
        <v>48</v>
      </c>
      <c r="BZ3184" s="14">
        <v>1214027048065</v>
      </c>
    </row>
    <row r="3185" spans="1:78" x14ac:dyDescent="0.25">
      <c r="A3185" s="1" t="s">
        <v>3181</v>
      </c>
      <c r="BX3185">
        <v>50063</v>
      </c>
      <c r="BY3185">
        <v>50</v>
      </c>
      <c r="BZ3185" s="14">
        <v>1214027050063</v>
      </c>
    </row>
    <row r="3186" spans="1:78" x14ac:dyDescent="0.25">
      <c r="A3186" s="1" t="s">
        <v>3182</v>
      </c>
      <c r="BX3186">
        <v>51062</v>
      </c>
      <c r="BY3186">
        <v>51</v>
      </c>
      <c r="BZ3186" s="14">
        <v>1214027051062</v>
      </c>
    </row>
    <row r="3187" spans="1:78" x14ac:dyDescent="0.25">
      <c r="A3187" s="1" t="s">
        <v>3183</v>
      </c>
      <c r="BX3187">
        <v>52061</v>
      </c>
      <c r="BY3187">
        <v>52</v>
      </c>
      <c r="BZ3187" s="14">
        <v>1214027052061</v>
      </c>
    </row>
    <row r="3188" spans="1:78" x14ac:dyDescent="0.25">
      <c r="A3188" s="1" t="s">
        <v>3184</v>
      </c>
      <c r="BX3188">
        <v>64049</v>
      </c>
      <c r="BY3188">
        <v>64</v>
      </c>
      <c r="BZ3188" s="14">
        <v>1214027064049</v>
      </c>
    </row>
    <row r="3189" spans="1:78" x14ac:dyDescent="0.25">
      <c r="A3189" s="1" t="s">
        <v>3185</v>
      </c>
      <c r="BX3189">
        <v>65048</v>
      </c>
      <c r="BY3189">
        <v>65</v>
      </c>
      <c r="BZ3189" s="14">
        <v>1214027065048</v>
      </c>
    </row>
    <row r="3190" spans="1:78" x14ac:dyDescent="0.25">
      <c r="A3190" s="1" t="s">
        <v>3186</v>
      </c>
      <c r="BX3190">
        <v>43069</v>
      </c>
      <c r="BY3190">
        <v>43</v>
      </c>
      <c r="BZ3190" s="14">
        <v>1214028043069</v>
      </c>
    </row>
    <row r="3191" spans="1:78" x14ac:dyDescent="0.25">
      <c r="A3191" s="1" t="s">
        <v>3187</v>
      </c>
      <c r="BX3191">
        <v>44068</v>
      </c>
      <c r="BY3191">
        <v>44</v>
      </c>
      <c r="BZ3191" s="14">
        <v>1214028044068</v>
      </c>
    </row>
    <row r="3192" spans="1:78" x14ac:dyDescent="0.25">
      <c r="A3192" s="1" t="s">
        <v>3188</v>
      </c>
      <c r="BX3192">
        <v>45067</v>
      </c>
      <c r="BY3192">
        <v>45</v>
      </c>
      <c r="BZ3192" s="14">
        <v>1214028045067</v>
      </c>
    </row>
    <row r="3193" spans="1:78" x14ac:dyDescent="0.25">
      <c r="A3193" s="1" t="s">
        <v>3189</v>
      </c>
      <c r="BX3193">
        <v>46066</v>
      </c>
      <c r="BY3193">
        <v>46</v>
      </c>
      <c r="BZ3193" s="14">
        <v>1214028046066</v>
      </c>
    </row>
    <row r="3194" spans="1:78" x14ac:dyDescent="0.25">
      <c r="A3194" s="1" t="s">
        <v>3190</v>
      </c>
      <c r="BX3194">
        <v>47065</v>
      </c>
      <c r="BY3194">
        <v>47</v>
      </c>
      <c r="BZ3194" s="14">
        <v>1214028047065</v>
      </c>
    </row>
    <row r="3195" spans="1:78" x14ac:dyDescent="0.25">
      <c r="A3195" s="1" t="s">
        <v>3191</v>
      </c>
      <c r="BX3195">
        <v>48064</v>
      </c>
      <c r="BY3195">
        <v>48</v>
      </c>
      <c r="BZ3195" s="14">
        <v>1214028048064</v>
      </c>
    </row>
    <row r="3196" spans="1:78" x14ac:dyDescent="0.25">
      <c r="A3196" s="1" t="s">
        <v>3192</v>
      </c>
      <c r="BX3196">
        <v>49063</v>
      </c>
      <c r="BY3196">
        <v>49</v>
      </c>
      <c r="BZ3196" s="14">
        <v>1214028049063</v>
      </c>
    </row>
    <row r="3197" spans="1:78" x14ac:dyDescent="0.25">
      <c r="A3197" s="1" t="s">
        <v>3193</v>
      </c>
      <c r="BX3197">
        <v>50062</v>
      </c>
      <c r="BY3197">
        <v>50</v>
      </c>
      <c r="BZ3197" s="14">
        <v>1214028050062</v>
      </c>
    </row>
    <row r="3198" spans="1:78" x14ac:dyDescent="0.25">
      <c r="A3198" s="1" t="s">
        <v>3194</v>
      </c>
      <c r="BX3198">
        <v>64048</v>
      </c>
      <c r="BY3198">
        <v>64</v>
      </c>
      <c r="BZ3198" s="14">
        <v>1214028064048</v>
      </c>
    </row>
    <row r="3199" spans="1:78" x14ac:dyDescent="0.25">
      <c r="A3199" s="1" t="s">
        <v>3195</v>
      </c>
      <c r="BX3199">
        <v>65047</v>
      </c>
      <c r="BY3199">
        <v>65</v>
      </c>
      <c r="BZ3199" s="14">
        <v>1214028065047</v>
      </c>
    </row>
    <row r="3200" spans="1:78" x14ac:dyDescent="0.25">
      <c r="A3200" s="1" t="s">
        <v>3196</v>
      </c>
      <c r="BX3200">
        <v>42069</v>
      </c>
      <c r="BY3200">
        <v>42</v>
      </c>
      <c r="BZ3200" s="14">
        <v>1214029042069</v>
      </c>
    </row>
    <row r="3201" spans="1:78" x14ac:dyDescent="0.25">
      <c r="A3201" s="1" t="s">
        <v>3197</v>
      </c>
      <c r="BX3201">
        <v>43068</v>
      </c>
      <c r="BY3201">
        <v>43</v>
      </c>
      <c r="BZ3201" s="14">
        <v>1214029043068</v>
      </c>
    </row>
    <row r="3202" spans="1:78" x14ac:dyDescent="0.25">
      <c r="A3202" s="1" t="s">
        <v>3198</v>
      </c>
      <c r="BX3202">
        <v>44067</v>
      </c>
      <c r="BY3202">
        <v>44</v>
      </c>
      <c r="BZ3202" s="14">
        <v>1214029044067</v>
      </c>
    </row>
    <row r="3203" spans="1:78" x14ac:dyDescent="0.25">
      <c r="A3203" s="1" t="s">
        <v>3199</v>
      </c>
      <c r="BX3203">
        <v>45066</v>
      </c>
      <c r="BY3203">
        <v>45</v>
      </c>
      <c r="BZ3203" s="14">
        <v>1214029045066</v>
      </c>
    </row>
    <row r="3204" spans="1:78" x14ac:dyDescent="0.25">
      <c r="A3204" s="1" t="s">
        <v>3200</v>
      </c>
      <c r="BX3204">
        <v>46065</v>
      </c>
      <c r="BY3204">
        <v>46</v>
      </c>
      <c r="BZ3204" s="14">
        <v>1214029046065</v>
      </c>
    </row>
    <row r="3205" spans="1:78" x14ac:dyDescent="0.25">
      <c r="A3205" s="1" t="s">
        <v>3201</v>
      </c>
      <c r="BX3205">
        <v>47064</v>
      </c>
      <c r="BY3205">
        <v>47</v>
      </c>
      <c r="BZ3205" s="14">
        <v>1214029047064</v>
      </c>
    </row>
    <row r="3206" spans="1:78" x14ac:dyDescent="0.25">
      <c r="A3206" s="1" t="s">
        <v>3202</v>
      </c>
      <c r="BX3206">
        <v>48063</v>
      </c>
      <c r="BY3206">
        <v>48</v>
      </c>
      <c r="BZ3206" s="14">
        <v>1214029048063</v>
      </c>
    </row>
    <row r="3207" spans="1:78" x14ac:dyDescent="0.25">
      <c r="A3207" s="1" t="s">
        <v>3203</v>
      </c>
      <c r="BX3207">
        <v>64047</v>
      </c>
      <c r="BY3207">
        <v>64</v>
      </c>
      <c r="BZ3207" s="14">
        <v>1214029064047</v>
      </c>
    </row>
    <row r="3208" spans="1:78" x14ac:dyDescent="0.25">
      <c r="A3208" s="1" t="s">
        <v>3204</v>
      </c>
      <c r="BX3208">
        <v>41069</v>
      </c>
      <c r="BY3208">
        <v>41</v>
      </c>
      <c r="BZ3208" s="14">
        <v>1214030041069</v>
      </c>
    </row>
    <row r="3209" spans="1:78" x14ac:dyDescent="0.25">
      <c r="A3209" s="1" t="s">
        <v>3205</v>
      </c>
      <c r="BX3209">
        <v>42068</v>
      </c>
      <c r="BY3209">
        <v>42</v>
      </c>
      <c r="BZ3209" s="14">
        <v>1214030042068</v>
      </c>
    </row>
    <row r="3210" spans="1:78" x14ac:dyDescent="0.25">
      <c r="A3210" s="1" t="s">
        <v>3206</v>
      </c>
      <c r="BX3210">
        <v>43067</v>
      </c>
      <c r="BY3210">
        <v>43</v>
      </c>
      <c r="BZ3210" s="14">
        <v>1214030043067</v>
      </c>
    </row>
    <row r="3211" spans="1:78" x14ac:dyDescent="0.25">
      <c r="A3211" s="1" t="s">
        <v>3207</v>
      </c>
      <c r="BX3211">
        <v>44066</v>
      </c>
      <c r="BY3211">
        <v>44</v>
      </c>
      <c r="BZ3211" s="14">
        <v>1214030044066</v>
      </c>
    </row>
    <row r="3212" spans="1:78" x14ac:dyDescent="0.25">
      <c r="A3212" s="1" t="s">
        <v>3208</v>
      </c>
      <c r="BX3212">
        <v>45065</v>
      </c>
      <c r="BY3212">
        <v>45</v>
      </c>
      <c r="BZ3212" s="14">
        <v>1214030045065</v>
      </c>
    </row>
    <row r="3213" spans="1:78" x14ac:dyDescent="0.25">
      <c r="A3213" s="1" t="s">
        <v>3209</v>
      </c>
      <c r="BX3213">
        <v>46064</v>
      </c>
      <c r="BY3213">
        <v>46</v>
      </c>
      <c r="BZ3213" s="14">
        <v>1214030046064</v>
      </c>
    </row>
    <row r="3214" spans="1:78" x14ac:dyDescent="0.25">
      <c r="A3214" s="1" t="s">
        <v>3210</v>
      </c>
      <c r="BX3214">
        <v>47063</v>
      </c>
      <c r="BY3214">
        <v>47</v>
      </c>
      <c r="BZ3214" s="14">
        <v>1214030047063</v>
      </c>
    </row>
    <row r="3215" spans="1:78" x14ac:dyDescent="0.25">
      <c r="A3215" s="1" t="s">
        <v>3211</v>
      </c>
      <c r="BX3215">
        <v>48062</v>
      </c>
      <c r="BY3215">
        <v>48</v>
      </c>
      <c r="BZ3215" s="14">
        <v>1214030048062</v>
      </c>
    </row>
    <row r="3216" spans="1:78" x14ac:dyDescent="0.25">
      <c r="A3216" s="1" t="s">
        <v>3212</v>
      </c>
      <c r="BX3216">
        <v>50060</v>
      </c>
      <c r="BY3216">
        <v>50</v>
      </c>
      <c r="BZ3216" s="14">
        <v>1214030050060</v>
      </c>
    </row>
    <row r="3217" spans="1:78" x14ac:dyDescent="0.25">
      <c r="A3217" s="1" t="s">
        <v>3213</v>
      </c>
      <c r="BX3217">
        <v>64046</v>
      </c>
      <c r="BY3217">
        <v>64</v>
      </c>
      <c r="BZ3217" s="14">
        <v>1214030064046</v>
      </c>
    </row>
    <row r="3218" spans="1:78" x14ac:dyDescent="0.25">
      <c r="A3218" s="1" t="s">
        <v>3214</v>
      </c>
      <c r="BX3218">
        <v>40069</v>
      </c>
      <c r="BY3218">
        <v>40</v>
      </c>
      <c r="BZ3218" s="14">
        <v>1214031040069</v>
      </c>
    </row>
    <row r="3219" spans="1:78" x14ac:dyDescent="0.25">
      <c r="A3219" s="1" t="s">
        <v>3215</v>
      </c>
      <c r="BX3219">
        <v>41068</v>
      </c>
      <c r="BY3219">
        <v>41</v>
      </c>
      <c r="BZ3219" s="14">
        <v>1214031041068</v>
      </c>
    </row>
    <row r="3220" spans="1:78" x14ac:dyDescent="0.25">
      <c r="A3220" s="1" t="s">
        <v>3216</v>
      </c>
      <c r="BX3220">
        <v>42067</v>
      </c>
      <c r="BY3220">
        <v>42</v>
      </c>
      <c r="BZ3220" s="14">
        <v>1214031042067</v>
      </c>
    </row>
    <row r="3221" spans="1:78" x14ac:dyDescent="0.25">
      <c r="A3221" s="1" t="s">
        <v>3217</v>
      </c>
      <c r="BX3221">
        <v>43066</v>
      </c>
      <c r="BY3221">
        <v>43</v>
      </c>
      <c r="BZ3221" s="14">
        <v>1214031043066</v>
      </c>
    </row>
    <row r="3222" spans="1:78" x14ac:dyDescent="0.25">
      <c r="A3222" s="1" t="s">
        <v>3218</v>
      </c>
      <c r="BX3222">
        <v>44065</v>
      </c>
      <c r="BY3222">
        <v>44</v>
      </c>
      <c r="BZ3222" s="14">
        <v>1214031044065</v>
      </c>
    </row>
    <row r="3223" spans="1:78" x14ac:dyDescent="0.25">
      <c r="A3223" s="1" t="s">
        <v>3219</v>
      </c>
      <c r="BX3223">
        <v>45064</v>
      </c>
      <c r="BY3223">
        <v>45</v>
      </c>
      <c r="BZ3223" s="14">
        <v>1214031045064</v>
      </c>
    </row>
    <row r="3224" spans="1:78" x14ac:dyDescent="0.25">
      <c r="A3224" s="1" t="s">
        <v>3220</v>
      </c>
      <c r="BX3224">
        <v>46063</v>
      </c>
      <c r="BY3224">
        <v>46</v>
      </c>
      <c r="BZ3224" s="14">
        <v>1214031046063</v>
      </c>
    </row>
    <row r="3225" spans="1:78" x14ac:dyDescent="0.25">
      <c r="A3225" s="1" t="s">
        <v>3221</v>
      </c>
      <c r="BX3225">
        <v>47062</v>
      </c>
      <c r="BY3225">
        <v>47</v>
      </c>
      <c r="BZ3225" s="14">
        <v>1214031047062</v>
      </c>
    </row>
    <row r="3226" spans="1:78" x14ac:dyDescent="0.25">
      <c r="A3226" s="1" t="s">
        <v>3222</v>
      </c>
      <c r="BX3226">
        <v>48061</v>
      </c>
      <c r="BY3226">
        <v>48</v>
      </c>
      <c r="BZ3226" s="14">
        <v>1214031048061</v>
      </c>
    </row>
    <row r="3227" spans="1:78" x14ac:dyDescent="0.25">
      <c r="A3227" s="1" t="s">
        <v>3223</v>
      </c>
      <c r="BX3227">
        <v>49060</v>
      </c>
      <c r="BY3227">
        <v>49</v>
      </c>
      <c r="BZ3227" s="14">
        <v>1214031049060</v>
      </c>
    </row>
    <row r="3228" spans="1:78" x14ac:dyDescent="0.25">
      <c r="A3228" s="1" t="s">
        <v>3224</v>
      </c>
      <c r="BX3228">
        <v>64045</v>
      </c>
      <c r="BY3228">
        <v>64</v>
      </c>
      <c r="BZ3228" s="14">
        <v>1214031064045</v>
      </c>
    </row>
    <row r="3229" spans="1:78" x14ac:dyDescent="0.25">
      <c r="A3229" s="1" t="s">
        <v>3225</v>
      </c>
      <c r="BX3229">
        <v>65044</v>
      </c>
      <c r="BY3229">
        <v>65</v>
      </c>
      <c r="BZ3229" s="14">
        <v>1214031065044</v>
      </c>
    </row>
    <row r="3230" spans="1:78" x14ac:dyDescent="0.25">
      <c r="A3230" s="1" t="s">
        <v>3226</v>
      </c>
      <c r="BX3230">
        <v>39069</v>
      </c>
      <c r="BY3230">
        <v>39</v>
      </c>
      <c r="BZ3230" s="14">
        <v>1214032039069</v>
      </c>
    </row>
    <row r="3231" spans="1:78" x14ac:dyDescent="0.25">
      <c r="A3231" s="1" t="s">
        <v>3227</v>
      </c>
      <c r="BX3231">
        <v>40068</v>
      </c>
      <c r="BY3231">
        <v>40</v>
      </c>
      <c r="BZ3231" s="14">
        <v>1214032040068</v>
      </c>
    </row>
    <row r="3232" spans="1:78" x14ac:dyDescent="0.25">
      <c r="A3232" s="1" t="s">
        <v>3228</v>
      </c>
      <c r="BX3232">
        <v>41067</v>
      </c>
      <c r="BY3232">
        <v>41</v>
      </c>
      <c r="BZ3232" s="14">
        <v>1214032041067</v>
      </c>
    </row>
    <row r="3233" spans="1:78" x14ac:dyDescent="0.25">
      <c r="A3233" s="1" t="s">
        <v>3229</v>
      </c>
      <c r="BX3233">
        <v>42066</v>
      </c>
      <c r="BY3233">
        <v>42</v>
      </c>
      <c r="BZ3233" s="14">
        <v>1214032042066</v>
      </c>
    </row>
    <row r="3234" spans="1:78" x14ac:dyDescent="0.25">
      <c r="A3234" s="1" t="s">
        <v>3230</v>
      </c>
      <c r="BX3234">
        <v>43065</v>
      </c>
      <c r="BY3234">
        <v>43</v>
      </c>
      <c r="BZ3234" s="14">
        <v>1214032043065</v>
      </c>
    </row>
    <row r="3235" spans="1:78" x14ac:dyDescent="0.25">
      <c r="A3235" s="1" t="s">
        <v>3231</v>
      </c>
      <c r="BX3235">
        <v>44064</v>
      </c>
      <c r="BY3235">
        <v>44</v>
      </c>
      <c r="BZ3235" s="14">
        <v>1214032044064</v>
      </c>
    </row>
    <row r="3236" spans="1:78" x14ac:dyDescent="0.25">
      <c r="A3236" s="1" t="s">
        <v>3232</v>
      </c>
      <c r="BX3236">
        <v>45063</v>
      </c>
      <c r="BY3236">
        <v>45</v>
      </c>
      <c r="BZ3236" s="14">
        <v>1214032045063</v>
      </c>
    </row>
    <row r="3237" spans="1:78" x14ac:dyDescent="0.25">
      <c r="A3237" s="1" t="s">
        <v>3233</v>
      </c>
      <c r="BX3237">
        <v>46062</v>
      </c>
      <c r="BY3237">
        <v>46</v>
      </c>
      <c r="BZ3237" s="14">
        <v>1214032046062</v>
      </c>
    </row>
    <row r="3238" spans="1:78" x14ac:dyDescent="0.25">
      <c r="A3238" s="1" t="s">
        <v>3234</v>
      </c>
      <c r="BX3238">
        <v>47061</v>
      </c>
      <c r="BY3238">
        <v>47</v>
      </c>
      <c r="BZ3238" s="14">
        <v>1214032047061</v>
      </c>
    </row>
    <row r="3239" spans="1:78" x14ac:dyDescent="0.25">
      <c r="A3239" s="1" t="s">
        <v>3235</v>
      </c>
      <c r="BX3239">
        <v>48060</v>
      </c>
      <c r="BY3239">
        <v>48</v>
      </c>
      <c r="BZ3239" s="14">
        <v>1214032048060</v>
      </c>
    </row>
    <row r="3240" spans="1:78" x14ac:dyDescent="0.25">
      <c r="A3240" s="1" t="s">
        <v>3236</v>
      </c>
      <c r="BX3240">
        <v>64044</v>
      </c>
      <c r="BY3240">
        <v>64</v>
      </c>
      <c r="BZ3240" s="14">
        <v>1214032064044</v>
      </c>
    </row>
    <row r="3241" spans="1:78" x14ac:dyDescent="0.25">
      <c r="A3241" s="1" t="s">
        <v>3237</v>
      </c>
      <c r="BX3241">
        <v>38069</v>
      </c>
      <c r="BY3241">
        <v>38</v>
      </c>
      <c r="BZ3241" s="14">
        <v>1214033038069</v>
      </c>
    </row>
    <row r="3242" spans="1:78" x14ac:dyDescent="0.25">
      <c r="A3242" s="1" t="s">
        <v>3238</v>
      </c>
      <c r="BX3242">
        <v>39068</v>
      </c>
      <c r="BY3242">
        <v>39</v>
      </c>
      <c r="BZ3242" s="14">
        <v>1214033039068</v>
      </c>
    </row>
    <row r="3243" spans="1:78" x14ac:dyDescent="0.25">
      <c r="A3243" s="1" t="s">
        <v>3239</v>
      </c>
      <c r="BX3243">
        <v>40067</v>
      </c>
      <c r="BY3243">
        <v>40</v>
      </c>
      <c r="BZ3243" s="14">
        <v>1214033040067</v>
      </c>
    </row>
    <row r="3244" spans="1:78" x14ac:dyDescent="0.25">
      <c r="A3244" s="1" t="s">
        <v>3240</v>
      </c>
      <c r="BX3244">
        <v>41066</v>
      </c>
      <c r="BY3244">
        <v>41</v>
      </c>
      <c r="BZ3244" s="14">
        <v>1214033041066</v>
      </c>
    </row>
    <row r="3245" spans="1:78" x14ac:dyDescent="0.25">
      <c r="A3245" s="1" t="s">
        <v>3241</v>
      </c>
      <c r="BX3245">
        <v>42065</v>
      </c>
      <c r="BY3245">
        <v>42</v>
      </c>
      <c r="BZ3245" s="14">
        <v>1214033042065</v>
      </c>
    </row>
    <row r="3246" spans="1:78" x14ac:dyDescent="0.25">
      <c r="A3246" s="1" t="s">
        <v>3242</v>
      </c>
      <c r="BX3246">
        <v>43064</v>
      </c>
      <c r="BY3246">
        <v>43</v>
      </c>
      <c r="BZ3246" s="14">
        <v>1214033043064</v>
      </c>
    </row>
    <row r="3247" spans="1:78" x14ac:dyDescent="0.25">
      <c r="A3247" s="1" t="s">
        <v>3243</v>
      </c>
      <c r="BX3247">
        <v>44063</v>
      </c>
      <c r="BY3247">
        <v>44</v>
      </c>
      <c r="BZ3247" s="14">
        <v>1214033044063</v>
      </c>
    </row>
    <row r="3248" spans="1:78" x14ac:dyDescent="0.25">
      <c r="A3248" s="1" t="s">
        <v>3244</v>
      </c>
      <c r="BX3248">
        <v>45062</v>
      </c>
      <c r="BY3248">
        <v>45</v>
      </c>
      <c r="BZ3248" s="14">
        <v>1214033045062</v>
      </c>
    </row>
    <row r="3249" spans="1:78" x14ac:dyDescent="0.25">
      <c r="A3249" s="1" t="s">
        <v>3245</v>
      </c>
      <c r="BX3249">
        <v>46061</v>
      </c>
      <c r="BY3249">
        <v>46</v>
      </c>
      <c r="BZ3249" s="14">
        <v>1214033046061</v>
      </c>
    </row>
    <row r="3250" spans="1:78" x14ac:dyDescent="0.25">
      <c r="A3250" s="1" t="s">
        <v>3246</v>
      </c>
      <c r="BX3250">
        <v>47060</v>
      </c>
      <c r="BY3250">
        <v>47</v>
      </c>
      <c r="BZ3250" s="14">
        <v>1214033047060</v>
      </c>
    </row>
    <row r="3251" spans="1:78" x14ac:dyDescent="0.25">
      <c r="A3251" s="1" t="s">
        <v>3247</v>
      </c>
      <c r="BX3251">
        <v>54053</v>
      </c>
      <c r="BY3251">
        <v>54</v>
      </c>
      <c r="BZ3251" s="14">
        <v>1214033054053</v>
      </c>
    </row>
    <row r="3252" spans="1:78" x14ac:dyDescent="0.25">
      <c r="A3252" s="1" t="s">
        <v>3248</v>
      </c>
      <c r="BX3252">
        <v>37069</v>
      </c>
      <c r="BY3252">
        <v>37</v>
      </c>
      <c r="BZ3252" s="14">
        <v>1214034037069</v>
      </c>
    </row>
    <row r="3253" spans="1:78" x14ac:dyDescent="0.25">
      <c r="A3253" s="1" t="s">
        <v>3249</v>
      </c>
      <c r="BX3253">
        <v>38068</v>
      </c>
      <c r="BY3253">
        <v>38</v>
      </c>
      <c r="BZ3253" s="14">
        <v>1214034038068</v>
      </c>
    </row>
    <row r="3254" spans="1:78" x14ac:dyDescent="0.25">
      <c r="A3254" s="1" t="s">
        <v>3250</v>
      </c>
      <c r="BX3254">
        <v>39067</v>
      </c>
      <c r="BY3254">
        <v>39</v>
      </c>
      <c r="BZ3254" s="14">
        <v>1214034039067</v>
      </c>
    </row>
    <row r="3255" spans="1:78" x14ac:dyDescent="0.25">
      <c r="A3255" s="1" t="s">
        <v>3251</v>
      </c>
      <c r="BX3255">
        <v>40066</v>
      </c>
      <c r="BY3255">
        <v>40</v>
      </c>
      <c r="BZ3255" s="14">
        <v>1214034040066</v>
      </c>
    </row>
    <row r="3256" spans="1:78" x14ac:dyDescent="0.25">
      <c r="A3256" s="1" t="s">
        <v>3252</v>
      </c>
      <c r="BX3256">
        <v>41065</v>
      </c>
      <c r="BY3256">
        <v>41</v>
      </c>
      <c r="BZ3256" s="14">
        <v>1214034041065</v>
      </c>
    </row>
    <row r="3257" spans="1:78" x14ac:dyDescent="0.25">
      <c r="A3257" s="1" t="s">
        <v>3253</v>
      </c>
      <c r="BX3257">
        <v>42064</v>
      </c>
      <c r="BY3257">
        <v>42</v>
      </c>
      <c r="BZ3257" s="14">
        <v>1214034042064</v>
      </c>
    </row>
    <row r="3258" spans="1:78" x14ac:dyDescent="0.25">
      <c r="A3258" s="1" t="s">
        <v>3254</v>
      </c>
      <c r="BX3258">
        <v>43063</v>
      </c>
      <c r="BY3258">
        <v>43</v>
      </c>
      <c r="BZ3258" s="14">
        <v>1214034043063</v>
      </c>
    </row>
    <row r="3259" spans="1:78" x14ac:dyDescent="0.25">
      <c r="A3259" s="1" t="s">
        <v>3255</v>
      </c>
      <c r="BX3259">
        <v>44062</v>
      </c>
      <c r="BY3259">
        <v>44</v>
      </c>
      <c r="BZ3259" s="14">
        <v>1214034044062</v>
      </c>
    </row>
    <row r="3260" spans="1:78" x14ac:dyDescent="0.25">
      <c r="A3260" s="1" t="s">
        <v>3256</v>
      </c>
      <c r="BX3260">
        <v>45061</v>
      </c>
      <c r="BY3260">
        <v>45</v>
      </c>
      <c r="BZ3260" s="14">
        <v>1214034045061</v>
      </c>
    </row>
    <row r="3261" spans="1:78" x14ac:dyDescent="0.25">
      <c r="A3261" s="1" t="s">
        <v>3257</v>
      </c>
      <c r="BX3261">
        <v>46060</v>
      </c>
      <c r="BY3261">
        <v>46</v>
      </c>
      <c r="BZ3261" s="14">
        <v>1214034046060</v>
      </c>
    </row>
    <row r="3262" spans="1:78" x14ac:dyDescent="0.25">
      <c r="A3262" s="1" t="s">
        <v>3258</v>
      </c>
      <c r="BX3262">
        <v>53053</v>
      </c>
      <c r="BY3262">
        <v>53</v>
      </c>
      <c r="BZ3262" s="14">
        <v>1214034053053</v>
      </c>
    </row>
    <row r="3263" spans="1:78" x14ac:dyDescent="0.25">
      <c r="A3263" s="1" t="s">
        <v>3259</v>
      </c>
      <c r="BX3263">
        <v>54052</v>
      </c>
      <c r="BY3263">
        <v>54</v>
      </c>
      <c r="BZ3263" s="14">
        <v>1214034054052</v>
      </c>
    </row>
    <row r="3264" spans="1:78" x14ac:dyDescent="0.25">
      <c r="A3264" s="1" t="s">
        <v>3260</v>
      </c>
      <c r="BX3264">
        <v>36069</v>
      </c>
      <c r="BY3264">
        <v>36</v>
      </c>
      <c r="BZ3264" s="14">
        <v>1214035036069</v>
      </c>
    </row>
    <row r="3265" spans="1:78" x14ac:dyDescent="0.25">
      <c r="A3265" s="1" t="s">
        <v>3261</v>
      </c>
      <c r="BX3265">
        <v>37068</v>
      </c>
      <c r="BY3265">
        <v>37</v>
      </c>
      <c r="BZ3265" s="14">
        <v>1214035037068</v>
      </c>
    </row>
    <row r="3266" spans="1:78" x14ac:dyDescent="0.25">
      <c r="A3266" s="1" t="s">
        <v>3262</v>
      </c>
      <c r="BX3266">
        <v>38067</v>
      </c>
      <c r="BY3266">
        <v>38</v>
      </c>
      <c r="BZ3266" s="14">
        <v>1214035038067</v>
      </c>
    </row>
    <row r="3267" spans="1:78" x14ac:dyDescent="0.25">
      <c r="A3267" s="1" t="s">
        <v>3263</v>
      </c>
      <c r="BX3267">
        <v>39066</v>
      </c>
      <c r="BY3267">
        <v>39</v>
      </c>
      <c r="BZ3267" s="14">
        <v>1214035039066</v>
      </c>
    </row>
    <row r="3268" spans="1:78" x14ac:dyDescent="0.25">
      <c r="A3268" s="1" t="s">
        <v>3264</v>
      </c>
      <c r="BX3268">
        <v>40065</v>
      </c>
      <c r="BY3268">
        <v>40</v>
      </c>
      <c r="BZ3268" s="14">
        <v>1214035040065</v>
      </c>
    </row>
    <row r="3269" spans="1:78" x14ac:dyDescent="0.25">
      <c r="A3269" s="1" t="s">
        <v>3265</v>
      </c>
      <c r="BX3269">
        <v>41064</v>
      </c>
      <c r="BY3269">
        <v>41</v>
      </c>
      <c r="BZ3269" s="14">
        <v>1214035041064</v>
      </c>
    </row>
    <row r="3270" spans="1:78" x14ac:dyDescent="0.25">
      <c r="A3270" s="1" t="s">
        <v>3266</v>
      </c>
      <c r="BX3270">
        <v>44061</v>
      </c>
      <c r="BY3270">
        <v>44</v>
      </c>
      <c r="BZ3270" s="14">
        <v>1214035044061</v>
      </c>
    </row>
    <row r="3271" spans="1:78" x14ac:dyDescent="0.25">
      <c r="A3271" s="1" t="s">
        <v>3267</v>
      </c>
      <c r="BX3271">
        <v>45060</v>
      </c>
      <c r="BY3271">
        <v>45</v>
      </c>
      <c r="BZ3271" s="14">
        <v>1214035045060</v>
      </c>
    </row>
    <row r="3272" spans="1:78" x14ac:dyDescent="0.25">
      <c r="A3272" s="1" t="s">
        <v>3268</v>
      </c>
      <c r="BX3272">
        <v>54051</v>
      </c>
      <c r="BY3272">
        <v>54</v>
      </c>
      <c r="BZ3272" s="14">
        <v>1214035054051</v>
      </c>
    </row>
    <row r="3273" spans="1:78" x14ac:dyDescent="0.25">
      <c r="A3273" s="1" t="s">
        <v>3269</v>
      </c>
      <c r="BX3273">
        <v>35069</v>
      </c>
      <c r="BY3273">
        <v>35</v>
      </c>
      <c r="BZ3273" s="14">
        <v>1214036035069</v>
      </c>
    </row>
    <row r="3274" spans="1:78" x14ac:dyDescent="0.25">
      <c r="A3274" s="1" t="s">
        <v>3270</v>
      </c>
      <c r="BX3274">
        <v>36068</v>
      </c>
      <c r="BY3274">
        <v>36</v>
      </c>
      <c r="BZ3274" s="14">
        <v>1214036036068</v>
      </c>
    </row>
    <row r="3275" spans="1:78" x14ac:dyDescent="0.25">
      <c r="A3275" s="1" t="s">
        <v>3271</v>
      </c>
      <c r="BX3275">
        <v>37067</v>
      </c>
      <c r="BY3275">
        <v>37</v>
      </c>
      <c r="BZ3275" s="14">
        <v>1214036037067</v>
      </c>
    </row>
    <row r="3276" spans="1:78" x14ac:dyDescent="0.25">
      <c r="A3276" s="1" t="s">
        <v>3272</v>
      </c>
      <c r="BX3276">
        <v>38066</v>
      </c>
      <c r="BY3276">
        <v>38</v>
      </c>
      <c r="BZ3276" s="14">
        <v>1214036038066</v>
      </c>
    </row>
    <row r="3277" spans="1:78" x14ac:dyDescent="0.25">
      <c r="A3277" s="1" t="s">
        <v>3273</v>
      </c>
      <c r="BX3277">
        <v>39065</v>
      </c>
      <c r="BY3277">
        <v>39</v>
      </c>
      <c r="BZ3277" s="14">
        <v>1214036039065</v>
      </c>
    </row>
    <row r="3278" spans="1:78" x14ac:dyDescent="0.25">
      <c r="A3278" s="1" t="s">
        <v>3274</v>
      </c>
      <c r="BX3278">
        <v>40064</v>
      </c>
      <c r="BY3278">
        <v>40</v>
      </c>
      <c r="BZ3278" s="14">
        <v>1214036040064</v>
      </c>
    </row>
    <row r="3279" spans="1:78" x14ac:dyDescent="0.25">
      <c r="A3279" s="1" t="s">
        <v>3275</v>
      </c>
      <c r="BX3279">
        <v>41063</v>
      </c>
      <c r="BY3279">
        <v>41</v>
      </c>
      <c r="BZ3279" s="14">
        <v>1214036041063</v>
      </c>
    </row>
    <row r="3280" spans="1:78" x14ac:dyDescent="0.25">
      <c r="A3280" s="1" t="s">
        <v>3276</v>
      </c>
      <c r="BX3280">
        <v>43061</v>
      </c>
      <c r="BY3280">
        <v>43</v>
      </c>
      <c r="BZ3280" s="14">
        <v>1214036043061</v>
      </c>
    </row>
    <row r="3281" spans="1:78" x14ac:dyDescent="0.25">
      <c r="A3281" s="1" t="s">
        <v>3277</v>
      </c>
      <c r="BX3281">
        <v>44060</v>
      </c>
      <c r="BY3281">
        <v>44</v>
      </c>
      <c r="BZ3281" s="14">
        <v>1214036044060</v>
      </c>
    </row>
    <row r="3282" spans="1:78" x14ac:dyDescent="0.25">
      <c r="A3282" s="1" t="s">
        <v>3278</v>
      </c>
      <c r="BX3282">
        <v>60044</v>
      </c>
      <c r="BY3282">
        <v>60</v>
      </c>
      <c r="BZ3282" s="14">
        <v>1214036060044</v>
      </c>
    </row>
    <row r="3283" spans="1:78" x14ac:dyDescent="0.25">
      <c r="A3283" s="1" t="s">
        <v>3279</v>
      </c>
      <c r="BX3283">
        <v>34069</v>
      </c>
      <c r="BY3283">
        <v>34</v>
      </c>
      <c r="BZ3283" s="14">
        <v>1214037034069</v>
      </c>
    </row>
    <row r="3284" spans="1:78" x14ac:dyDescent="0.25">
      <c r="A3284" s="1" t="s">
        <v>3280</v>
      </c>
      <c r="BX3284">
        <v>35068</v>
      </c>
      <c r="BY3284">
        <v>35</v>
      </c>
      <c r="BZ3284" s="14">
        <v>1214037035068</v>
      </c>
    </row>
    <row r="3285" spans="1:78" x14ac:dyDescent="0.25">
      <c r="A3285" s="1" t="s">
        <v>3281</v>
      </c>
      <c r="BX3285">
        <v>36067</v>
      </c>
      <c r="BY3285">
        <v>36</v>
      </c>
      <c r="BZ3285" s="14">
        <v>1214037036067</v>
      </c>
    </row>
    <row r="3286" spans="1:78" x14ac:dyDescent="0.25">
      <c r="A3286" s="1" t="s">
        <v>3282</v>
      </c>
      <c r="BX3286">
        <v>37066</v>
      </c>
      <c r="BY3286">
        <v>37</v>
      </c>
      <c r="BZ3286" s="14">
        <v>1214037037066</v>
      </c>
    </row>
    <row r="3287" spans="1:78" x14ac:dyDescent="0.25">
      <c r="A3287" s="1" t="s">
        <v>3283</v>
      </c>
      <c r="BX3287">
        <v>38065</v>
      </c>
      <c r="BY3287">
        <v>38</v>
      </c>
      <c r="BZ3287" s="14">
        <v>1214037038065</v>
      </c>
    </row>
    <row r="3288" spans="1:78" x14ac:dyDescent="0.25">
      <c r="A3288" s="1" t="s">
        <v>3284</v>
      </c>
      <c r="BX3288">
        <v>39064</v>
      </c>
      <c r="BY3288">
        <v>39</v>
      </c>
      <c r="BZ3288" s="14">
        <v>1214037039064</v>
      </c>
    </row>
    <row r="3289" spans="1:78" x14ac:dyDescent="0.25">
      <c r="A3289" s="1" t="s">
        <v>3285</v>
      </c>
      <c r="BX3289">
        <v>40063</v>
      </c>
      <c r="BY3289">
        <v>40</v>
      </c>
      <c r="BZ3289" s="14">
        <v>1214037040063</v>
      </c>
    </row>
    <row r="3290" spans="1:78" x14ac:dyDescent="0.25">
      <c r="A3290" s="1" t="s">
        <v>3286</v>
      </c>
      <c r="BX3290">
        <v>41062</v>
      </c>
      <c r="BY3290">
        <v>41</v>
      </c>
      <c r="BZ3290" s="14">
        <v>1214037041062</v>
      </c>
    </row>
    <row r="3291" spans="1:78" x14ac:dyDescent="0.25">
      <c r="A3291" s="1" t="s">
        <v>3287</v>
      </c>
      <c r="BX3291">
        <v>42061</v>
      </c>
      <c r="BY3291">
        <v>42</v>
      </c>
      <c r="BZ3291" s="14">
        <v>1214037042061</v>
      </c>
    </row>
    <row r="3292" spans="1:78" x14ac:dyDescent="0.25">
      <c r="A3292" s="1" t="s">
        <v>3288</v>
      </c>
      <c r="BX3292">
        <v>50053</v>
      </c>
      <c r="BY3292">
        <v>50</v>
      </c>
      <c r="BZ3292" s="14">
        <v>1214037050053</v>
      </c>
    </row>
    <row r="3293" spans="1:78" x14ac:dyDescent="0.25">
      <c r="A3293" s="1" t="s">
        <v>3289</v>
      </c>
      <c r="BX3293">
        <v>33069</v>
      </c>
      <c r="BY3293">
        <v>33</v>
      </c>
      <c r="BZ3293" s="14">
        <v>1214038033069</v>
      </c>
    </row>
    <row r="3294" spans="1:78" x14ac:dyDescent="0.25">
      <c r="A3294" s="1" t="s">
        <v>3290</v>
      </c>
      <c r="BX3294">
        <v>34068</v>
      </c>
      <c r="BY3294">
        <v>34</v>
      </c>
      <c r="BZ3294" s="14">
        <v>1214038034068</v>
      </c>
    </row>
    <row r="3295" spans="1:78" x14ac:dyDescent="0.25">
      <c r="A3295" s="1" t="s">
        <v>3291</v>
      </c>
      <c r="BX3295">
        <v>35067</v>
      </c>
      <c r="BY3295">
        <v>35</v>
      </c>
      <c r="BZ3295" s="14">
        <v>1214038035067</v>
      </c>
    </row>
    <row r="3296" spans="1:78" x14ac:dyDescent="0.25">
      <c r="A3296" s="1" t="s">
        <v>3292</v>
      </c>
      <c r="BX3296">
        <v>36066</v>
      </c>
      <c r="BY3296">
        <v>36</v>
      </c>
      <c r="BZ3296" s="14">
        <v>1214038036066</v>
      </c>
    </row>
    <row r="3297" spans="1:78" x14ac:dyDescent="0.25">
      <c r="A3297" s="1" t="s">
        <v>3293</v>
      </c>
      <c r="BX3297">
        <v>37065</v>
      </c>
      <c r="BY3297">
        <v>37</v>
      </c>
      <c r="BZ3297" s="14">
        <v>1214038037065</v>
      </c>
    </row>
    <row r="3298" spans="1:78" x14ac:dyDescent="0.25">
      <c r="A3298" s="1" t="s">
        <v>3294</v>
      </c>
      <c r="BX3298">
        <v>38064</v>
      </c>
      <c r="BY3298">
        <v>38</v>
      </c>
      <c r="BZ3298" s="14">
        <v>1214038038064</v>
      </c>
    </row>
    <row r="3299" spans="1:78" x14ac:dyDescent="0.25">
      <c r="A3299" s="1" t="s">
        <v>3295</v>
      </c>
      <c r="BX3299">
        <v>39063</v>
      </c>
      <c r="BY3299">
        <v>39</v>
      </c>
      <c r="BZ3299" s="14">
        <v>1214038039063</v>
      </c>
    </row>
    <row r="3300" spans="1:78" x14ac:dyDescent="0.25">
      <c r="A3300" s="1" t="s">
        <v>3296</v>
      </c>
      <c r="BX3300">
        <v>40062</v>
      </c>
      <c r="BY3300">
        <v>40</v>
      </c>
      <c r="BZ3300" s="14">
        <v>1214038040062</v>
      </c>
    </row>
    <row r="3301" spans="1:78" x14ac:dyDescent="0.25">
      <c r="A3301" s="1" t="s">
        <v>3297</v>
      </c>
      <c r="BX3301">
        <v>41061</v>
      </c>
      <c r="BY3301">
        <v>41</v>
      </c>
      <c r="BZ3301" s="14">
        <v>1214038041061</v>
      </c>
    </row>
    <row r="3302" spans="1:78" x14ac:dyDescent="0.25">
      <c r="A3302" s="1" t="s">
        <v>3298</v>
      </c>
      <c r="BX3302">
        <v>42060</v>
      </c>
      <c r="BY3302">
        <v>42</v>
      </c>
      <c r="BZ3302" s="14">
        <v>1214038042060</v>
      </c>
    </row>
    <row r="3303" spans="1:78" x14ac:dyDescent="0.25">
      <c r="A3303" s="1" t="s">
        <v>3299</v>
      </c>
      <c r="BX3303">
        <v>49053</v>
      </c>
      <c r="BY3303">
        <v>49</v>
      </c>
      <c r="BZ3303" s="14">
        <v>1214038049053</v>
      </c>
    </row>
    <row r="3304" spans="1:78" x14ac:dyDescent="0.25">
      <c r="A3304" s="1" t="s">
        <v>3300</v>
      </c>
      <c r="BX3304">
        <v>50052</v>
      </c>
      <c r="BY3304">
        <v>50</v>
      </c>
      <c r="BZ3304" s="14">
        <v>1214038050052</v>
      </c>
    </row>
    <row r="3305" spans="1:78" x14ac:dyDescent="0.25">
      <c r="A3305" s="1" t="s">
        <v>3301</v>
      </c>
      <c r="BX3305">
        <v>32069</v>
      </c>
      <c r="BY3305">
        <v>32</v>
      </c>
      <c r="BZ3305" s="14">
        <v>1214039032069</v>
      </c>
    </row>
    <row r="3306" spans="1:78" x14ac:dyDescent="0.25">
      <c r="A3306" s="1" t="s">
        <v>3302</v>
      </c>
      <c r="BX3306">
        <v>33068</v>
      </c>
      <c r="BY3306">
        <v>33</v>
      </c>
      <c r="BZ3306" s="14">
        <v>1214039033068</v>
      </c>
    </row>
    <row r="3307" spans="1:78" x14ac:dyDescent="0.25">
      <c r="A3307" s="1" t="s">
        <v>3303</v>
      </c>
      <c r="BX3307">
        <v>34067</v>
      </c>
      <c r="BY3307">
        <v>34</v>
      </c>
      <c r="BZ3307" s="14">
        <v>1214039034067</v>
      </c>
    </row>
    <row r="3308" spans="1:78" x14ac:dyDescent="0.25">
      <c r="A3308" s="1" t="s">
        <v>3304</v>
      </c>
      <c r="BX3308">
        <v>35066</v>
      </c>
      <c r="BY3308">
        <v>35</v>
      </c>
      <c r="BZ3308" s="14">
        <v>1214039035066</v>
      </c>
    </row>
    <row r="3309" spans="1:78" x14ac:dyDescent="0.25">
      <c r="A3309" s="1" t="s">
        <v>3305</v>
      </c>
      <c r="BX3309">
        <v>36065</v>
      </c>
      <c r="BY3309">
        <v>36</v>
      </c>
      <c r="BZ3309" s="14">
        <v>1214039036065</v>
      </c>
    </row>
    <row r="3310" spans="1:78" x14ac:dyDescent="0.25">
      <c r="A3310" s="1" t="s">
        <v>3306</v>
      </c>
      <c r="BX3310">
        <v>37064</v>
      </c>
      <c r="BY3310">
        <v>37</v>
      </c>
      <c r="BZ3310" s="14">
        <v>1214039037064</v>
      </c>
    </row>
    <row r="3311" spans="1:78" x14ac:dyDescent="0.25">
      <c r="A3311" s="1" t="s">
        <v>3307</v>
      </c>
      <c r="BX3311">
        <v>38063</v>
      </c>
      <c r="BY3311">
        <v>38</v>
      </c>
      <c r="BZ3311" s="14">
        <v>1214039038063</v>
      </c>
    </row>
    <row r="3312" spans="1:78" x14ac:dyDescent="0.25">
      <c r="A3312" s="1" t="s">
        <v>3308</v>
      </c>
      <c r="BX3312">
        <v>39062</v>
      </c>
      <c r="BY3312">
        <v>39</v>
      </c>
      <c r="BZ3312" s="14">
        <v>1214039039062</v>
      </c>
    </row>
    <row r="3313" spans="1:78" x14ac:dyDescent="0.25">
      <c r="A3313" s="1" t="s">
        <v>3309</v>
      </c>
      <c r="BX3313">
        <v>40061</v>
      </c>
      <c r="BY3313">
        <v>40</v>
      </c>
      <c r="BZ3313" s="14">
        <v>1214039040061</v>
      </c>
    </row>
    <row r="3314" spans="1:78" x14ac:dyDescent="0.25">
      <c r="A3314" s="1" t="s">
        <v>3310</v>
      </c>
      <c r="BX3314">
        <v>45056</v>
      </c>
      <c r="BY3314">
        <v>45</v>
      </c>
      <c r="BZ3314" s="14">
        <v>1214039045056</v>
      </c>
    </row>
    <row r="3315" spans="1:78" x14ac:dyDescent="0.25">
      <c r="A3315" s="1" t="s">
        <v>3311</v>
      </c>
      <c r="BX3315">
        <v>48053</v>
      </c>
      <c r="BY3315">
        <v>48</v>
      </c>
      <c r="BZ3315" s="14">
        <v>1214039048053</v>
      </c>
    </row>
    <row r="3316" spans="1:78" x14ac:dyDescent="0.25">
      <c r="A3316" s="1" t="s">
        <v>3312</v>
      </c>
      <c r="BX3316">
        <v>49052</v>
      </c>
      <c r="BY3316">
        <v>49</v>
      </c>
      <c r="BZ3316" s="14">
        <v>1214039049052</v>
      </c>
    </row>
    <row r="3317" spans="1:78" x14ac:dyDescent="0.25">
      <c r="A3317" s="1" t="s">
        <v>3313</v>
      </c>
      <c r="BX3317">
        <v>50051</v>
      </c>
      <c r="BY3317">
        <v>50</v>
      </c>
      <c r="BZ3317" s="14">
        <v>1214039050051</v>
      </c>
    </row>
    <row r="3318" spans="1:78" x14ac:dyDescent="0.25">
      <c r="A3318" s="1" t="s">
        <v>3314</v>
      </c>
      <c r="BX3318">
        <v>56045</v>
      </c>
      <c r="BY3318">
        <v>56</v>
      </c>
      <c r="BZ3318" s="14">
        <v>1214039056045</v>
      </c>
    </row>
    <row r="3319" spans="1:78" x14ac:dyDescent="0.25">
      <c r="A3319" s="1" t="s">
        <v>3315</v>
      </c>
      <c r="BX3319">
        <v>31069</v>
      </c>
      <c r="BY3319">
        <v>31</v>
      </c>
      <c r="BZ3319" s="14">
        <v>1214040031069</v>
      </c>
    </row>
    <row r="3320" spans="1:78" x14ac:dyDescent="0.25">
      <c r="A3320" s="1" t="s">
        <v>3316</v>
      </c>
      <c r="BX3320">
        <v>32068</v>
      </c>
      <c r="BY3320">
        <v>32</v>
      </c>
      <c r="BZ3320" s="14">
        <v>1214040032068</v>
      </c>
    </row>
    <row r="3321" spans="1:78" x14ac:dyDescent="0.25">
      <c r="A3321" s="1" t="s">
        <v>3317</v>
      </c>
      <c r="BX3321">
        <v>33067</v>
      </c>
      <c r="BY3321">
        <v>33</v>
      </c>
      <c r="BZ3321" s="14">
        <v>1214040033067</v>
      </c>
    </row>
    <row r="3322" spans="1:78" x14ac:dyDescent="0.25">
      <c r="A3322" s="1" t="s">
        <v>3318</v>
      </c>
      <c r="BX3322">
        <v>34066</v>
      </c>
      <c r="BY3322">
        <v>34</v>
      </c>
      <c r="BZ3322" s="14">
        <v>1214040034066</v>
      </c>
    </row>
    <row r="3323" spans="1:78" x14ac:dyDescent="0.25">
      <c r="A3323" s="1" t="s">
        <v>3319</v>
      </c>
      <c r="BX3323">
        <v>35065</v>
      </c>
      <c r="BY3323">
        <v>35</v>
      </c>
      <c r="BZ3323" s="14">
        <v>1214040035065</v>
      </c>
    </row>
    <row r="3324" spans="1:78" x14ac:dyDescent="0.25">
      <c r="A3324" s="1" t="s">
        <v>3320</v>
      </c>
      <c r="BX3324">
        <v>36064</v>
      </c>
      <c r="BY3324">
        <v>36</v>
      </c>
      <c r="BZ3324" s="14">
        <v>1214040036064</v>
      </c>
    </row>
    <row r="3325" spans="1:78" x14ac:dyDescent="0.25">
      <c r="A3325" s="1" t="s">
        <v>3321</v>
      </c>
      <c r="BX3325">
        <v>37063</v>
      </c>
      <c r="BY3325">
        <v>37</v>
      </c>
      <c r="BZ3325" s="14">
        <v>1214040037063</v>
      </c>
    </row>
    <row r="3326" spans="1:78" x14ac:dyDescent="0.25">
      <c r="A3326" s="1" t="s">
        <v>3322</v>
      </c>
      <c r="BX3326">
        <v>38062</v>
      </c>
      <c r="BY3326">
        <v>38</v>
      </c>
      <c r="BZ3326" s="14">
        <v>1214040038062</v>
      </c>
    </row>
    <row r="3327" spans="1:78" x14ac:dyDescent="0.25">
      <c r="A3327" s="1" t="s">
        <v>3323</v>
      </c>
      <c r="BX3327">
        <v>39061</v>
      </c>
      <c r="BY3327">
        <v>39</v>
      </c>
      <c r="BZ3327" s="14">
        <v>1214040039061</v>
      </c>
    </row>
    <row r="3328" spans="1:78" x14ac:dyDescent="0.25">
      <c r="A3328" s="1" t="s">
        <v>3324</v>
      </c>
      <c r="BX3328">
        <v>40060</v>
      </c>
      <c r="BY3328">
        <v>40</v>
      </c>
      <c r="BZ3328" s="14">
        <v>1214040040060</v>
      </c>
    </row>
    <row r="3329" spans="1:78" x14ac:dyDescent="0.25">
      <c r="A3329" s="1" t="s">
        <v>3325</v>
      </c>
      <c r="BX3329">
        <v>47053</v>
      </c>
      <c r="BY3329">
        <v>47</v>
      </c>
      <c r="BZ3329" s="14">
        <v>1214040047053</v>
      </c>
    </row>
    <row r="3330" spans="1:78" x14ac:dyDescent="0.25">
      <c r="A3330" s="1" t="s">
        <v>3326</v>
      </c>
      <c r="BX3330">
        <v>48052</v>
      </c>
      <c r="BY3330">
        <v>48</v>
      </c>
      <c r="BZ3330" s="14">
        <v>1214040048052</v>
      </c>
    </row>
    <row r="3331" spans="1:78" x14ac:dyDescent="0.25">
      <c r="A3331" s="1" t="s">
        <v>3327</v>
      </c>
      <c r="BX3331">
        <v>51049</v>
      </c>
      <c r="BY3331">
        <v>51</v>
      </c>
      <c r="BZ3331" s="14">
        <v>1214040051049</v>
      </c>
    </row>
    <row r="3332" spans="1:78" x14ac:dyDescent="0.25">
      <c r="A3332" s="1" t="s">
        <v>3328</v>
      </c>
      <c r="BX3332">
        <v>30069</v>
      </c>
      <c r="BY3332">
        <v>30</v>
      </c>
      <c r="BZ3332" s="14">
        <v>1214041030069</v>
      </c>
    </row>
    <row r="3333" spans="1:78" x14ac:dyDescent="0.25">
      <c r="A3333" s="1" t="s">
        <v>3329</v>
      </c>
      <c r="BX3333">
        <v>31068</v>
      </c>
      <c r="BY3333">
        <v>31</v>
      </c>
      <c r="BZ3333" s="14">
        <v>1214041031068</v>
      </c>
    </row>
    <row r="3334" spans="1:78" x14ac:dyDescent="0.25">
      <c r="A3334" s="1" t="s">
        <v>3330</v>
      </c>
      <c r="BX3334">
        <v>32067</v>
      </c>
      <c r="BY3334">
        <v>32</v>
      </c>
      <c r="BZ3334" s="14">
        <v>1214041032067</v>
      </c>
    </row>
    <row r="3335" spans="1:78" x14ac:dyDescent="0.25">
      <c r="A3335" s="1" t="s">
        <v>3331</v>
      </c>
      <c r="BX3335">
        <v>33066</v>
      </c>
      <c r="BY3335">
        <v>33</v>
      </c>
      <c r="BZ3335" s="14">
        <v>1214041033066</v>
      </c>
    </row>
    <row r="3336" spans="1:78" x14ac:dyDescent="0.25">
      <c r="A3336" s="1" t="s">
        <v>3332</v>
      </c>
      <c r="BX3336">
        <v>34065</v>
      </c>
      <c r="BY3336">
        <v>34</v>
      </c>
      <c r="BZ3336" s="14">
        <v>1214041034065</v>
      </c>
    </row>
    <row r="3337" spans="1:78" x14ac:dyDescent="0.25">
      <c r="A3337" s="1" t="s">
        <v>3333</v>
      </c>
      <c r="BX3337">
        <v>35064</v>
      </c>
      <c r="BY3337">
        <v>35</v>
      </c>
      <c r="BZ3337" s="14">
        <v>1214041035064</v>
      </c>
    </row>
    <row r="3338" spans="1:78" x14ac:dyDescent="0.25">
      <c r="A3338" s="1" t="s">
        <v>3334</v>
      </c>
      <c r="BX3338">
        <v>36063</v>
      </c>
      <c r="BY3338">
        <v>36</v>
      </c>
      <c r="BZ3338" s="14">
        <v>1214041036063</v>
      </c>
    </row>
    <row r="3339" spans="1:78" x14ac:dyDescent="0.25">
      <c r="A3339" s="1" t="s">
        <v>3335</v>
      </c>
      <c r="BX3339">
        <v>37062</v>
      </c>
      <c r="BY3339">
        <v>37</v>
      </c>
      <c r="BZ3339" s="14">
        <v>1214041037062</v>
      </c>
    </row>
    <row r="3340" spans="1:78" x14ac:dyDescent="0.25">
      <c r="A3340" s="1" t="s">
        <v>3336</v>
      </c>
      <c r="BX3340">
        <v>38061</v>
      </c>
      <c r="BY3340">
        <v>38</v>
      </c>
      <c r="BZ3340" s="14">
        <v>1214041038061</v>
      </c>
    </row>
    <row r="3341" spans="1:78" x14ac:dyDescent="0.25">
      <c r="A3341" s="1" t="s">
        <v>3337</v>
      </c>
      <c r="BX3341">
        <v>39060</v>
      </c>
      <c r="BY3341">
        <v>39</v>
      </c>
      <c r="BZ3341" s="14">
        <v>1214041039060</v>
      </c>
    </row>
    <row r="3342" spans="1:78" x14ac:dyDescent="0.25">
      <c r="A3342" s="1" t="s">
        <v>3338</v>
      </c>
      <c r="BX3342">
        <v>48051</v>
      </c>
      <c r="BY3342">
        <v>48</v>
      </c>
      <c r="BZ3342" s="14">
        <v>1214041048051</v>
      </c>
    </row>
    <row r="3343" spans="1:78" x14ac:dyDescent="0.25">
      <c r="A3343" s="1" t="s">
        <v>3339</v>
      </c>
      <c r="BX3343">
        <v>50049</v>
      </c>
      <c r="BY3343">
        <v>50</v>
      </c>
      <c r="BZ3343" s="14">
        <v>1214041050049</v>
      </c>
    </row>
    <row r="3344" spans="1:78" x14ac:dyDescent="0.25">
      <c r="A3344" s="1" t="s">
        <v>3340</v>
      </c>
      <c r="BX3344">
        <v>29069</v>
      </c>
      <c r="BY3344">
        <v>29</v>
      </c>
      <c r="BZ3344" s="14">
        <v>1214042029069</v>
      </c>
    </row>
    <row r="3345" spans="1:78" x14ac:dyDescent="0.25">
      <c r="A3345" s="1" t="s">
        <v>3341</v>
      </c>
      <c r="BX3345">
        <v>30068</v>
      </c>
      <c r="BY3345">
        <v>30</v>
      </c>
      <c r="BZ3345" s="14">
        <v>1214042030068</v>
      </c>
    </row>
    <row r="3346" spans="1:78" x14ac:dyDescent="0.25">
      <c r="A3346" s="1" t="s">
        <v>3342</v>
      </c>
      <c r="BX3346">
        <v>31067</v>
      </c>
      <c r="BY3346">
        <v>31</v>
      </c>
      <c r="BZ3346" s="14">
        <v>1214042031067</v>
      </c>
    </row>
    <row r="3347" spans="1:78" x14ac:dyDescent="0.25">
      <c r="A3347" s="1" t="s">
        <v>3343</v>
      </c>
      <c r="BX3347">
        <v>32066</v>
      </c>
      <c r="BY3347">
        <v>32</v>
      </c>
      <c r="BZ3347" s="14">
        <v>1214042032066</v>
      </c>
    </row>
    <row r="3348" spans="1:78" x14ac:dyDescent="0.25">
      <c r="A3348" s="1" t="s">
        <v>3344</v>
      </c>
      <c r="BX3348">
        <v>33065</v>
      </c>
      <c r="BY3348">
        <v>33</v>
      </c>
      <c r="BZ3348" s="14">
        <v>1214042033065</v>
      </c>
    </row>
    <row r="3349" spans="1:78" x14ac:dyDescent="0.25">
      <c r="A3349" s="1" t="s">
        <v>3345</v>
      </c>
      <c r="BX3349">
        <v>34064</v>
      </c>
      <c r="BY3349">
        <v>34</v>
      </c>
      <c r="BZ3349" s="14">
        <v>1214042034064</v>
      </c>
    </row>
    <row r="3350" spans="1:78" x14ac:dyDescent="0.25">
      <c r="A3350" s="1" t="s">
        <v>3346</v>
      </c>
      <c r="BX3350">
        <v>35063</v>
      </c>
      <c r="BY3350">
        <v>35</v>
      </c>
      <c r="BZ3350" s="14">
        <v>1214042035063</v>
      </c>
    </row>
    <row r="3351" spans="1:78" x14ac:dyDescent="0.25">
      <c r="A3351" s="1" t="s">
        <v>3347</v>
      </c>
      <c r="BX3351">
        <v>36062</v>
      </c>
      <c r="BY3351">
        <v>36</v>
      </c>
      <c r="BZ3351" s="14">
        <v>1214042036062</v>
      </c>
    </row>
    <row r="3352" spans="1:78" x14ac:dyDescent="0.25">
      <c r="A3352" s="1" t="s">
        <v>3348</v>
      </c>
      <c r="BX3352">
        <v>37061</v>
      </c>
      <c r="BY3352">
        <v>37</v>
      </c>
      <c r="BZ3352" s="14">
        <v>1214042037061</v>
      </c>
    </row>
    <row r="3353" spans="1:78" x14ac:dyDescent="0.25">
      <c r="A3353" s="1" t="s">
        <v>3349</v>
      </c>
      <c r="BX3353">
        <v>38060</v>
      </c>
      <c r="BY3353">
        <v>38</v>
      </c>
      <c r="BZ3353" s="14">
        <v>1214042038060</v>
      </c>
    </row>
    <row r="3354" spans="1:78" x14ac:dyDescent="0.25">
      <c r="A3354" s="1" t="s">
        <v>3350</v>
      </c>
      <c r="BX3354">
        <v>49049</v>
      </c>
      <c r="BY3354">
        <v>49</v>
      </c>
      <c r="BZ3354" s="14">
        <v>1214042049049</v>
      </c>
    </row>
    <row r="3355" spans="1:78" x14ac:dyDescent="0.25">
      <c r="A3355" s="1" t="s">
        <v>3351</v>
      </c>
      <c r="BX3355">
        <v>50048</v>
      </c>
      <c r="BY3355">
        <v>50</v>
      </c>
      <c r="BZ3355" s="14">
        <v>1214042050048</v>
      </c>
    </row>
    <row r="3356" spans="1:78" x14ac:dyDescent="0.25">
      <c r="A3356" s="1" t="s">
        <v>3352</v>
      </c>
      <c r="BX3356">
        <v>28069</v>
      </c>
      <c r="BY3356">
        <v>28</v>
      </c>
      <c r="BZ3356" s="14">
        <v>1214043028069</v>
      </c>
    </row>
    <row r="3357" spans="1:78" x14ac:dyDescent="0.25">
      <c r="A3357" s="1" t="s">
        <v>3353</v>
      </c>
      <c r="BX3357">
        <v>29068</v>
      </c>
      <c r="BY3357">
        <v>29</v>
      </c>
      <c r="BZ3357" s="14">
        <v>1214043029068</v>
      </c>
    </row>
    <row r="3358" spans="1:78" x14ac:dyDescent="0.25">
      <c r="A3358" s="1" t="s">
        <v>3354</v>
      </c>
      <c r="BX3358">
        <v>30067</v>
      </c>
      <c r="BY3358">
        <v>30</v>
      </c>
      <c r="BZ3358" s="14">
        <v>1214043030067</v>
      </c>
    </row>
    <row r="3359" spans="1:78" x14ac:dyDescent="0.25">
      <c r="A3359" s="1" t="s">
        <v>3355</v>
      </c>
      <c r="BX3359">
        <v>31066</v>
      </c>
      <c r="BY3359">
        <v>31</v>
      </c>
      <c r="BZ3359" s="14">
        <v>1214043031066</v>
      </c>
    </row>
    <row r="3360" spans="1:78" x14ac:dyDescent="0.25">
      <c r="A3360" s="1" t="s">
        <v>3356</v>
      </c>
      <c r="BX3360">
        <v>32065</v>
      </c>
      <c r="BY3360">
        <v>32</v>
      </c>
      <c r="BZ3360" s="14">
        <v>1214043032065</v>
      </c>
    </row>
    <row r="3361" spans="1:78" x14ac:dyDescent="0.25">
      <c r="A3361" s="1" t="s">
        <v>3357</v>
      </c>
      <c r="BX3361">
        <v>33064</v>
      </c>
      <c r="BY3361">
        <v>33</v>
      </c>
      <c r="BZ3361" s="14">
        <v>1214043033064</v>
      </c>
    </row>
    <row r="3362" spans="1:78" x14ac:dyDescent="0.25">
      <c r="A3362" s="1" t="s">
        <v>3358</v>
      </c>
      <c r="BX3362">
        <v>34063</v>
      </c>
      <c r="BY3362">
        <v>34</v>
      </c>
      <c r="BZ3362" s="14">
        <v>1214043034063</v>
      </c>
    </row>
    <row r="3363" spans="1:78" x14ac:dyDescent="0.25">
      <c r="A3363" s="1" t="s">
        <v>3359</v>
      </c>
      <c r="BX3363">
        <v>37060</v>
      </c>
      <c r="BY3363">
        <v>37</v>
      </c>
      <c r="BZ3363" s="14">
        <v>1214043037060</v>
      </c>
    </row>
    <row r="3364" spans="1:78" x14ac:dyDescent="0.25">
      <c r="A3364" s="1" t="s">
        <v>3360</v>
      </c>
      <c r="BX3364">
        <v>38059</v>
      </c>
      <c r="BY3364">
        <v>38</v>
      </c>
      <c r="BZ3364" s="14">
        <v>1214043038059</v>
      </c>
    </row>
    <row r="3365" spans="1:78" x14ac:dyDescent="0.25">
      <c r="A3365" s="1" t="s">
        <v>3361</v>
      </c>
      <c r="BX3365">
        <v>42055</v>
      </c>
      <c r="BY3365">
        <v>42</v>
      </c>
      <c r="BZ3365" s="14">
        <v>1214043042055</v>
      </c>
    </row>
    <row r="3366" spans="1:78" x14ac:dyDescent="0.25">
      <c r="A3366" s="1" t="s">
        <v>3362</v>
      </c>
      <c r="BX3366">
        <v>43054</v>
      </c>
      <c r="BY3366">
        <v>43</v>
      </c>
      <c r="BZ3366" s="14">
        <v>1214043043054</v>
      </c>
    </row>
    <row r="3367" spans="1:78" x14ac:dyDescent="0.25">
      <c r="A3367" s="1" t="s">
        <v>3363</v>
      </c>
      <c r="BX3367">
        <v>44053</v>
      </c>
      <c r="BY3367">
        <v>44</v>
      </c>
      <c r="BZ3367" s="14">
        <v>1214043044053</v>
      </c>
    </row>
    <row r="3368" spans="1:78" x14ac:dyDescent="0.25">
      <c r="A3368" s="1" t="s">
        <v>3364</v>
      </c>
      <c r="BX3368">
        <v>46051</v>
      </c>
      <c r="BY3368">
        <v>46</v>
      </c>
      <c r="BZ3368" s="14">
        <v>1214043046051</v>
      </c>
    </row>
    <row r="3369" spans="1:78" x14ac:dyDescent="0.25">
      <c r="A3369" s="1" t="s">
        <v>3365</v>
      </c>
      <c r="BX3369">
        <v>27069</v>
      </c>
      <c r="BY3369">
        <v>27</v>
      </c>
      <c r="BZ3369" s="14">
        <v>1214044027069</v>
      </c>
    </row>
    <row r="3370" spans="1:78" x14ac:dyDescent="0.25">
      <c r="A3370" s="1" t="s">
        <v>3366</v>
      </c>
      <c r="BX3370">
        <v>28068</v>
      </c>
      <c r="BY3370">
        <v>28</v>
      </c>
      <c r="BZ3370" s="14">
        <v>1214044028068</v>
      </c>
    </row>
    <row r="3371" spans="1:78" x14ac:dyDescent="0.25">
      <c r="A3371" s="1" t="s">
        <v>3367</v>
      </c>
      <c r="BX3371">
        <v>29067</v>
      </c>
      <c r="BY3371">
        <v>29</v>
      </c>
      <c r="BZ3371" s="14">
        <v>1214044029067</v>
      </c>
    </row>
    <row r="3372" spans="1:78" x14ac:dyDescent="0.25">
      <c r="A3372" s="1" t="s">
        <v>3368</v>
      </c>
      <c r="BX3372">
        <v>30066</v>
      </c>
      <c r="BY3372">
        <v>30</v>
      </c>
      <c r="BZ3372" s="14">
        <v>1214044030066</v>
      </c>
    </row>
    <row r="3373" spans="1:78" x14ac:dyDescent="0.25">
      <c r="A3373" s="1" t="s">
        <v>3369</v>
      </c>
      <c r="BX3373">
        <v>31065</v>
      </c>
      <c r="BY3373">
        <v>31</v>
      </c>
      <c r="BZ3373" s="14">
        <v>1214044031065</v>
      </c>
    </row>
    <row r="3374" spans="1:78" x14ac:dyDescent="0.25">
      <c r="A3374" s="1" t="s">
        <v>3370</v>
      </c>
      <c r="BX3374">
        <v>32064</v>
      </c>
      <c r="BY3374">
        <v>32</v>
      </c>
      <c r="BZ3374" s="14">
        <v>1214044032064</v>
      </c>
    </row>
    <row r="3375" spans="1:78" x14ac:dyDescent="0.25">
      <c r="A3375" s="1" t="s">
        <v>3371</v>
      </c>
      <c r="BX3375">
        <v>33063</v>
      </c>
      <c r="BY3375">
        <v>33</v>
      </c>
      <c r="BZ3375" s="14">
        <v>1214044033063</v>
      </c>
    </row>
    <row r="3376" spans="1:78" x14ac:dyDescent="0.25">
      <c r="A3376" s="1" t="s">
        <v>3372</v>
      </c>
      <c r="BX3376">
        <v>34062</v>
      </c>
      <c r="BY3376">
        <v>34</v>
      </c>
      <c r="BZ3376" s="14">
        <v>1214044034062</v>
      </c>
    </row>
    <row r="3377" spans="1:78" x14ac:dyDescent="0.25">
      <c r="A3377" s="1" t="s">
        <v>3373</v>
      </c>
      <c r="BX3377">
        <v>36060</v>
      </c>
      <c r="BY3377">
        <v>36</v>
      </c>
      <c r="BZ3377" s="14">
        <v>1214044036060</v>
      </c>
    </row>
    <row r="3378" spans="1:78" x14ac:dyDescent="0.25">
      <c r="A3378" s="1" t="s">
        <v>3374</v>
      </c>
      <c r="BX3378">
        <v>39057</v>
      </c>
      <c r="BY3378">
        <v>39</v>
      </c>
      <c r="BZ3378" s="14">
        <v>1214044039057</v>
      </c>
    </row>
    <row r="3379" spans="1:78" x14ac:dyDescent="0.25">
      <c r="A3379" s="1" t="s">
        <v>3375</v>
      </c>
      <c r="BX3379">
        <v>51045</v>
      </c>
      <c r="BY3379">
        <v>51</v>
      </c>
      <c r="BZ3379" s="14">
        <v>1214044051045</v>
      </c>
    </row>
    <row r="3380" spans="1:78" x14ac:dyDescent="0.25">
      <c r="A3380" s="1" t="s">
        <v>3376</v>
      </c>
      <c r="BX3380">
        <v>26069</v>
      </c>
      <c r="BY3380">
        <v>26</v>
      </c>
      <c r="BZ3380" s="14">
        <v>1214045026069</v>
      </c>
    </row>
    <row r="3381" spans="1:78" x14ac:dyDescent="0.25">
      <c r="A3381" s="1" t="s">
        <v>3377</v>
      </c>
      <c r="BX3381">
        <v>27068</v>
      </c>
      <c r="BY3381">
        <v>27</v>
      </c>
      <c r="BZ3381" s="14">
        <v>1214045027068</v>
      </c>
    </row>
    <row r="3382" spans="1:78" x14ac:dyDescent="0.25">
      <c r="A3382" s="1" t="s">
        <v>3378</v>
      </c>
      <c r="BX3382">
        <v>28067</v>
      </c>
      <c r="BY3382">
        <v>28</v>
      </c>
      <c r="BZ3382" s="14">
        <v>1214045028067</v>
      </c>
    </row>
    <row r="3383" spans="1:78" x14ac:dyDescent="0.25">
      <c r="A3383" s="1" t="s">
        <v>3379</v>
      </c>
      <c r="BX3383">
        <v>29066</v>
      </c>
      <c r="BY3383">
        <v>29</v>
      </c>
      <c r="BZ3383" s="14">
        <v>1214045029066</v>
      </c>
    </row>
    <row r="3384" spans="1:78" x14ac:dyDescent="0.25">
      <c r="A3384" s="1" t="s">
        <v>3380</v>
      </c>
      <c r="BX3384">
        <v>30065</v>
      </c>
      <c r="BY3384">
        <v>30</v>
      </c>
      <c r="BZ3384" s="14">
        <v>1214045030065</v>
      </c>
    </row>
    <row r="3385" spans="1:78" x14ac:dyDescent="0.25">
      <c r="A3385" s="1" t="s">
        <v>3381</v>
      </c>
      <c r="BX3385">
        <v>31064</v>
      </c>
      <c r="BY3385">
        <v>31</v>
      </c>
      <c r="BZ3385" s="14">
        <v>1214045031064</v>
      </c>
    </row>
    <row r="3386" spans="1:78" x14ac:dyDescent="0.25">
      <c r="A3386" s="1" t="s">
        <v>3382</v>
      </c>
      <c r="BX3386">
        <v>32063</v>
      </c>
      <c r="BY3386">
        <v>32</v>
      </c>
      <c r="BZ3386" s="14">
        <v>1214045032063</v>
      </c>
    </row>
    <row r="3387" spans="1:78" x14ac:dyDescent="0.25">
      <c r="A3387" s="1" t="s">
        <v>3383</v>
      </c>
      <c r="BX3387">
        <v>33062</v>
      </c>
      <c r="BY3387">
        <v>33</v>
      </c>
      <c r="BZ3387" s="14">
        <v>1214045033062</v>
      </c>
    </row>
    <row r="3388" spans="1:78" x14ac:dyDescent="0.25">
      <c r="A3388" s="1" t="s">
        <v>3384</v>
      </c>
      <c r="BX3388">
        <v>34061</v>
      </c>
      <c r="BY3388">
        <v>34</v>
      </c>
      <c r="BZ3388" s="14">
        <v>1214045034061</v>
      </c>
    </row>
    <row r="3389" spans="1:78" x14ac:dyDescent="0.25">
      <c r="A3389" s="1" t="s">
        <v>3385</v>
      </c>
      <c r="BX3389">
        <v>35060</v>
      </c>
      <c r="BY3389">
        <v>35</v>
      </c>
      <c r="BZ3389" s="14">
        <v>1214045035060</v>
      </c>
    </row>
    <row r="3390" spans="1:78" x14ac:dyDescent="0.25">
      <c r="A3390" s="1" t="s">
        <v>3386</v>
      </c>
      <c r="BX3390">
        <v>36059</v>
      </c>
      <c r="BY3390">
        <v>36</v>
      </c>
      <c r="BZ3390" s="14">
        <v>1214045036059</v>
      </c>
    </row>
    <row r="3391" spans="1:78" x14ac:dyDescent="0.25">
      <c r="A3391" s="1" t="s">
        <v>3387</v>
      </c>
      <c r="BX3391">
        <v>38057</v>
      </c>
      <c r="BY3391">
        <v>38</v>
      </c>
      <c r="BZ3391" s="14">
        <v>1214045038057</v>
      </c>
    </row>
    <row r="3392" spans="1:78" x14ac:dyDescent="0.25">
      <c r="A3392" s="1" t="s">
        <v>3388</v>
      </c>
      <c r="BX3392">
        <v>46049</v>
      </c>
      <c r="BY3392">
        <v>46</v>
      </c>
      <c r="BZ3392" s="14">
        <v>1214045046049</v>
      </c>
    </row>
    <row r="3393" spans="1:78" x14ac:dyDescent="0.25">
      <c r="A3393" s="1" t="s">
        <v>3389</v>
      </c>
      <c r="BX3393">
        <v>50045</v>
      </c>
      <c r="BY3393">
        <v>50</v>
      </c>
      <c r="BZ3393" s="14">
        <v>1214045050045</v>
      </c>
    </row>
    <row r="3394" spans="1:78" x14ac:dyDescent="0.25">
      <c r="A3394" s="1" t="s">
        <v>3390</v>
      </c>
      <c r="BX3394">
        <v>51044</v>
      </c>
      <c r="BY3394">
        <v>51</v>
      </c>
      <c r="BZ3394" s="14">
        <v>1214045051044</v>
      </c>
    </row>
    <row r="3395" spans="1:78" x14ac:dyDescent="0.25">
      <c r="A3395" s="1" t="s">
        <v>3391</v>
      </c>
      <c r="BX3395">
        <v>52043</v>
      </c>
      <c r="BY3395">
        <v>52</v>
      </c>
      <c r="BZ3395" s="14">
        <v>1214045052043</v>
      </c>
    </row>
    <row r="3396" spans="1:78" x14ac:dyDescent="0.25">
      <c r="A3396" s="1" t="s">
        <v>3392</v>
      </c>
      <c r="BX3396">
        <v>25069</v>
      </c>
      <c r="BY3396">
        <v>25</v>
      </c>
      <c r="BZ3396" s="14">
        <v>1214046025069</v>
      </c>
    </row>
    <row r="3397" spans="1:78" x14ac:dyDescent="0.25">
      <c r="A3397" s="1" t="s">
        <v>3393</v>
      </c>
      <c r="BX3397">
        <v>26068</v>
      </c>
      <c r="BY3397">
        <v>26</v>
      </c>
      <c r="BZ3397" s="14">
        <v>1214046026068</v>
      </c>
    </row>
    <row r="3398" spans="1:78" x14ac:dyDescent="0.25">
      <c r="A3398" s="1" t="s">
        <v>3394</v>
      </c>
      <c r="BX3398">
        <v>27067</v>
      </c>
      <c r="BY3398">
        <v>27</v>
      </c>
      <c r="BZ3398" s="14">
        <v>1214046027067</v>
      </c>
    </row>
    <row r="3399" spans="1:78" x14ac:dyDescent="0.25">
      <c r="A3399" s="1" t="s">
        <v>3395</v>
      </c>
      <c r="BX3399">
        <v>28066</v>
      </c>
      <c r="BY3399">
        <v>28</v>
      </c>
      <c r="BZ3399" s="14">
        <v>1214046028066</v>
      </c>
    </row>
    <row r="3400" spans="1:78" x14ac:dyDescent="0.25">
      <c r="A3400" s="1" t="s">
        <v>3396</v>
      </c>
      <c r="BX3400">
        <v>29065</v>
      </c>
      <c r="BY3400">
        <v>29</v>
      </c>
      <c r="BZ3400" s="14">
        <v>1214046029065</v>
      </c>
    </row>
    <row r="3401" spans="1:78" x14ac:dyDescent="0.25">
      <c r="A3401" s="1" t="s">
        <v>3397</v>
      </c>
      <c r="BX3401">
        <v>30064</v>
      </c>
      <c r="BY3401">
        <v>30</v>
      </c>
      <c r="BZ3401" s="14">
        <v>1214046030064</v>
      </c>
    </row>
    <row r="3402" spans="1:78" x14ac:dyDescent="0.25">
      <c r="A3402" s="1" t="s">
        <v>3398</v>
      </c>
      <c r="BX3402">
        <v>31063</v>
      </c>
      <c r="BY3402">
        <v>31</v>
      </c>
      <c r="BZ3402" s="14">
        <v>1214046031063</v>
      </c>
    </row>
    <row r="3403" spans="1:78" x14ac:dyDescent="0.25">
      <c r="A3403" s="1" t="s">
        <v>3399</v>
      </c>
      <c r="BX3403">
        <v>32062</v>
      </c>
      <c r="BY3403">
        <v>32</v>
      </c>
      <c r="BZ3403" s="14">
        <v>1214046032062</v>
      </c>
    </row>
    <row r="3404" spans="1:78" x14ac:dyDescent="0.25">
      <c r="A3404" s="1" t="s">
        <v>3400</v>
      </c>
      <c r="BX3404">
        <v>33061</v>
      </c>
      <c r="BY3404">
        <v>33</v>
      </c>
      <c r="BZ3404" s="14">
        <v>1214046033061</v>
      </c>
    </row>
    <row r="3405" spans="1:78" x14ac:dyDescent="0.25">
      <c r="A3405" s="1" t="s">
        <v>3401</v>
      </c>
      <c r="BX3405">
        <v>34060</v>
      </c>
      <c r="BY3405">
        <v>34</v>
      </c>
      <c r="BZ3405" s="14">
        <v>1214046034060</v>
      </c>
    </row>
    <row r="3406" spans="1:78" x14ac:dyDescent="0.25">
      <c r="A3406" s="1" t="s">
        <v>3402</v>
      </c>
      <c r="BX3406">
        <v>35059</v>
      </c>
      <c r="BY3406">
        <v>35</v>
      </c>
      <c r="BZ3406" s="14">
        <v>1214046035059</v>
      </c>
    </row>
    <row r="3407" spans="1:78" x14ac:dyDescent="0.25">
      <c r="A3407" s="1" t="s">
        <v>3403</v>
      </c>
      <c r="BX3407">
        <v>36058</v>
      </c>
      <c r="BY3407">
        <v>36</v>
      </c>
      <c r="BZ3407" s="14">
        <v>1214046036058</v>
      </c>
    </row>
    <row r="3408" spans="1:78" x14ac:dyDescent="0.25">
      <c r="A3408" s="1" t="s">
        <v>3404</v>
      </c>
      <c r="BX3408">
        <v>37057</v>
      </c>
      <c r="BY3408">
        <v>37</v>
      </c>
      <c r="BZ3408" s="14">
        <v>1214046037057</v>
      </c>
    </row>
    <row r="3409" spans="1:78" x14ac:dyDescent="0.25">
      <c r="A3409" s="1" t="s">
        <v>3405</v>
      </c>
      <c r="BX3409">
        <v>38056</v>
      </c>
      <c r="BY3409">
        <v>38</v>
      </c>
      <c r="BZ3409" s="14">
        <v>1214046038056</v>
      </c>
    </row>
    <row r="3410" spans="1:78" x14ac:dyDescent="0.25">
      <c r="A3410" s="1" t="s">
        <v>3406</v>
      </c>
      <c r="BX3410">
        <v>40054</v>
      </c>
      <c r="BY3410">
        <v>40</v>
      </c>
      <c r="BZ3410" s="14">
        <v>1214046040054</v>
      </c>
    </row>
    <row r="3411" spans="1:78" x14ac:dyDescent="0.25">
      <c r="A3411" s="1" t="s">
        <v>3407</v>
      </c>
      <c r="BX3411">
        <v>47047</v>
      </c>
      <c r="BY3411">
        <v>47</v>
      </c>
      <c r="BZ3411" s="14">
        <v>1214046047047</v>
      </c>
    </row>
    <row r="3412" spans="1:78" x14ac:dyDescent="0.25">
      <c r="A3412" s="1" t="s">
        <v>3408</v>
      </c>
      <c r="BX3412">
        <v>52042</v>
      </c>
      <c r="BY3412">
        <v>52</v>
      </c>
      <c r="BZ3412" s="14">
        <v>1214046052042</v>
      </c>
    </row>
    <row r="3413" spans="1:78" x14ac:dyDescent="0.25">
      <c r="A3413" s="1" t="s">
        <v>3409</v>
      </c>
      <c r="BX3413">
        <v>24069</v>
      </c>
      <c r="BY3413">
        <v>24</v>
      </c>
      <c r="BZ3413" s="14">
        <v>1214047024069</v>
      </c>
    </row>
    <row r="3414" spans="1:78" x14ac:dyDescent="0.25">
      <c r="A3414" s="1" t="s">
        <v>3410</v>
      </c>
      <c r="BX3414">
        <v>25068</v>
      </c>
      <c r="BY3414">
        <v>25</v>
      </c>
      <c r="BZ3414" s="14">
        <v>1214047025068</v>
      </c>
    </row>
    <row r="3415" spans="1:78" x14ac:dyDescent="0.25">
      <c r="A3415" s="1" t="s">
        <v>3411</v>
      </c>
      <c r="BX3415">
        <v>26067</v>
      </c>
      <c r="BY3415">
        <v>26</v>
      </c>
      <c r="BZ3415" s="14">
        <v>1214047026067</v>
      </c>
    </row>
    <row r="3416" spans="1:78" x14ac:dyDescent="0.25">
      <c r="A3416" s="1" t="s">
        <v>3412</v>
      </c>
      <c r="BX3416">
        <v>27066</v>
      </c>
      <c r="BY3416">
        <v>27</v>
      </c>
      <c r="BZ3416" s="14">
        <v>1214047027066</v>
      </c>
    </row>
    <row r="3417" spans="1:78" x14ac:dyDescent="0.25">
      <c r="A3417" s="1" t="s">
        <v>3413</v>
      </c>
      <c r="BX3417">
        <v>28065</v>
      </c>
      <c r="BY3417">
        <v>28</v>
      </c>
      <c r="BZ3417" s="14">
        <v>1214047028065</v>
      </c>
    </row>
    <row r="3418" spans="1:78" x14ac:dyDescent="0.25">
      <c r="A3418" s="1" t="s">
        <v>3414</v>
      </c>
      <c r="BX3418">
        <v>29064</v>
      </c>
      <c r="BY3418">
        <v>29</v>
      </c>
      <c r="BZ3418" s="14">
        <v>1214047029064</v>
      </c>
    </row>
    <row r="3419" spans="1:78" x14ac:dyDescent="0.25">
      <c r="A3419" s="1" t="s">
        <v>3415</v>
      </c>
      <c r="BX3419">
        <v>30063</v>
      </c>
      <c r="BY3419">
        <v>30</v>
      </c>
      <c r="BZ3419" s="14">
        <v>1214047030063</v>
      </c>
    </row>
    <row r="3420" spans="1:78" x14ac:dyDescent="0.25">
      <c r="A3420" s="1" t="s">
        <v>3416</v>
      </c>
      <c r="BX3420">
        <v>31062</v>
      </c>
      <c r="BY3420">
        <v>31</v>
      </c>
      <c r="BZ3420" s="14">
        <v>1214047031062</v>
      </c>
    </row>
    <row r="3421" spans="1:78" x14ac:dyDescent="0.25">
      <c r="A3421" s="1" t="s">
        <v>3417</v>
      </c>
      <c r="BX3421">
        <v>32061</v>
      </c>
      <c r="BY3421">
        <v>32</v>
      </c>
      <c r="BZ3421" s="14">
        <v>1214047032061</v>
      </c>
    </row>
    <row r="3422" spans="1:78" x14ac:dyDescent="0.25">
      <c r="A3422" s="1" t="s">
        <v>3418</v>
      </c>
      <c r="BX3422">
        <v>33060</v>
      </c>
      <c r="BY3422">
        <v>33</v>
      </c>
      <c r="BZ3422" s="14">
        <v>1214047033060</v>
      </c>
    </row>
    <row r="3423" spans="1:78" x14ac:dyDescent="0.25">
      <c r="A3423" s="1" t="s">
        <v>3419</v>
      </c>
      <c r="BX3423">
        <v>34059</v>
      </c>
      <c r="BY3423">
        <v>34</v>
      </c>
      <c r="BZ3423" s="14">
        <v>1214047034059</v>
      </c>
    </row>
    <row r="3424" spans="1:78" x14ac:dyDescent="0.25">
      <c r="A3424" s="1" t="s">
        <v>3420</v>
      </c>
      <c r="BX3424">
        <v>35058</v>
      </c>
      <c r="BY3424">
        <v>35</v>
      </c>
      <c r="BZ3424" s="14">
        <v>1214047035058</v>
      </c>
    </row>
    <row r="3425" spans="1:78" x14ac:dyDescent="0.25">
      <c r="A3425" s="1" t="s">
        <v>3421</v>
      </c>
      <c r="BX3425">
        <v>36057</v>
      </c>
      <c r="BY3425">
        <v>36</v>
      </c>
      <c r="BZ3425" s="14">
        <v>1214047036057</v>
      </c>
    </row>
    <row r="3426" spans="1:78" x14ac:dyDescent="0.25">
      <c r="A3426" s="1" t="s">
        <v>3422</v>
      </c>
      <c r="BX3426">
        <v>37056</v>
      </c>
      <c r="BY3426">
        <v>37</v>
      </c>
      <c r="BZ3426" s="14">
        <v>1214047037056</v>
      </c>
    </row>
    <row r="3427" spans="1:78" x14ac:dyDescent="0.25">
      <c r="A3427" s="1" t="s">
        <v>3423</v>
      </c>
      <c r="BX3427">
        <v>38055</v>
      </c>
      <c r="BY3427">
        <v>38</v>
      </c>
      <c r="BZ3427" s="14">
        <v>1214047038055</v>
      </c>
    </row>
    <row r="3428" spans="1:78" x14ac:dyDescent="0.25">
      <c r="A3428" s="1" t="s">
        <v>3424</v>
      </c>
      <c r="BX3428">
        <v>39054</v>
      </c>
      <c r="BY3428">
        <v>39</v>
      </c>
      <c r="BZ3428" s="14">
        <v>1214047039054</v>
      </c>
    </row>
    <row r="3429" spans="1:78" x14ac:dyDescent="0.25">
      <c r="A3429" s="1" t="s">
        <v>3425</v>
      </c>
      <c r="BX3429">
        <v>40053</v>
      </c>
      <c r="BY3429">
        <v>40</v>
      </c>
      <c r="BZ3429" s="14">
        <v>1214047040053</v>
      </c>
    </row>
    <row r="3430" spans="1:78" x14ac:dyDescent="0.25">
      <c r="A3430" s="1" t="s">
        <v>3426</v>
      </c>
      <c r="BX3430">
        <v>42051</v>
      </c>
      <c r="BY3430">
        <v>42</v>
      </c>
      <c r="BZ3430" s="14">
        <v>1214047042051</v>
      </c>
    </row>
    <row r="3431" spans="1:78" x14ac:dyDescent="0.25">
      <c r="A3431" s="1" t="s">
        <v>3427</v>
      </c>
      <c r="BX3431">
        <v>44049</v>
      </c>
      <c r="BY3431">
        <v>44</v>
      </c>
      <c r="BZ3431" s="14">
        <v>1214047044049</v>
      </c>
    </row>
    <row r="3432" spans="1:78" x14ac:dyDescent="0.25">
      <c r="A3432" s="1" t="s">
        <v>3428</v>
      </c>
      <c r="BX3432">
        <v>46047</v>
      </c>
      <c r="BY3432">
        <v>46</v>
      </c>
      <c r="BZ3432" s="14">
        <v>1214047046047</v>
      </c>
    </row>
    <row r="3433" spans="1:78" x14ac:dyDescent="0.25">
      <c r="A3433" s="1" t="s">
        <v>3429</v>
      </c>
      <c r="BX3433">
        <v>47046</v>
      </c>
      <c r="BY3433">
        <v>47</v>
      </c>
      <c r="BZ3433" s="14">
        <v>1214047047046</v>
      </c>
    </row>
    <row r="3434" spans="1:78" x14ac:dyDescent="0.25">
      <c r="A3434" s="1" t="s">
        <v>3430</v>
      </c>
      <c r="BX3434">
        <v>48045</v>
      </c>
      <c r="BY3434">
        <v>48</v>
      </c>
      <c r="BZ3434" s="14">
        <v>1214047048045</v>
      </c>
    </row>
    <row r="3435" spans="1:78" x14ac:dyDescent="0.25">
      <c r="A3435" s="1" t="s">
        <v>3431</v>
      </c>
      <c r="BX3435">
        <v>50043</v>
      </c>
      <c r="BY3435">
        <v>50</v>
      </c>
      <c r="BZ3435" s="14">
        <v>1214047050043</v>
      </c>
    </row>
    <row r="3436" spans="1:78" x14ac:dyDescent="0.25">
      <c r="A3436" s="1" t="s">
        <v>3432</v>
      </c>
      <c r="BX3436">
        <v>51042</v>
      </c>
      <c r="BY3436">
        <v>51</v>
      </c>
      <c r="BZ3436" s="14">
        <v>1214047051042</v>
      </c>
    </row>
    <row r="3437" spans="1:78" x14ac:dyDescent="0.25">
      <c r="A3437" s="1" t="s">
        <v>3433</v>
      </c>
      <c r="BX3437">
        <v>52041</v>
      </c>
      <c r="BY3437">
        <v>52</v>
      </c>
      <c r="BZ3437" s="14">
        <v>1214047052041</v>
      </c>
    </row>
    <row r="3438" spans="1:78" x14ac:dyDescent="0.25">
      <c r="A3438" s="1" t="s">
        <v>3434</v>
      </c>
      <c r="BX3438">
        <v>23069</v>
      </c>
      <c r="BY3438">
        <v>23</v>
      </c>
      <c r="BZ3438" s="14">
        <v>1214048023069</v>
      </c>
    </row>
    <row r="3439" spans="1:78" x14ac:dyDescent="0.25">
      <c r="A3439" s="1" t="s">
        <v>3435</v>
      </c>
      <c r="BX3439">
        <v>24068</v>
      </c>
      <c r="BY3439">
        <v>24</v>
      </c>
      <c r="BZ3439" s="14">
        <v>1214048024068</v>
      </c>
    </row>
    <row r="3440" spans="1:78" x14ac:dyDescent="0.25">
      <c r="A3440" s="1" t="s">
        <v>3436</v>
      </c>
      <c r="BX3440">
        <v>25067</v>
      </c>
      <c r="BY3440">
        <v>25</v>
      </c>
      <c r="BZ3440" s="14">
        <v>1214048025067</v>
      </c>
    </row>
    <row r="3441" spans="1:78" x14ac:dyDescent="0.25">
      <c r="A3441" s="1" t="s">
        <v>3437</v>
      </c>
      <c r="BX3441">
        <v>26066</v>
      </c>
      <c r="BY3441">
        <v>26</v>
      </c>
      <c r="BZ3441" s="14">
        <v>1214048026066</v>
      </c>
    </row>
    <row r="3442" spans="1:78" x14ac:dyDescent="0.25">
      <c r="A3442" s="1" t="s">
        <v>3438</v>
      </c>
      <c r="BX3442">
        <v>27065</v>
      </c>
      <c r="BY3442">
        <v>27</v>
      </c>
      <c r="BZ3442" s="14">
        <v>1214048027065</v>
      </c>
    </row>
    <row r="3443" spans="1:78" x14ac:dyDescent="0.25">
      <c r="A3443" s="1" t="s">
        <v>3439</v>
      </c>
      <c r="BX3443">
        <v>28064</v>
      </c>
      <c r="BY3443">
        <v>28</v>
      </c>
      <c r="BZ3443" s="14">
        <v>1214048028064</v>
      </c>
    </row>
    <row r="3444" spans="1:78" x14ac:dyDescent="0.25">
      <c r="A3444" s="1" t="s">
        <v>3440</v>
      </c>
      <c r="BX3444">
        <v>29063</v>
      </c>
      <c r="BY3444">
        <v>29</v>
      </c>
      <c r="BZ3444" s="14">
        <v>1214048029063</v>
      </c>
    </row>
    <row r="3445" spans="1:78" x14ac:dyDescent="0.25">
      <c r="A3445" s="1" t="s">
        <v>3441</v>
      </c>
      <c r="BX3445">
        <v>30062</v>
      </c>
      <c r="BY3445">
        <v>30</v>
      </c>
      <c r="BZ3445" s="14">
        <v>1214048030062</v>
      </c>
    </row>
    <row r="3446" spans="1:78" x14ac:dyDescent="0.25">
      <c r="A3446" s="1" t="s">
        <v>3442</v>
      </c>
      <c r="BX3446">
        <v>31061</v>
      </c>
      <c r="BY3446">
        <v>31</v>
      </c>
      <c r="BZ3446" s="14">
        <v>1214048031061</v>
      </c>
    </row>
    <row r="3447" spans="1:78" x14ac:dyDescent="0.25">
      <c r="A3447" s="1" t="s">
        <v>3443</v>
      </c>
      <c r="BX3447">
        <v>32060</v>
      </c>
      <c r="BY3447">
        <v>32</v>
      </c>
      <c r="BZ3447" s="14">
        <v>1214048032060</v>
      </c>
    </row>
    <row r="3448" spans="1:78" x14ac:dyDescent="0.25">
      <c r="A3448" s="1" t="s">
        <v>3444</v>
      </c>
      <c r="BX3448">
        <v>33059</v>
      </c>
      <c r="BY3448">
        <v>33</v>
      </c>
      <c r="BZ3448" s="14">
        <v>1214048033059</v>
      </c>
    </row>
    <row r="3449" spans="1:78" x14ac:dyDescent="0.25">
      <c r="A3449" s="1" t="s">
        <v>3445</v>
      </c>
      <c r="BX3449">
        <v>34058</v>
      </c>
      <c r="BY3449">
        <v>34</v>
      </c>
      <c r="BZ3449" s="14">
        <v>1214048034058</v>
      </c>
    </row>
    <row r="3450" spans="1:78" x14ac:dyDescent="0.25">
      <c r="A3450" s="1" t="s">
        <v>3446</v>
      </c>
      <c r="BX3450">
        <v>37055</v>
      </c>
      <c r="BY3450">
        <v>37</v>
      </c>
      <c r="BZ3450" s="14">
        <v>1214048037055</v>
      </c>
    </row>
    <row r="3451" spans="1:78" x14ac:dyDescent="0.25">
      <c r="A3451" s="1" t="s">
        <v>3447</v>
      </c>
      <c r="BX3451">
        <v>38054</v>
      </c>
      <c r="BY3451">
        <v>38</v>
      </c>
      <c r="BZ3451" s="14">
        <v>1214048038054</v>
      </c>
    </row>
    <row r="3452" spans="1:78" x14ac:dyDescent="0.25">
      <c r="A3452" s="1" t="s">
        <v>3448</v>
      </c>
      <c r="BX3452">
        <v>41051</v>
      </c>
      <c r="BY3452">
        <v>41</v>
      </c>
      <c r="BZ3452" s="14">
        <v>1214048041051</v>
      </c>
    </row>
    <row r="3453" spans="1:78" x14ac:dyDescent="0.25">
      <c r="A3453" s="1" t="s">
        <v>3449</v>
      </c>
      <c r="BX3453">
        <v>42050</v>
      </c>
      <c r="BY3453">
        <v>42</v>
      </c>
      <c r="BZ3453" s="14">
        <v>1214048042050</v>
      </c>
    </row>
    <row r="3454" spans="1:78" x14ac:dyDescent="0.25">
      <c r="BX3454">
        <v>43049</v>
      </c>
      <c r="BY3454">
        <v>43</v>
      </c>
      <c r="BZ3454" s="14">
        <v>1214048043049</v>
      </c>
    </row>
    <row r="3455" spans="1:78" x14ac:dyDescent="0.25">
      <c r="BX3455">
        <v>44048</v>
      </c>
      <c r="BY3455">
        <v>44</v>
      </c>
      <c r="BZ3455" s="14">
        <v>1214048044048</v>
      </c>
    </row>
    <row r="3456" spans="1:78" x14ac:dyDescent="0.25">
      <c r="BX3456">
        <v>45047</v>
      </c>
      <c r="BY3456">
        <v>45</v>
      </c>
      <c r="BZ3456" s="14">
        <v>1214048045047</v>
      </c>
    </row>
    <row r="3457" spans="76:78" x14ac:dyDescent="0.25">
      <c r="BX3457">
        <v>46046</v>
      </c>
      <c r="BY3457">
        <v>46</v>
      </c>
      <c r="BZ3457" s="14">
        <v>1214048046046</v>
      </c>
    </row>
    <row r="3458" spans="76:78" x14ac:dyDescent="0.25">
      <c r="BX3458">
        <v>47045</v>
      </c>
      <c r="BY3458">
        <v>47</v>
      </c>
      <c r="BZ3458" s="14">
        <v>1214048047045</v>
      </c>
    </row>
    <row r="3459" spans="76:78" x14ac:dyDescent="0.25">
      <c r="BX3459">
        <v>48044</v>
      </c>
      <c r="BY3459">
        <v>48</v>
      </c>
      <c r="BZ3459" s="14">
        <v>1214048048044</v>
      </c>
    </row>
    <row r="3460" spans="76:78" x14ac:dyDescent="0.25">
      <c r="BX3460">
        <v>49043</v>
      </c>
      <c r="BY3460">
        <v>49</v>
      </c>
      <c r="BZ3460" s="14">
        <v>1214048049043</v>
      </c>
    </row>
    <row r="3461" spans="76:78" x14ac:dyDescent="0.25">
      <c r="BX3461">
        <v>50042</v>
      </c>
      <c r="BY3461">
        <v>50</v>
      </c>
      <c r="BZ3461" s="14">
        <v>1214048050042</v>
      </c>
    </row>
    <row r="3462" spans="76:78" x14ac:dyDescent="0.25">
      <c r="BX3462">
        <v>51041</v>
      </c>
      <c r="BY3462">
        <v>51</v>
      </c>
      <c r="BZ3462" s="14">
        <v>1214048051041</v>
      </c>
    </row>
    <row r="3463" spans="76:78" x14ac:dyDescent="0.25">
      <c r="BX3463">
        <v>52040</v>
      </c>
      <c r="BY3463">
        <v>52</v>
      </c>
      <c r="BZ3463" s="14">
        <v>1214048052040</v>
      </c>
    </row>
    <row r="3464" spans="76:78" x14ac:dyDescent="0.25">
      <c r="BX3464">
        <v>22069</v>
      </c>
      <c r="BY3464">
        <v>22</v>
      </c>
      <c r="BZ3464" s="14">
        <v>1214049022069</v>
      </c>
    </row>
    <row r="3465" spans="76:78" x14ac:dyDescent="0.25">
      <c r="BX3465">
        <v>23068</v>
      </c>
      <c r="BY3465">
        <v>23</v>
      </c>
      <c r="BZ3465" s="14">
        <v>1214049023068</v>
      </c>
    </row>
    <row r="3466" spans="76:78" x14ac:dyDescent="0.25">
      <c r="BX3466">
        <v>24067</v>
      </c>
      <c r="BY3466">
        <v>24</v>
      </c>
      <c r="BZ3466" s="14">
        <v>1214049024067</v>
      </c>
    </row>
    <row r="3467" spans="76:78" x14ac:dyDescent="0.25">
      <c r="BX3467">
        <v>25066</v>
      </c>
      <c r="BY3467">
        <v>25</v>
      </c>
      <c r="BZ3467" s="14">
        <v>1214049025066</v>
      </c>
    </row>
    <row r="3468" spans="76:78" x14ac:dyDescent="0.25">
      <c r="BX3468">
        <v>26065</v>
      </c>
      <c r="BY3468">
        <v>26</v>
      </c>
      <c r="BZ3468" s="14">
        <v>1214049026065</v>
      </c>
    </row>
    <row r="3469" spans="76:78" x14ac:dyDescent="0.25">
      <c r="BX3469">
        <v>27064</v>
      </c>
      <c r="BY3469">
        <v>27</v>
      </c>
      <c r="BZ3469" s="14">
        <v>1214049027064</v>
      </c>
    </row>
    <row r="3470" spans="76:78" x14ac:dyDescent="0.25">
      <c r="BX3470">
        <v>28063</v>
      </c>
      <c r="BY3470">
        <v>28</v>
      </c>
      <c r="BZ3470" s="14">
        <v>1214049028063</v>
      </c>
    </row>
    <row r="3471" spans="76:78" x14ac:dyDescent="0.25">
      <c r="BX3471">
        <v>29062</v>
      </c>
      <c r="BY3471">
        <v>29</v>
      </c>
      <c r="BZ3471" s="14">
        <v>1214049029062</v>
      </c>
    </row>
    <row r="3472" spans="76:78" x14ac:dyDescent="0.25">
      <c r="BX3472">
        <v>30061</v>
      </c>
      <c r="BY3472">
        <v>30</v>
      </c>
      <c r="BZ3472" s="14">
        <v>1214049030061</v>
      </c>
    </row>
    <row r="3473" spans="76:78" x14ac:dyDescent="0.25">
      <c r="BX3473">
        <v>31060</v>
      </c>
      <c r="BY3473">
        <v>31</v>
      </c>
      <c r="BZ3473" s="14">
        <v>1214049031060</v>
      </c>
    </row>
    <row r="3474" spans="76:78" x14ac:dyDescent="0.25">
      <c r="BX3474">
        <v>32059</v>
      </c>
      <c r="BY3474">
        <v>32</v>
      </c>
      <c r="BZ3474" s="14">
        <v>1214049032059</v>
      </c>
    </row>
    <row r="3475" spans="76:78" x14ac:dyDescent="0.25">
      <c r="BX3475">
        <v>33058</v>
      </c>
      <c r="BY3475">
        <v>33</v>
      </c>
      <c r="BZ3475" s="14">
        <v>1214049033058</v>
      </c>
    </row>
    <row r="3476" spans="76:78" x14ac:dyDescent="0.25">
      <c r="BX3476">
        <v>34057</v>
      </c>
      <c r="BY3476">
        <v>34</v>
      </c>
      <c r="BZ3476" s="14">
        <v>1214049034057</v>
      </c>
    </row>
    <row r="3477" spans="76:78" x14ac:dyDescent="0.25">
      <c r="BX3477">
        <v>36055</v>
      </c>
      <c r="BY3477">
        <v>36</v>
      </c>
      <c r="BZ3477" s="14">
        <v>1214049036055</v>
      </c>
    </row>
    <row r="3478" spans="76:78" x14ac:dyDescent="0.25">
      <c r="BX3478">
        <v>37054</v>
      </c>
      <c r="BY3478">
        <v>37</v>
      </c>
      <c r="BZ3478" s="14">
        <v>1214049037054</v>
      </c>
    </row>
    <row r="3479" spans="76:78" x14ac:dyDescent="0.25">
      <c r="BX3479">
        <v>42049</v>
      </c>
      <c r="BY3479">
        <v>42</v>
      </c>
      <c r="BZ3479" s="14">
        <v>1214049042049</v>
      </c>
    </row>
    <row r="3480" spans="76:78" x14ac:dyDescent="0.25">
      <c r="BX3480">
        <v>43048</v>
      </c>
      <c r="BY3480">
        <v>43</v>
      </c>
      <c r="BZ3480" s="14">
        <v>1214049043048</v>
      </c>
    </row>
    <row r="3481" spans="76:78" x14ac:dyDescent="0.25">
      <c r="BX3481">
        <v>44047</v>
      </c>
      <c r="BY3481">
        <v>44</v>
      </c>
      <c r="BZ3481" s="14">
        <v>1214049044047</v>
      </c>
    </row>
    <row r="3482" spans="76:78" x14ac:dyDescent="0.25">
      <c r="BX3482">
        <v>45046</v>
      </c>
      <c r="BY3482">
        <v>45</v>
      </c>
      <c r="BZ3482" s="14">
        <v>1214049045046</v>
      </c>
    </row>
    <row r="3483" spans="76:78" x14ac:dyDescent="0.25">
      <c r="BX3483">
        <v>46045</v>
      </c>
      <c r="BY3483">
        <v>46</v>
      </c>
      <c r="BZ3483" s="14">
        <v>1214049046045</v>
      </c>
    </row>
    <row r="3484" spans="76:78" x14ac:dyDescent="0.25">
      <c r="BX3484">
        <v>47044</v>
      </c>
      <c r="BY3484">
        <v>47</v>
      </c>
      <c r="BZ3484" s="14">
        <v>1214049047044</v>
      </c>
    </row>
    <row r="3485" spans="76:78" x14ac:dyDescent="0.25">
      <c r="BX3485">
        <v>48043</v>
      </c>
      <c r="BY3485">
        <v>48</v>
      </c>
      <c r="BZ3485" s="14">
        <v>1214049048043</v>
      </c>
    </row>
    <row r="3486" spans="76:78" x14ac:dyDescent="0.25">
      <c r="BX3486">
        <v>49042</v>
      </c>
      <c r="BY3486">
        <v>49</v>
      </c>
      <c r="BZ3486" s="14">
        <v>1214049049042</v>
      </c>
    </row>
    <row r="3487" spans="76:78" x14ac:dyDescent="0.25">
      <c r="BX3487">
        <v>50041</v>
      </c>
      <c r="BY3487">
        <v>50</v>
      </c>
      <c r="BZ3487" s="14">
        <v>1214049050041</v>
      </c>
    </row>
    <row r="3488" spans="76:78" x14ac:dyDescent="0.25">
      <c r="BX3488">
        <v>51040</v>
      </c>
      <c r="BY3488">
        <v>51</v>
      </c>
      <c r="BZ3488" s="14">
        <v>1214049051040</v>
      </c>
    </row>
    <row r="3489" spans="76:78" x14ac:dyDescent="0.25">
      <c r="BX3489">
        <v>21069</v>
      </c>
      <c r="BY3489">
        <v>21</v>
      </c>
      <c r="BZ3489" s="14">
        <v>1214050021069</v>
      </c>
    </row>
    <row r="3490" spans="76:78" x14ac:dyDescent="0.25">
      <c r="BX3490">
        <v>22068</v>
      </c>
      <c r="BY3490">
        <v>22</v>
      </c>
      <c r="BZ3490" s="14">
        <v>1214050022068</v>
      </c>
    </row>
    <row r="3491" spans="76:78" x14ac:dyDescent="0.25">
      <c r="BX3491">
        <v>23067</v>
      </c>
      <c r="BY3491">
        <v>23</v>
      </c>
      <c r="BZ3491" s="14">
        <v>1214050023067</v>
      </c>
    </row>
    <row r="3492" spans="76:78" x14ac:dyDescent="0.25">
      <c r="BX3492">
        <v>24066</v>
      </c>
      <c r="BY3492">
        <v>24</v>
      </c>
      <c r="BZ3492" s="14">
        <v>1214050024066</v>
      </c>
    </row>
    <row r="3493" spans="76:78" x14ac:dyDescent="0.25">
      <c r="BX3493">
        <v>25065</v>
      </c>
      <c r="BY3493">
        <v>25</v>
      </c>
      <c r="BZ3493" s="14">
        <v>1214050025065</v>
      </c>
    </row>
    <row r="3494" spans="76:78" x14ac:dyDescent="0.25">
      <c r="BX3494">
        <v>26064</v>
      </c>
      <c r="BY3494">
        <v>26</v>
      </c>
      <c r="BZ3494" s="14">
        <v>1214050026064</v>
      </c>
    </row>
    <row r="3495" spans="76:78" x14ac:dyDescent="0.25">
      <c r="BX3495">
        <v>27063</v>
      </c>
      <c r="BY3495">
        <v>27</v>
      </c>
      <c r="BZ3495" s="14">
        <v>1214050027063</v>
      </c>
    </row>
    <row r="3496" spans="76:78" x14ac:dyDescent="0.25">
      <c r="BX3496">
        <v>28062</v>
      </c>
      <c r="BY3496">
        <v>28</v>
      </c>
      <c r="BZ3496" s="14">
        <v>1214050028062</v>
      </c>
    </row>
    <row r="3497" spans="76:78" x14ac:dyDescent="0.25">
      <c r="BX3497">
        <v>29061</v>
      </c>
      <c r="BY3497">
        <v>29</v>
      </c>
      <c r="BZ3497" s="14">
        <v>1214050029061</v>
      </c>
    </row>
    <row r="3498" spans="76:78" x14ac:dyDescent="0.25">
      <c r="BX3498">
        <v>30060</v>
      </c>
      <c r="BY3498">
        <v>30</v>
      </c>
      <c r="BZ3498" s="14">
        <v>1214050030060</v>
      </c>
    </row>
    <row r="3499" spans="76:78" x14ac:dyDescent="0.25">
      <c r="BX3499">
        <v>31059</v>
      </c>
      <c r="BY3499">
        <v>31</v>
      </c>
      <c r="BZ3499" s="14">
        <v>1214050031059</v>
      </c>
    </row>
    <row r="3500" spans="76:78" x14ac:dyDescent="0.25">
      <c r="BX3500">
        <v>32058</v>
      </c>
      <c r="BY3500">
        <v>32</v>
      </c>
      <c r="BZ3500" s="14">
        <v>1214050032058</v>
      </c>
    </row>
    <row r="3501" spans="76:78" x14ac:dyDescent="0.25">
      <c r="BX3501">
        <v>33057</v>
      </c>
      <c r="BY3501">
        <v>33</v>
      </c>
      <c r="BZ3501" s="14">
        <v>1214050033057</v>
      </c>
    </row>
    <row r="3502" spans="76:78" x14ac:dyDescent="0.25">
      <c r="BX3502">
        <v>34056</v>
      </c>
      <c r="BY3502">
        <v>34</v>
      </c>
      <c r="BZ3502" s="14">
        <v>1214050034056</v>
      </c>
    </row>
    <row r="3503" spans="76:78" x14ac:dyDescent="0.25">
      <c r="BX3503">
        <v>35055</v>
      </c>
      <c r="BY3503">
        <v>35</v>
      </c>
      <c r="BZ3503" s="14">
        <v>1214050035055</v>
      </c>
    </row>
    <row r="3504" spans="76:78" x14ac:dyDescent="0.25">
      <c r="BX3504">
        <v>36054</v>
      </c>
      <c r="BY3504">
        <v>36</v>
      </c>
      <c r="BZ3504" s="14">
        <v>1214050036054</v>
      </c>
    </row>
    <row r="3505" spans="76:78" x14ac:dyDescent="0.25">
      <c r="BX3505">
        <v>37053</v>
      </c>
      <c r="BY3505">
        <v>37</v>
      </c>
      <c r="BZ3505" s="14">
        <v>1214050037053</v>
      </c>
    </row>
    <row r="3506" spans="76:78" x14ac:dyDescent="0.25">
      <c r="BX3506">
        <v>41049</v>
      </c>
      <c r="BY3506">
        <v>41</v>
      </c>
      <c r="BZ3506" s="14">
        <v>1214050041049</v>
      </c>
    </row>
    <row r="3507" spans="76:78" x14ac:dyDescent="0.25">
      <c r="BX3507">
        <v>42048</v>
      </c>
      <c r="BY3507">
        <v>42</v>
      </c>
      <c r="BZ3507" s="14">
        <v>1214050042048</v>
      </c>
    </row>
    <row r="3508" spans="76:78" x14ac:dyDescent="0.25">
      <c r="BX3508">
        <v>43047</v>
      </c>
      <c r="BY3508">
        <v>43</v>
      </c>
      <c r="BZ3508" s="14">
        <v>1214050043047</v>
      </c>
    </row>
    <row r="3509" spans="76:78" x14ac:dyDescent="0.25">
      <c r="BX3509">
        <v>44046</v>
      </c>
      <c r="BY3509">
        <v>44</v>
      </c>
      <c r="BZ3509" s="14">
        <v>1214050044046</v>
      </c>
    </row>
    <row r="3510" spans="76:78" x14ac:dyDescent="0.25">
      <c r="BX3510">
        <v>45045</v>
      </c>
      <c r="BY3510">
        <v>45</v>
      </c>
      <c r="BZ3510" s="14">
        <v>1214050045045</v>
      </c>
    </row>
    <row r="3511" spans="76:78" x14ac:dyDescent="0.25">
      <c r="BX3511">
        <v>46044</v>
      </c>
      <c r="BY3511">
        <v>46</v>
      </c>
      <c r="BZ3511" s="14">
        <v>1214050046044</v>
      </c>
    </row>
    <row r="3512" spans="76:78" x14ac:dyDescent="0.25">
      <c r="BX3512">
        <v>47043</v>
      </c>
      <c r="BY3512">
        <v>47</v>
      </c>
      <c r="BZ3512" s="14">
        <v>1214050047043</v>
      </c>
    </row>
    <row r="3513" spans="76:78" x14ac:dyDescent="0.25">
      <c r="BX3513">
        <v>48042</v>
      </c>
      <c r="BY3513">
        <v>48</v>
      </c>
      <c r="BZ3513" s="14">
        <v>1214050048042</v>
      </c>
    </row>
    <row r="3514" spans="76:78" x14ac:dyDescent="0.25">
      <c r="BX3514">
        <v>49041</v>
      </c>
      <c r="BY3514">
        <v>49</v>
      </c>
      <c r="BZ3514" s="14">
        <v>1214050049041</v>
      </c>
    </row>
    <row r="3515" spans="76:78" x14ac:dyDescent="0.25">
      <c r="BX3515">
        <v>50040</v>
      </c>
      <c r="BY3515">
        <v>50</v>
      </c>
      <c r="BZ3515" s="14">
        <v>1214050050040</v>
      </c>
    </row>
    <row r="3516" spans="76:78" x14ac:dyDescent="0.25">
      <c r="BX3516">
        <v>51039</v>
      </c>
      <c r="BY3516">
        <v>51</v>
      </c>
      <c r="BZ3516" s="14">
        <v>1214050051039</v>
      </c>
    </row>
    <row r="3517" spans="76:78" x14ac:dyDescent="0.25">
      <c r="BX3517">
        <v>52038</v>
      </c>
      <c r="BY3517">
        <v>52</v>
      </c>
      <c r="BZ3517" s="14">
        <v>1214050052038</v>
      </c>
    </row>
    <row r="3518" spans="76:78" x14ac:dyDescent="0.25">
      <c r="BX3518">
        <v>19070</v>
      </c>
      <c r="BY3518">
        <v>19</v>
      </c>
      <c r="BZ3518" s="14">
        <v>1214051019070</v>
      </c>
    </row>
    <row r="3519" spans="76:78" x14ac:dyDescent="0.25">
      <c r="BX3519">
        <v>21068</v>
      </c>
      <c r="BY3519">
        <v>21</v>
      </c>
      <c r="BZ3519" s="14">
        <v>1214051021068</v>
      </c>
    </row>
    <row r="3520" spans="76:78" x14ac:dyDescent="0.25">
      <c r="BX3520">
        <v>22067</v>
      </c>
      <c r="BY3520">
        <v>22</v>
      </c>
      <c r="BZ3520" s="14">
        <v>1214051022067</v>
      </c>
    </row>
    <row r="3521" spans="76:78" x14ac:dyDescent="0.25">
      <c r="BX3521">
        <v>23066</v>
      </c>
      <c r="BY3521">
        <v>23</v>
      </c>
      <c r="BZ3521" s="14">
        <v>1214051023066</v>
      </c>
    </row>
    <row r="3522" spans="76:78" x14ac:dyDescent="0.25">
      <c r="BX3522">
        <v>24065</v>
      </c>
      <c r="BY3522">
        <v>24</v>
      </c>
      <c r="BZ3522" s="14">
        <v>1214051024065</v>
      </c>
    </row>
    <row r="3523" spans="76:78" x14ac:dyDescent="0.25">
      <c r="BX3523">
        <v>25064</v>
      </c>
      <c r="BY3523">
        <v>25</v>
      </c>
      <c r="BZ3523" s="14">
        <v>1214051025064</v>
      </c>
    </row>
    <row r="3524" spans="76:78" x14ac:dyDescent="0.25">
      <c r="BX3524">
        <v>26063</v>
      </c>
      <c r="BY3524">
        <v>26</v>
      </c>
      <c r="BZ3524" s="14">
        <v>1214051026063</v>
      </c>
    </row>
    <row r="3525" spans="76:78" x14ac:dyDescent="0.25">
      <c r="BX3525">
        <v>27062</v>
      </c>
      <c r="BY3525">
        <v>27</v>
      </c>
      <c r="BZ3525" s="14">
        <v>1214051027062</v>
      </c>
    </row>
    <row r="3526" spans="76:78" x14ac:dyDescent="0.25">
      <c r="BX3526">
        <v>28061</v>
      </c>
      <c r="BY3526">
        <v>28</v>
      </c>
      <c r="BZ3526" s="14">
        <v>1214051028061</v>
      </c>
    </row>
    <row r="3527" spans="76:78" x14ac:dyDescent="0.25">
      <c r="BX3527">
        <v>29060</v>
      </c>
      <c r="BY3527">
        <v>29</v>
      </c>
      <c r="BZ3527" s="14">
        <v>1214051029060</v>
      </c>
    </row>
    <row r="3528" spans="76:78" x14ac:dyDescent="0.25">
      <c r="BX3528">
        <v>30059</v>
      </c>
      <c r="BY3528">
        <v>30</v>
      </c>
      <c r="BZ3528" s="14">
        <v>1214051030059</v>
      </c>
    </row>
    <row r="3529" spans="76:78" x14ac:dyDescent="0.25">
      <c r="BX3529">
        <v>31058</v>
      </c>
      <c r="BY3529">
        <v>31</v>
      </c>
      <c r="BZ3529" s="14">
        <v>1214051031058</v>
      </c>
    </row>
    <row r="3530" spans="76:78" x14ac:dyDescent="0.25">
      <c r="BX3530">
        <v>32057</v>
      </c>
      <c r="BY3530">
        <v>32</v>
      </c>
      <c r="BZ3530" s="14">
        <v>1214051032057</v>
      </c>
    </row>
    <row r="3531" spans="76:78" x14ac:dyDescent="0.25">
      <c r="BX3531">
        <v>33056</v>
      </c>
      <c r="BY3531">
        <v>33</v>
      </c>
      <c r="BZ3531" s="14">
        <v>1214051033056</v>
      </c>
    </row>
    <row r="3532" spans="76:78" x14ac:dyDescent="0.25">
      <c r="BX3532">
        <v>34055</v>
      </c>
      <c r="BY3532">
        <v>34</v>
      </c>
      <c r="BZ3532" s="14">
        <v>1214051034055</v>
      </c>
    </row>
    <row r="3533" spans="76:78" x14ac:dyDescent="0.25">
      <c r="BX3533">
        <v>35054</v>
      </c>
      <c r="BY3533">
        <v>35</v>
      </c>
      <c r="BZ3533" s="14">
        <v>1214051035054</v>
      </c>
    </row>
    <row r="3534" spans="76:78" x14ac:dyDescent="0.25">
      <c r="BX3534">
        <v>36053</v>
      </c>
      <c r="BY3534">
        <v>36</v>
      </c>
      <c r="BZ3534" s="14">
        <v>1214051036053</v>
      </c>
    </row>
    <row r="3535" spans="76:78" x14ac:dyDescent="0.25">
      <c r="BX3535">
        <v>37052</v>
      </c>
      <c r="BY3535">
        <v>37</v>
      </c>
      <c r="BZ3535" s="14">
        <v>1214051037052</v>
      </c>
    </row>
    <row r="3536" spans="76:78" x14ac:dyDescent="0.25">
      <c r="BX3536">
        <v>38051</v>
      </c>
      <c r="BY3536">
        <v>38</v>
      </c>
      <c r="BZ3536" s="14">
        <v>1214051038051</v>
      </c>
    </row>
    <row r="3537" spans="76:78" x14ac:dyDescent="0.25">
      <c r="BX3537">
        <v>40049</v>
      </c>
      <c r="BY3537">
        <v>40</v>
      </c>
      <c r="BZ3537" s="14">
        <v>1214051040049</v>
      </c>
    </row>
    <row r="3538" spans="76:78" x14ac:dyDescent="0.25">
      <c r="BX3538">
        <v>41048</v>
      </c>
      <c r="BY3538">
        <v>41</v>
      </c>
      <c r="BZ3538" s="14">
        <v>1214051041048</v>
      </c>
    </row>
    <row r="3539" spans="76:78" x14ac:dyDescent="0.25">
      <c r="BX3539">
        <v>44045</v>
      </c>
      <c r="BY3539">
        <v>44</v>
      </c>
      <c r="BZ3539" s="14">
        <v>1214051044045</v>
      </c>
    </row>
    <row r="3540" spans="76:78" x14ac:dyDescent="0.25">
      <c r="BX3540">
        <v>45044</v>
      </c>
      <c r="BY3540">
        <v>45</v>
      </c>
      <c r="BZ3540" s="14">
        <v>1214051045044</v>
      </c>
    </row>
    <row r="3541" spans="76:78" x14ac:dyDescent="0.25">
      <c r="BX3541">
        <v>46043</v>
      </c>
      <c r="BY3541">
        <v>46</v>
      </c>
      <c r="BZ3541" s="14">
        <v>1214051046043</v>
      </c>
    </row>
    <row r="3542" spans="76:78" x14ac:dyDescent="0.25">
      <c r="BX3542">
        <v>47042</v>
      </c>
      <c r="BY3542">
        <v>47</v>
      </c>
      <c r="BZ3542" s="14">
        <v>1214051047042</v>
      </c>
    </row>
    <row r="3543" spans="76:78" x14ac:dyDescent="0.25">
      <c r="BX3543">
        <v>48041</v>
      </c>
      <c r="BY3543">
        <v>48</v>
      </c>
      <c r="BZ3543" s="14">
        <v>1214051048041</v>
      </c>
    </row>
    <row r="3544" spans="76:78" x14ac:dyDescent="0.25">
      <c r="BX3544">
        <v>49040</v>
      </c>
      <c r="BY3544">
        <v>49</v>
      </c>
      <c r="BZ3544" s="14">
        <v>1214051049040</v>
      </c>
    </row>
    <row r="3545" spans="76:78" x14ac:dyDescent="0.25">
      <c r="BX3545">
        <v>50039</v>
      </c>
      <c r="BY3545">
        <v>50</v>
      </c>
      <c r="BZ3545" s="14">
        <v>1214051050039</v>
      </c>
    </row>
    <row r="3546" spans="76:78" x14ac:dyDescent="0.25">
      <c r="BX3546">
        <v>51038</v>
      </c>
      <c r="BY3546">
        <v>51</v>
      </c>
      <c r="BZ3546" s="14">
        <v>1214051051038</v>
      </c>
    </row>
    <row r="3547" spans="76:78" x14ac:dyDescent="0.25">
      <c r="BX3547">
        <v>52037</v>
      </c>
      <c r="BY3547">
        <v>52</v>
      </c>
      <c r="BZ3547" s="14">
        <v>1214051052037</v>
      </c>
    </row>
    <row r="3548" spans="76:78" x14ac:dyDescent="0.25">
      <c r="BX3548">
        <v>19069</v>
      </c>
      <c r="BY3548">
        <v>19</v>
      </c>
      <c r="BZ3548" s="14">
        <v>1214052019069</v>
      </c>
    </row>
    <row r="3549" spans="76:78" x14ac:dyDescent="0.25">
      <c r="BX3549">
        <v>21067</v>
      </c>
      <c r="BY3549">
        <v>21</v>
      </c>
      <c r="BZ3549" s="14">
        <v>1214052021067</v>
      </c>
    </row>
    <row r="3550" spans="76:78" x14ac:dyDescent="0.25">
      <c r="BX3550">
        <v>22066</v>
      </c>
      <c r="BY3550">
        <v>22</v>
      </c>
      <c r="BZ3550" s="14">
        <v>1214052022066</v>
      </c>
    </row>
    <row r="3551" spans="76:78" x14ac:dyDescent="0.25">
      <c r="BX3551">
        <v>23065</v>
      </c>
      <c r="BY3551">
        <v>23</v>
      </c>
      <c r="BZ3551" s="14">
        <v>1214052023065</v>
      </c>
    </row>
    <row r="3552" spans="76:78" x14ac:dyDescent="0.25">
      <c r="BX3552">
        <v>24064</v>
      </c>
      <c r="BY3552">
        <v>24</v>
      </c>
      <c r="BZ3552" s="14">
        <v>1214052024064</v>
      </c>
    </row>
    <row r="3553" spans="76:78" x14ac:dyDescent="0.25">
      <c r="BX3553">
        <v>25063</v>
      </c>
      <c r="BY3553">
        <v>25</v>
      </c>
      <c r="BZ3553" s="14">
        <v>1214052025063</v>
      </c>
    </row>
    <row r="3554" spans="76:78" x14ac:dyDescent="0.25">
      <c r="BX3554">
        <v>26062</v>
      </c>
      <c r="BY3554">
        <v>26</v>
      </c>
      <c r="BZ3554" s="14">
        <v>1214052026062</v>
      </c>
    </row>
    <row r="3555" spans="76:78" x14ac:dyDescent="0.25">
      <c r="BX3555">
        <v>27061</v>
      </c>
      <c r="BY3555">
        <v>27</v>
      </c>
      <c r="BZ3555" s="14">
        <v>1214052027061</v>
      </c>
    </row>
    <row r="3556" spans="76:78" x14ac:dyDescent="0.25">
      <c r="BX3556">
        <v>28060</v>
      </c>
      <c r="BY3556">
        <v>28</v>
      </c>
      <c r="BZ3556" s="14">
        <v>1214052028060</v>
      </c>
    </row>
    <row r="3557" spans="76:78" x14ac:dyDescent="0.25">
      <c r="BX3557">
        <v>29059</v>
      </c>
      <c r="BY3557">
        <v>29</v>
      </c>
      <c r="BZ3557" s="14">
        <v>1214052029059</v>
      </c>
    </row>
    <row r="3558" spans="76:78" x14ac:dyDescent="0.25">
      <c r="BX3558">
        <v>30058</v>
      </c>
      <c r="BY3558">
        <v>30</v>
      </c>
      <c r="BZ3558" s="14">
        <v>1214052030058</v>
      </c>
    </row>
    <row r="3559" spans="76:78" x14ac:dyDescent="0.25">
      <c r="BX3559">
        <v>31057</v>
      </c>
      <c r="BY3559">
        <v>31</v>
      </c>
      <c r="BZ3559" s="14">
        <v>1214052031057</v>
      </c>
    </row>
    <row r="3560" spans="76:78" x14ac:dyDescent="0.25">
      <c r="BX3560">
        <v>32056</v>
      </c>
      <c r="BY3560">
        <v>32</v>
      </c>
      <c r="BZ3560" s="14">
        <v>1214052032056</v>
      </c>
    </row>
    <row r="3561" spans="76:78" x14ac:dyDescent="0.25">
      <c r="BX3561">
        <v>33055</v>
      </c>
      <c r="BY3561">
        <v>33</v>
      </c>
      <c r="BZ3561" s="14">
        <v>1214052033055</v>
      </c>
    </row>
    <row r="3562" spans="76:78" x14ac:dyDescent="0.25">
      <c r="BX3562">
        <v>34054</v>
      </c>
      <c r="BY3562">
        <v>34</v>
      </c>
      <c r="BZ3562" s="14">
        <v>1214052034054</v>
      </c>
    </row>
    <row r="3563" spans="76:78" x14ac:dyDescent="0.25">
      <c r="BX3563">
        <v>35053</v>
      </c>
      <c r="BY3563">
        <v>35</v>
      </c>
      <c r="BZ3563" s="14">
        <v>1214052035053</v>
      </c>
    </row>
    <row r="3564" spans="76:78" x14ac:dyDescent="0.25">
      <c r="BX3564">
        <v>36052</v>
      </c>
      <c r="BY3564">
        <v>36</v>
      </c>
      <c r="BZ3564" s="14">
        <v>1214052036052</v>
      </c>
    </row>
    <row r="3565" spans="76:78" x14ac:dyDescent="0.25">
      <c r="BX3565">
        <v>37051</v>
      </c>
      <c r="BY3565">
        <v>37</v>
      </c>
      <c r="BZ3565" s="14">
        <v>1214052037051</v>
      </c>
    </row>
    <row r="3566" spans="76:78" x14ac:dyDescent="0.25">
      <c r="BX3566">
        <v>38050</v>
      </c>
      <c r="BY3566">
        <v>38</v>
      </c>
      <c r="BZ3566" s="14">
        <v>1214052038050</v>
      </c>
    </row>
    <row r="3567" spans="76:78" x14ac:dyDescent="0.25">
      <c r="BX3567">
        <v>41047</v>
      </c>
      <c r="BY3567">
        <v>41</v>
      </c>
      <c r="BZ3567" s="14">
        <v>1214052041047</v>
      </c>
    </row>
    <row r="3568" spans="76:78" x14ac:dyDescent="0.25">
      <c r="BX3568">
        <v>43045</v>
      </c>
      <c r="BY3568">
        <v>43</v>
      </c>
      <c r="BZ3568" s="14">
        <v>1214052043045</v>
      </c>
    </row>
    <row r="3569" spans="76:78" x14ac:dyDescent="0.25">
      <c r="BX3569">
        <v>44044</v>
      </c>
      <c r="BY3569">
        <v>44</v>
      </c>
      <c r="BZ3569" s="14">
        <v>1214052044044</v>
      </c>
    </row>
    <row r="3570" spans="76:78" x14ac:dyDescent="0.25">
      <c r="BX3570">
        <v>45043</v>
      </c>
      <c r="BY3570">
        <v>45</v>
      </c>
      <c r="BZ3570" s="14">
        <v>1214052045043</v>
      </c>
    </row>
    <row r="3571" spans="76:78" x14ac:dyDescent="0.25">
      <c r="BX3571">
        <v>46042</v>
      </c>
      <c r="BY3571">
        <v>46</v>
      </c>
      <c r="BZ3571" s="14">
        <v>1214052046042</v>
      </c>
    </row>
    <row r="3572" spans="76:78" x14ac:dyDescent="0.25">
      <c r="BX3572">
        <v>47041</v>
      </c>
      <c r="BY3572">
        <v>47</v>
      </c>
      <c r="BZ3572" s="14">
        <v>1214052047041</v>
      </c>
    </row>
    <row r="3573" spans="76:78" x14ac:dyDescent="0.25">
      <c r="BX3573">
        <v>48040</v>
      </c>
      <c r="BY3573">
        <v>48</v>
      </c>
      <c r="BZ3573" s="14">
        <v>1214052048040</v>
      </c>
    </row>
    <row r="3574" spans="76:78" x14ac:dyDescent="0.25">
      <c r="BX3574">
        <v>49039</v>
      </c>
      <c r="BY3574">
        <v>49</v>
      </c>
      <c r="BZ3574" s="14">
        <v>1214052049039</v>
      </c>
    </row>
    <row r="3575" spans="76:78" x14ac:dyDescent="0.25">
      <c r="BX3575">
        <v>50038</v>
      </c>
      <c r="BY3575">
        <v>50</v>
      </c>
      <c r="BZ3575" s="14">
        <v>1214052050038</v>
      </c>
    </row>
    <row r="3576" spans="76:78" x14ac:dyDescent="0.25">
      <c r="BX3576">
        <v>51037</v>
      </c>
      <c r="BY3576">
        <v>51</v>
      </c>
      <c r="BZ3576" s="14">
        <v>1214052051037</v>
      </c>
    </row>
    <row r="3577" spans="76:78" x14ac:dyDescent="0.25">
      <c r="BX3577">
        <v>52036</v>
      </c>
      <c r="BY3577">
        <v>52</v>
      </c>
      <c r="BZ3577" s="14">
        <v>1214052052036</v>
      </c>
    </row>
    <row r="3578" spans="76:78" x14ac:dyDescent="0.25">
      <c r="BX3578">
        <v>19068</v>
      </c>
      <c r="BY3578">
        <v>19</v>
      </c>
      <c r="BZ3578" s="14">
        <v>1214053019068</v>
      </c>
    </row>
    <row r="3579" spans="76:78" x14ac:dyDescent="0.25">
      <c r="BX3579">
        <v>21066</v>
      </c>
      <c r="BY3579">
        <v>21</v>
      </c>
      <c r="BZ3579" s="14">
        <v>1214053021066</v>
      </c>
    </row>
    <row r="3580" spans="76:78" x14ac:dyDescent="0.25">
      <c r="BX3580">
        <v>22065</v>
      </c>
      <c r="BY3580">
        <v>22</v>
      </c>
      <c r="BZ3580" s="14">
        <v>1214053022065</v>
      </c>
    </row>
    <row r="3581" spans="76:78" x14ac:dyDescent="0.25">
      <c r="BX3581">
        <v>23064</v>
      </c>
      <c r="BY3581">
        <v>23</v>
      </c>
      <c r="BZ3581" s="14">
        <v>1214053023064</v>
      </c>
    </row>
    <row r="3582" spans="76:78" x14ac:dyDescent="0.25">
      <c r="BX3582">
        <v>24063</v>
      </c>
      <c r="BY3582">
        <v>24</v>
      </c>
      <c r="BZ3582" s="14">
        <v>1214053024063</v>
      </c>
    </row>
    <row r="3583" spans="76:78" x14ac:dyDescent="0.25">
      <c r="BX3583">
        <v>25062</v>
      </c>
      <c r="BY3583">
        <v>25</v>
      </c>
      <c r="BZ3583" s="14">
        <v>1214053025062</v>
      </c>
    </row>
    <row r="3584" spans="76:78" x14ac:dyDescent="0.25">
      <c r="BX3584">
        <v>26061</v>
      </c>
      <c r="BY3584">
        <v>26</v>
      </c>
      <c r="BZ3584" s="14">
        <v>1214053026061</v>
      </c>
    </row>
    <row r="3585" spans="76:78" x14ac:dyDescent="0.25">
      <c r="BX3585">
        <v>27060</v>
      </c>
      <c r="BY3585">
        <v>27</v>
      </c>
      <c r="BZ3585" s="14">
        <v>1214053027060</v>
      </c>
    </row>
    <row r="3586" spans="76:78" x14ac:dyDescent="0.25">
      <c r="BX3586">
        <v>28059</v>
      </c>
      <c r="BY3586">
        <v>28</v>
      </c>
      <c r="BZ3586" s="14">
        <v>1214053028059</v>
      </c>
    </row>
    <row r="3587" spans="76:78" x14ac:dyDescent="0.25">
      <c r="BX3587">
        <v>29058</v>
      </c>
      <c r="BY3587">
        <v>29</v>
      </c>
      <c r="BZ3587" s="14">
        <v>1214053029058</v>
      </c>
    </row>
    <row r="3588" spans="76:78" x14ac:dyDescent="0.25">
      <c r="BX3588">
        <v>30057</v>
      </c>
      <c r="BY3588">
        <v>30</v>
      </c>
      <c r="BZ3588" s="14">
        <v>1214053030057</v>
      </c>
    </row>
    <row r="3589" spans="76:78" x14ac:dyDescent="0.25">
      <c r="BX3589">
        <v>31056</v>
      </c>
      <c r="BY3589">
        <v>31</v>
      </c>
      <c r="BZ3589" s="14">
        <v>1214053031056</v>
      </c>
    </row>
    <row r="3590" spans="76:78" x14ac:dyDescent="0.25">
      <c r="BX3590">
        <v>32055</v>
      </c>
      <c r="BY3590">
        <v>32</v>
      </c>
      <c r="BZ3590" s="14">
        <v>1214053032055</v>
      </c>
    </row>
    <row r="3591" spans="76:78" x14ac:dyDescent="0.25">
      <c r="BX3591">
        <v>33054</v>
      </c>
      <c r="BY3591">
        <v>33</v>
      </c>
      <c r="BZ3591" s="14">
        <v>1214053033054</v>
      </c>
    </row>
    <row r="3592" spans="76:78" x14ac:dyDescent="0.25">
      <c r="BX3592">
        <v>34053</v>
      </c>
      <c r="BY3592">
        <v>34</v>
      </c>
      <c r="BZ3592" s="14">
        <v>1214053034053</v>
      </c>
    </row>
    <row r="3593" spans="76:78" x14ac:dyDescent="0.25">
      <c r="BX3593">
        <v>35052</v>
      </c>
      <c r="BY3593">
        <v>35</v>
      </c>
      <c r="BZ3593" s="14">
        <v>1214053035052</v>
      </c>
    </row>
    <row r="3594" spans="76:78" x14ac:dyDescent="0.25">
      <c r="BX3594">
        <v>36051</v>
      </c>
      <c r="BY3594">
        <v>36</v>
      </c>
      <c r="BZ3594" s="14">
        <v>1214053036051</v>
      </c>
    </row>
    <row r="3595" spans="76:78" x14ac:dyDescent="0.25">
      <c r="BX3595">
        <v>37050</v>
      </c>
      <c r="BY3595">
        <v>37</v>
      </c>
      <c r="BZ3595" s="14">
        <v>1214053037050</v>
      </c>
    </row>
    <row r="3596" spans="76:78" x14ac:dyDescent="0.25">
      <c r="BX3596">
        <v>38049</v>
      </c>
      <c r="BY3596">
        <v>38</v>
      </c>
      <c r="BZ3596" s="14">
        <v>1214053038049</v>
      </c>
    </row>
    <row r="3597" spans="76:78" x14ac:dyDescent="0.25">
      <c r="BX3597">
        <v>40047</v>
      </c>
      <c r="BY3597">
        <v>40</v>
      </c>
      <c r="BZ3597" s="14">
        <v>1214053040047</v>
      </c>
    </row>
    <row r="3598" spans="76:78" x14ac:dyDescent="0.25">
      <c r="BX3598">
        <v>41046</v>
      </c>
      <c r="BY3598">
        <v>41</v>
      </c>
      <c r="BZ3598" s="14">
        <v>1214053041046</v>
      </c>
    </row>
    <row r="3599" spans="76:78" x14ac:dyDescent="0.25">
      <c r="BX3599">
        <v>42045</v>
      </c>
      <c r="BY3599">
        <v>42</v>
      </c>
      <c r="BZ3599" s="14">
        <v>1214053042045</v>
      </c>
    </row>
    <row r="3600" spans="76:78" x14ac:dyDescent="0.25">
      <c r="BX3600">
        <v>43044</v>
      </c>
      <c r="BY3600">
        <v>43</v>
      </c>
      <c r="BZ3600" s="14">
        <v>1214053043044</v>
      </c>
    </row>
    <row r="3601" spans="76:78" x14ac:dyDescent="0.25">
      <c r="BX3601">
        <v>44043</v>
      </c>
      <c r="BY3601">
        <v>44</v>
      </c>
      <c r="BZ3601" s="14">
        <v>1214053044043</v>
      </c>
    </row>
    <row r="3602" spans="76:78" x14ac:dyDescent="0.25">
      <c r="BX3602">
        <v>45042</v>
      </c>
      <c r="BY3602">
        <v>45</v>
      </c>
      <c r="BZ3602" s="14">
        <v>1214053045042</v>
      </c>
    </row>
    <row r="3603" spans="76:78" x14ac:dyDescent="0.25">
      <c r="BX3603">
        <v>46041</v>
      </c>
      <c r="BY3603">
        <v>46</v>
      </c>
      <c r="BZ3603" s="14">
        <v>1214053046041</v>
      </c>
    </row>
    <row r="3604" spans="76:78" x14ac:dyDescent="0.25">
      <c r="BX3604">
        <v>47040</v>
      </c>
      <c r="BY3604">
        <v>47</v>
      </c>
      <c r="BZ3604" s="14">
        <v>1214053047040</v>
      </c>
    </row>
    <row r="3605" spans="76:78" x14ac:dyDescent="0.25">
      <c r="BX3605">
        <v>48039</v>
      </c>
      <c r="BY3605">
        <v>48</v>
      </c>
      <c r="BZ3605" s="14">
        <v>1214053048039</v>
      </c>
    </row>
    <row r="3606" spans="76:78" x14ac:dyDescent="0.25">
      <c r="BX3606">
        <v>49038</v>
      </c>
      <c r="BY3606">
        <v>49</v>
      </c>
      <c r="BZ3606" s="14">
        <v>1214053049038</v>
      </c>
    </row>
    <row r="3607" spans="76:78" x14ac:dyDescent="0.25">
      <c r="BX3607">
        <v>51036</v>
      </c>
      <c r="BY3607">
        <v>51</v>
      </c>
      <c r="BZ3607" s="14">
        <v>1214053051036</v>
      </c>
    </row>
    <row r="3608" spans="76:78" x14ac:dyDescent="0.25">
      <c r="BX3608">
        <v>52035</v>
      </c>
      <c r="BY3608">
        <v>52</v>
      </c>
      <c r="BZ3608" s="14">
        <v>1214053052035</v>
      </c>
    </row>
    <row r="3609" spans="76:78" x14ac:dyDescent="0.25">
      <c r="BX3609">
        <v>19067</v>
      </c>
      <c r="BY3609">
        <v>19</v>
      </c>
      <c r="BZ3609" s="14">
        <v>1214054019067</v>
      </c>
    </row>
    <row r="3610" spans="76:78" x14ac:dyDescent="0.25">
      <c r="BX3610">
        <v>21065</v>
      </c>
      <c r="BY3610">
        <v>21</v>
      </c>
      <c r="BZ3610" s="14">
        <v>1214054021065</v>
      </c>
    </row>
    <row r="3611" spans="76:78" x14ac:dyDescent="0.25">
      <c r="BX3611">
        <v>22064</v>
      </c>
      <c r="BY3611">
        <v>22</v>
      </c>
      <c r="BZ3611" s="14">
        <v>1214054022064</v>
      </c>
    </row>
    <row r="3612" spans="76:78" x14ac:dyDescent="0.25">
      <c r="BX3612">
        <v>23063</v>
      </c>
      <c r="BY3612">
        <v>23</v>
      </c>
      <c r="BZ3612" s="14">
        <v>1214054023063</v>
      </c>
    </row>
    <row r="3613" spans="76:78" x14ac:dyDescent="0.25">
      <c r="BX3613">
        <v>24062</v>
      </c>
      <c r="BY3613">
        <v>24</v>
      </c>
      <c r="BZ3613" s="14">
        <v>1214054024062</v>
      </c>
    </row>
    <row r="3614" spans="76:78" x14ac:dyDescent="0.25">
      <c r="BX3614">
        <v>25061</v>
      </c>
      <c r="BY3614">
        <v>25</v>
      </c>
      <c r="BZ3614" s="14">
        <v>1214054025061</v>
      </c>
    </row>
    <row r="3615" spans="76:78" x14ac:dyDescent="0.25">
      <c r="BX3615">
        <v>26060</v>
      </c>
      <c r="BY3615">
        <v>26</v>
      </c>
      <c r="BZ3615" s="14">
        <v>1214054026060</v>
      </c>
    </row>
    <row r="3616" spans="76:78" x14ac:dyDescent="0.25">
      <c r="BX3616">
        <v>27059</v>
      </c>
      <c r="BY3616">
        <v>27</v>
      </c>
      <c r="BZ3616" s="14">
        <v>1214054027059</v>
      </c>
    </row>
    <row r="3617" spans="76:78" x14ac:dyDescent="0.25">
      <c r="BX3617">
        <v>28058</v>
      </c>
      <c r="BY3617">
        <v>28</v>
      </c>
      <c r="BZ3617" s="14">
        <v>1214054028058</v>
      </c>
    </row>
    <row r="3618" spans="76:78" x14ac:dyDescent="0.25">
      <c r="BX3618">
        <v>29057</v>
      </c>
      <c r="BY3618">
        <v>29</v>
      </c>
      <c r="BZ3618" s="14">
        <v>1214054029057</v>
      </c>
    </row>
    <row r="3619" spans="76:78" x14ac:dyDescent="0.25">
      <c r="BX3619">
        <v>30056</v>
      </c>
      <c r="BY3619">
        <v>30</v>
      </c>
      <c r="BZ3619" s="14">
        <v>1214054030056</v>
      </c>
    </row>
    <row r="3620" spans="76:78" x14ac:dyDescent="0.25">
      <c r="BX3620">
        <v>31055</v>
      </c>
      <c r="BY3620">
        <v>31</v>
      </c>
      <c r="BZ3620" s="14">
        <v>1214054031055</v>
      </c>
    </row>
    <row r="3621" spans="76:78" x14ac:dyDescent="0.25">
      <c r="BX3621">
        <v>32054</v>
      </c>
      <c r="BY3621">
        <v>32</v>
      </c>
      <c r="BZ3621" s="14">
        <v>1214054032054</v>
      </c>
    </row>
    <row r="3622" spans="76:78" x14ac:dyDescent="0.25">
      <c r="BX3622">
        <v>33053</v>
      </c>
      <c r="BY3622">
        <v>33</v>
      </c>
      <c r="BZ3622" s="14">
        <v>1214054033053</v>
      </c>
    </row>
    <row r="3623" spans="76:78" x14ac:dyDescent="0.25">
      <c r="BX3623">
        <v>34052</v>
      </c>
      <c r="BY3623">
        <v>34</v>
      </c>
      <c r="BZ3623" s="14">
        <v>1214054034052</v>
      </c>
    </row>
    <row r="3624" spans="76:78" x14ac:dyDescent="0.25">
      <c r="BX3624">
        <v>35051</v>
      </c>
      <c r="BY3624">
        <v>35</v>
      </c>
      <c r="BZ3624" s="14">
        <v>1214054035051</v>
      </c>
    </row>
    <row r="3625" spans="76:78" x14ac:dyDescent="0.25">
      <c r="BX3625">
        <v>36050</v>
      </c>
      <c r="BY3625">
        <v>36</v>
      </c>
      <c r="BZ3625" s="14">
        <v>1214054036050</v>
      </c>
    </row>
    <row r="3626" spans="76:78" x14ac:dyDescent="0.25">
      <c r="BX3626">
        <v>37049</v>
      </c>
      <c r="BY3626">
        <v>37</v>
      </c>
      <c r="BZ3626" s="14">
        <v>1214054037049</v>
      </c>
    </row>
    <row r="3627" spans="76:78" x14ac:dyDescent="0.25">
      <c r="BX3627">
        <v>38048</v>
      </c>
      <c r="BY3627">
        <v>38</v>
      </c>
      <c r="BZ3627" s="14">
        <v>1214054038048</v>
      </c>
    </row>
    <row r="3628" spans="76:78" x14ac:dyDescent="0.25">
      <c r="BX3628">
        <v>39047</v>
      </c>
      <c r="BY3628">
        <v>39</v>
      </c>
      <c r="BZ3628" s="14">
        <v>1214054039047</v>
      </c>
    </row>
    <row r="3629" spans="76:78" x14ac:dyDescent="0.25">
      <c r="BX3629">
        <v>40046</v>
      </c>
      <c r="BY3629">
        <v>40</v>
      </c>
      <c r="BZ3629" s="14">
        <v>1214054040046</v>
      </c>
    </row>
    <row r="3630" spans="76:78" x14ac:dyDescent="0.25">
      <c r="BX3630">
        <v>41045</v>
      </c>
      <c r="BY3630">
        <v>41</v>
      </c>
      <c r="BZ3630" s="14">
        <v>1214054041045</v>
      </c>
    </row>
    <row r="3631" spans="76:78" x14ac:dyDescent="0.25">
      <c r="BX3631">
        <v>42044</v>
      </c>
      <c r="BY3631">
        <v>42</v>
      </c>
      <c r="BZ3631" s="14">
        <v>1214054042044</v>
      </c>
    </row>
    <row r="3632" spans="76:78" x14ac:dyDescent="0.25">
      <c r="BX3632">
        <v>43043</v>
      </c>
      <c r="BY3632">
        <v>43</v>
      </c>
      <c r="BZ3632" s="14">
        <v>1214054043043</v>
      </c>
    </row>
    <row r="3633" spans="76:78" x14ac:dyDescent="0.25">
      <c r="BX3633">
        <v>44042</v>
      </c>
      <c r="BY3633">
        <v>44</v>
      </c>
      <c r="BZ3633" s="14">
        <v>1214054044042</v>
      </c>
    </row>
    <row r="3634" spans="76:78" x14ac:dyDescent="0.25">
      <c r="BX3634">
        <v>45041</v>
      </c>
      <c r="BY3634">
        <v>45</v>
      </c>
      <c r="BZ3634" s="14">
        <v>1214054045041</v>
      </c>
    </row>
    <row r="3635" spans="76:78" x14ac:dyDescent="0.25">
      <c r="BX3635">
        <v>46040</v>
      </c>
      <c r="BY3635">
        <v>46</v>
      </c>
      <c r="BZ3635" s="14">
        <v>1214054046040</v>
      </c>
    </row>
    <row r="3636" spans="76:78" x14ac:dyDescent="0.25">
      <c r="BX3636">
        <v>47039</v>
      </c>
      <c r="BY3636">
        <v>47</v>
      </c>
      <c r="BZ3636" s="14">
        <v>1214054047039</v>
      </c>
    </row>
    <row r="3637" spans="76:78" x14ac:dyDescent="0.25">
      <c r="BX3637">
        <v>48038</v>
      </c>
      <c r="BY3637">
        <v>48</v>
      </c>
      <c r="BZ3637" s="14">
        <v>1214054048038</v>
      </c>
    </row>
    <row r="3638" spans="76:78" x14ac:dyDescent="0.25">
      <c r="BX3638">
        <v>51035</v>
      </c>
      <c r="BY3638">
        <v>51</v>
      </c>
      <c r="BZ3638" s="14">
        <v>1214054051035</v>
      </c>
    </row>
    <row r="3639" spans="76:78" x14ac:dyDescent="0.25">
      <c r="BX3639">
        <v>52034</v>
      </c>
      <c r="BY3639">
        <v>52</v>
      </c>
      <c r="BZ3639" s="14">
        <v>1214054052034</v>
      </c>
    </row>
    <row r="3640" spans="76:78" x14ac:dyDescent="0.25">
      <c r="BX3640">
        <v>19066</v>
      </c>
      <c r="BY3640">
        <v>19</v>
      </c>
      <c r="BZ3640" s="14">
        <v>1214055019066</v>
      </c>
    </row>
    <row r="3641" spans="76:78" x14ac:dyDescent="0.25">
      <c r="BX3641">
        <v>21064</v>
      </c>
      <c r="BY3641">
        <v>21</v>
      </c>
      <c r="BZ3641" s="14">
        <v>1214055021064</v>
      </c>
    </row>
    <row r="3642" spans="76:78" x14ac:dyDescent="0.25">
      <c r="BX3642">
        <v>22063</v>
      </c>
      <c r="BY3642">
        <v>22</v>
      </c>
      <c r="BZ3642" s="14">
        <v>1214055022063</v>
      </c>
    </row>
    <row r="3643" spans="76:78" x14ac:dyDescent="0.25">
      <c r="BX3643">
        <v>23062</v>
      </c>
      <c r="BY3643">
        <v>23</v>
      </c>
      <c r="BZ3643" s="14">
        <v>1214055023062</v>
      </c>
    </row>
    <row r="3644" spans="76:78" x14ac:dyDescent="0.25">
      <c r="BX3644">
        <v>24061</v>
      </c>
      <c r="BY3644">
        <v>24</v>
      </c>
      <c r="BZ3644" s="14">
        <v>1214055024061</v>
      </c>
    </row>
    <row r="3645" spans="76:78" x14ac:dyDescent="0.25">
      <c r="BX3645">
        <v>25060</v>
      </c>
      <c r="BY3645">
        <v>25</v>
      </c>
      <c r="BZ3645" s="14">
        <v>1214055025060</v>
      </c>
    </row>
    <row r="3646" spans="76:78" x14ac:dyDescent="0.25">
      <c r="BX3646">
        <v>26059</v>
      </c>
      <c r="BY3646">
        <v>26</v>
      </c>
      <c r="BZ3646" s="14">
        <v>1214055026059</v>
      </c>
    </row>
    <row r="3647" spans="76:78" x14ac:dyDescent="0.25">
      <c r="BX3647">
        <v>27058</v>
      </c>
      <c r="BY3647">
        <v>27</v>
      </c>
      <c r="BZ3647" s="14">
        <v>1214055027058</v>
      </c>
    </row>
    <row r="3648" spans="76:78" x14ac:dyDescent="0.25">
      <c r="BX3648">
        <v>28057</v>
      </c>
      <c r="BY3648">
        <v>28</v>
      </c>
      <c r="BZ3648" s="14">
        <v>1214055028057</v>
      </c>
    </row>
    <row r="3649" spans="76:78" x14ac:dyDescent="0.25">
      <c r="BX3649">
        <v>31054</v>
      </c>
      <c r="BY3649">
        <v>31</v>
      </c>
      <c r="BZ3649" s="14">
        <v>1214055031054</v>
      </c>
    </row>
    <row r="3650" spans="76:78" x14ac:dyDescent="0.25">
      <c r="BX3650">
        <v>32053</v>
      </c>
      <c r="BY3650">
        <v>32</v>
      </c>
      <c r="BZ3650" s="14">
        <v>1214055032053</v>
      </c>
    </row>
    <row r="3651" spans="76:78" x14ac:dyDescent="0.25">
      <c r="BX3651">
        <v>33052</v>
      </c>
      <c r="BY3651">
        <v>33</v>
      </c>
      <c r="BZ3651" s="14">
        <v>1214055033052</v>
      </c>
    </row>
    <row r="3652" spans="76:78" x14ac:dyDescent="0.25">
      <c r="BX3652">
        <v>34051</v>
      </c>
      <c r="BY3652">
        <v>34</v>
      </c>
      <c r="BZ3652" s="14">
        <v>1214055034051</v>
      </c>
    </row>
    <row r="3653" spans="76:78" x14ac:dyDescent="0.25">
      <c r="BX3653">
        <v>35050</v>
      </c>
      <c r="BY3653">
        <v>35</v>
      </c>
      <c r="BZ3653" s="14">
        <v>1214055035050</v>
      </c>
    </row>
    <row r="3654" spans="76:78" x14ac:dyDescent="0.25">
      <c r="BX3654">
        <v>36049</v>
      </c>
      <c r="BY3654">
        <v>36</v>
      </c>
      <c r="BZ3654" s="14">
        <v>1214055036049</v>
      </c>
    </row>
    <row r="3655" spans="76:78" x14ac:dyDescent="0.25">
      <c r="BX3655">
        <v>37048</v>
      </c>
      <c r="BY3655">
        <v>37</v>
      </c>
      <c r="BZ3655" s="14">
        <v>1214055037048</v>
      </c>
    </row>
    <row r="3656" spans="76:78" x14ac:dyDescent="0.25">
      <c r="BX3656">
        <v>38047</v>
      </c>
      <c r="BY3656">
        <v>38</v>
      </c>
      <c r="BZ3656" s="14">
        <v>1214055038047</v>
      </c>
    </row>
    <row r="3657" spans="76:78" x14ac:dyDescent="0.25">
      <c r="BX3657">
        <v>39046</v>
      </c>
      <c r="BY3657">
        <v>39</v>
      </c>
      <c r="BZ3657" s="14">
        <v>1214055039046</v>
      </c>
    </row>
    <row r="3658" spans="76:78" x14ac:dyDescent="0.25">
      <c r="BX3658">
        <v>40045</v>
      </c>
      <c r="BY3658">
        <v>40</v>
      </c>
      <c r="BZ3658" s="14">
        <v>1214055040045</v>
      </c>
    </row>
    <row r="3659" spans="76:78" x14ac:dyDescent="0.25">
      <c r="BX3659">
        <v>41044</v>
      </c>
      <c r="BY3659">
        <v>41</v>
      </c>
      <c r="BZ3659" s="14">
        <v>1214055041044</v>
      </c>
    </row>
    <row r="3660" spans="76:78" x14ac:dyDescent="0.25">
      <c r="BX3660">
        <v>42043</v>
      </c>
      <c r="BY3660">
        <v>42</v>
      </c>
      <c r="BZ3660" s="14">
        <v>1214055042043</v>
      </c>
    </row>
    <row r="3661" spans="76:78" x14ac:dyDescent="0.25">
      <c r="BX3661">
        <v>43042</v>
      </c>
      <c r="BY3661">
        <v>43</v>
      </c>
      <c r="BZ3661" s="14">
        <v>1214055043042</v>
      </c>
    </row>
    <row r="3662" spans="76:78" x14ac:dyDescent="0.25">
      <c r="BX3662">
        <v>44041</v>
      </c>
      <c r="BY3662">
        <v>44</v>
      </c>
      <c r="BZ3662" s="14">
        <v>1214055044041</v>
      </c>
    </row>
    <row r="3663" spans="76:78" x14ac:dyDescent="0.25">
      <c r="BX3663">
        <v>45040</v>
      </c>
      <c r="BY3663">
        <v>45</v>
      </c>
      <c r="BZ3663" s="14">
        <v>1214055045040</v>
      </c>
    </row>
    <row r="3664" spans="76:78" x14ac:dyDescent="0.25">
      <c r="BX3664">
        <v>46039</v>
      </c>
      <c r="BY3664">
        <v>46</v>
      </c>
      <c r="BZ3664" s="14">
        <v>1214055046039</v>
      </c>
    </row>
    <row r="3665" spans="76:78" x14ac:dyDescent="0.25">
      <c r="BX3665">
        <v>47038</v>
      </c>
      <c r="BY3665">
        <v>47</v>
      </c>
      <c r="BZ3665" s="14">
        <v>1214055047038</v>
      </c>
    </row>
    <row r="3666" spans="76:78" x14ac:dyDescent="0.25">
      <c r="BX3666">
        <v>51034</v>
      </c>
      <c r="BY3666">
        <v>51</v>
      </c>
      <c r="BZ3666" s="14">
        <v>1214055051034</v>
      </c>
    </row>
    <row r="3667" spans="76:78" x14ac:dyDescent="0.25">
      <c r="BX3667">
        <v>52033</v>
      </c>
      <c r="BY3667">
        <v>52</v>
      </c>
      <c r="BZ3667" s="14">
        <v>1214055052033</v>
      </c>
    </row>
    <row r="3668" spans="76:78" x14ac:dyDescent="0.25">
      <c r="BX3668">
        <v>19065</v>
      </c>
      <c r="BY3668">
        <v>19</v>
      </c>
      <c r="BZ3668" s="14">
        <v>1214056019065</v>
      </c>
    </row>
    <row r="3669" spans="76:78" x14ac:dyDescent="0.25">
      <c r="BX3669">
        <v>21063</v>
      </c>
      <c r="BY3669">
        <v>21</v>
      </c>
      <c r="BZ3669" s="14">
        <v>1214056021063</v>
      </c>
    </row>
    <row r="3670" spans="76:78" x14ac:dyDescent="0.25">
      <c r="BX3670">
        <v>22062</v>
      </c>
      <c r="BY3670">
        <v>22</v>
      </c>
      <c r="BZ3670" s="14">
        <v>1214056022062</v>
      </c>
    </row>
    <row r="3671" spans="76:78" x14ac:dyDescent="0.25">
      <c r="BX3671">
        <v>23061</v>
      </c>
      <c r="BY3671">
        <v>23</v>
      </c>
      <c r="BZ3671" s="14">
        <v>1214056023061</v>
      </c>
    </row>
    <row r="3672" spans="76:78" x14ac:dyDescent="0.25">
      <c r="BX3672">
        <v>24060</v>
      </c>
      <c r="BY3672">
        <v>24</v>
      </c>
      <c r="BZ3672" s="14">
        <v>1214056024060</v>
      </c>
    </row>
    <row r="3673" spans="76:78" x14ac:dyDescent="0.25">
      <c r="BX3673">
        <v>25059</v>
      </c>
      <c r="BY3673">
        <v>25</v>
      </c>
      <c r="BZ3673" s="14">
        <v>1214056025059</v>
      </c>
    </row>
    <row r="3674" spans="76:78" x14ac:dyDescent="0.25">
      <c r="BX3674">
        <v>26058</v>
      </c>
      <c r="BY3674">
        <v>26</v>
      </c>
      <c r="BZ3674" s="14">
        <v>1214056026058</v>
      </c>
    </row>
    <row r="3675" spans="76:78" x14ac:dyDescent="0.25">
      <c r="BX3675">
        <v>27057</v>
      </c>
      <c r="BY3675">
        <v>27</v>
      </c>
      <c r="BZ3675" s="14">
        <v>1214056027057</v>
      </c>
    </row>
    <row r="3676" spans="76:78" x14ac:dyDescent="0.25">
      <c r="BX3676">
        <v>28056</v>
      </c>
      <c r="BY3676">
        <v>28</v>
      </c>
      <c r="BZ3676" s="14">
        <v>1214056028056</v>
      </c>
    </row>
    <row r="3677" spans="76:78" x14ac:dyDescent="0.25">
      <c r="BX3677">
        <v>30054</v>
      </c>
      <c r="BY3677">
        <v>30</v>
      </c>
      <c r="BZ3677" s="14">
        <v>1214056030054</v>
      </c>
    </row>
    <row r="3678" spans="76:78" x14ac:dyDescent="0.25">
      <c r="BX3678">
        <v>31053</v>
      </c>
      <c r="BY3678">
        <v>31</v>
      </c>
      <c r="BZ3678" s="14">
        <v>1214056031053</v>
      </c>
    </row>
    <row r="3679" spans="76:78" x14ac:dyDescent="0.25">
      <c r="BX3679">
        <v>32052</v>
      </c>
      <c r="BY3679">
        <v>32</v>
      </c>
      <c r="BZ3679" s="14">
        <v>1214056032052</v>
      </c>
    </row>
    <row r="3680" spans="76:78" x14ac:dyDescent="0.25">
      <c r="BX3680">
        <v>33051</v>
      </c>
      <c r="BY3680">
        <v>33</v>
      </c>
      <c r="BZ3680" s="14">
        <v>1214056033051</v>
      </c>
    </row>
    <row r="3681" spans="76:78" x14ac:dyDescent="0.25">
      <c r="BX3681">
        <v>34050</v>
      </c>
      <c r="BY3681">
        <v>34</v>
      </c>
      <c r="BZ3681" s="14">
        <v>1214056034050</v>
      </c>
    </row>
    <row r="3682" spans="76:78" x14ac:dyDescent="0.25">
      <c r="BX3682">
        <v>35049</v>
      </c>
      <c r="BY3682">
        <v>35</v>
      </c>
      <c r="BZ3682" s="14">
        <v>1214056035049</v>
      </c>
    </row>
    <row r="3683" spans="76:78" x14ac:dyDescent="0.25">
      <c r="BX3683">
        <v>36048</v>
      </c>
      <c r="BY3683">
        <v>36</v>
      </c>
      <c r="BZ3683" s="14">
        <v>1214056036048</v>
      </c>
    </row>
    <row r="3684" spans="76:78" x14ac:dyDescent="0.25">
      <c r="BX3684">
        <v>37047</v>
      </c>
      <c r="BY3684">
        <v>37</v>
      </c>
      <c r="BZ3684" s="14">
        <v>1214056037047</v>
      </c>
    </row>
    <row r="3685" spans="76:78" x14ac:dyDescent="0.25">
      <c r="BX3685">
        <v>38046</v>
      </c>
      <c r="BY3685">
        <v>38</v>
      </c>
      <c r="BZ3685" s="14">
        <v>1214056038046</v>
      </c>
    </row>
    <row r="3686" spans="76:78" x14ac:dyDescent="0.25">
      <c r="BX3686">
        <v>39045</v>
      </c>
      <c r="BY3686">
        <v>39</v>
      </c>
      <c r="BZ3686" s="14">
        <v>1214056039045</v>
      </c>
    </row>
    <row r="3687" spans="76:78" x14ac:dyDescent="0.25">
      <c r="BX3687">
        <v>40044</v>
      </c>
      <c r="BY3687">
        <v>40</v>
      </c>
      <c r="BZ3687" s="14">
        <v>1214056040044</v>
      </c>
    </row>
    <row r="3688" spans="76:78" x14ac:dyDescent="0.25">
      <c r="BX3688">
        <v>41043</v>
      </c>
      <c r="BY3688">
        <v>41</v>
      </c>
      <c r="BZ3688" s="14">
        <v>1214056041043</v>
      </c>
    </row>
    <row r="3689" spans="76:78" x14ac:dyDescent="0.25">
      <c r="BX3689">
        <v>42042</v>
      </c>
      <c r="BY3689">
        <v>42</v>
      </c>
      <c r="BZ3689" s="14">
        <v>1214056042042</v>
      </c>
    </row>
    <row r="3690" spans="76:78" x14ac:dyDescent="0.25">
      <c r="BX3690">
        <v>43041</v>
      </c>
      <c r="BY3690">
        <v>43</v>
      </c>
      <c r="BZ3690" s="14">
        <v>1214056043041</v>
      </c>
    </row>
    <row r="3691" spans="76:78" x14ac:dyDescent="0.25">
      <c r="BX3691">
        <v>44040</v>
      </c>
      <c r="BY3691">
        <v>44</v>
      </c>
      <c r="BZ3691" s="14">
        <v>1214056044040</v>
      </c>
    </row>
    <row r="3692" spans="76:78" x14ac:dyDescent="0.25">
      <c r="BX3692">
        <v>45039</v>
      </c>
      <c r="BY3692">
        <v>45</v>
      </c>
      <c r="BZ3692" s="14">
        <v>1214056045039</v>
      </c>
    </row>
    <row r="3693" spans="76:78" x14ac:dyDescent="0.25">
      <c r="BX3693">
        <v>46038</v>
      </c>
      <c r="BY3693">
        <v>46</v>
      </c>
      <c r="BZ3693" s="14">
        <v>1214056046038</v>
      </c>
    </row>
    <row r="3694" spans="76:78" x14ac:dyDescent="0.25">
      <c r="BX3694">
        <v>51033</v>
      </c>
      <c r="BY3694">
        <v>51</v>
      </c>
      <c r="BZ3694" s="14">
        <v>1214056051033</v>
      </c>
    </row>
    <row r="3695" spans="76:78" x14ac:dyDescent="0.25">
      <c r="BX3695">
        <v>52032</v>
      </c>
      <c r="BY3695">
        <v>52</v>
      </c>
      <c r="BZ3695" s="14">
        <v>1214056052032</v>
      </c>
    </row>
    <row r="3696" spans="76:78" x14ac:dyDescent="0.25">
      <c r="BX3696">
        <v>19064</v>
      </c>
      <c r="BY3696">
        <v>19</v>
      </c>
      <c r="BZ3696" s="14">
        <v>1214057019064</v>
      </c>
    </row>
    <row r="3697" spans="76:78" x14ac:dyDescent="0.25">
      <c r="BX3697">
        <v>21062</v>
      </c>
      <c r="BY3697">
        <v>21</v>
      </c>
      <c r="BZ3697" s="14">
        <v>1214057021062</v>
      </c>
    </row>
    <row r="3698" spans="76:78" x14ac:dyDescent="0.25">
      <c r="BX3698">
        <v>22061</v>
      </c>
      <c r="BY3698">
        <v>22</v>
      </c>
      <c r="BZ3698" s="14">
        <v>1214057022061</v>
      </c>
    </row>
    <row r="3699" spans="76:78" x14ac:dyDescent="0.25">
      <c r="BX3699">
        <v>23060</v>
      </c>
      <c r="BY3699">
        <v>23</v>
      </c>
      <c r="BZ3699" s="14">
        <v>1214057023060</v>
      </c>
    </row>
    <row r="3700" spans="76:78" x14ac:dyDescent="0.25">
      <c r="BX3700">
        <v>24059</v>
      </c>
      <c r="BY3700">
        <v>24</v>
      </c>
      <c r="BZ3700" s="14">
        <v>1214057024059</v>
      </c>
    </row>
    <row r="3701" spans="76:78" x14ac:dyDescent="0.25">
      <c r="BX3701">
        <v>25058</v>
      </c>
      <c r="BY3701">
        <v>25</v>
      </c>
      <c r="BZ3701" s="14">
        <v>1214057025058</v>
      </c>
    </row>
    <row r="3702" spans="76:78" x14ac:dyDescent="0.25">
      <c r="BX3702">
        <v>26057</v>
      </c>
      <c r="BY3702">
        <v>26</v>
      </c>
      <c r="BZ3702" s="14">
        <v>1214057026057</v>
      </c>
    </row>
    <row r="3703" spans="76:78" x14ac:dyDescent="0.25">
      <c r="BX3703">
        <v>27056</v>
      </c>
      <c r="BY3703">
        <v>27</v>
      </c>
      <c r="BZ3703" s="14">
        <v>1214057027056</v>
      </c>
    </row>
    <row r="3704" spans="76:78" x14ac:dyDescent="0.25">
      <c r="BX3704">
        <v>28055</v>
      </c>
      <c r="BY3704">
        <v>28</v>
      </c>
      <c r="BZ3704" s="14">
        <v>1214057028055</v>
      </c>
    </row>
    <row r="3705" spans="76:78" x14ac:dyDescent="0.25">
      <c r="BX3705">
        <v>29054</v>
      </c>
      <c r="BY3705">
        <v>29</v>
      </c>
      <c r="BZ3705" s="14">
        <v>1214057029054</v>
      </c>
    </row>
    <row r="3706" spans="76:78" x14ac:dyDescent="0.25">
      <c r="BX3706">
        <v>30053</v>
      </c>
      <c r="BY3706">
        <v>30</v>
      </c>
      <c r="BZ3706" s="14">
        <v>1214057030053</v>
      </c>
    </row>
    <row r="3707" spans="76:78" x14ac:dyDescent="0.25">
      <c r="BX3707">
        <v>31052</v>
      </c>
      <c r="BY3707">
        <v>31</v>
      </c>
      <c r="BZ3707" s="14">
        <v>1214057031052</v>
      </c>
    </row>
    <row r="3708" spans="76:78" x14ac:dyDescent="0.25">
      <c r="BX3708">
        <v>32051</v>
      </c>
      <c r="BY3708">
        <v>32</v>
      </c>
      <c r="BZ3708" s="14">
        <v>1214057032051</v>
      </c>
    </row>
    <row r="3709" spans="76:78" x14ac:dyDescent="0.25">
      <c r="BX3709">
        <v>33050</v>
      </c>
      <c r="BY3709">
        <v>33</v>
      </c>
      <c r="BZ3709" s="14">
        <v>1214057033050</v>
      </c>
    </row>
    <row r="3710" spans="76:78" x14ac:dyDescent="0.25">
      <c r="BX3710">
        <v>34049</v>
      </c>
      <c r="BY3710">
        <v>34</v>
      </c>
      <c r="BZ3710" s="14">
        <v>1214057034049</v>
      </c>
    </row>
    <row r="3711" spans="76:78" x14ac:dyDescent="0.25">
      <c r="BX3711">
        <v>35048</v>
      </c>
      <c r="BY3711">
        <v>35</v>
      </c>
      <c r="BZ3711" s="14">
        <v>1214057035048</v>
      </c>
    </row>
    <row r="3712" spans="76:78" x14ac:dyDescent="0.25">
      <c r="BX3712">
        <v>36047</v>
      </c>
      <c r="BY3712">
        <v>36</v>
      </c>
      <c r="BZ3712" s="14">
        <v>1214057036047</v>
      </c>
    </row>
    <row r="3713" spans="76:78" x14ac:dyDescent="0.25">
      <c r="BX3713">
        <v>37046</v>
      </c>
      <c r="BY3713">
        <v>37</v>
      </c>
      <c r="BZ3713" s="14">
        <v>1214057037046</v>
      </c>
    </row>
    <row r="3714" spans="76:78" x14ac:dyDescent="0.25">
      <c r="BX3714">
        <v>38045</v>
      </c>
      <c r="BY3714">
        <v>38</v>
      </c>
      <c r="BZ3714" s="14">
        <v>1214057038045</v>
      </c>
    </row>
    <row r="3715" spans="76:78" x14ac:dyDescent="0.25">
      <c r="BX3715">
        <v>39044</v>
      </c>
      <c r="BY3715">
        <v>39</v>
      </c>
      <c r="BZ3715" s="14">
        <v>1214057039044</v>
      </c>
    </row>
    <row r="3716" spans="76:78" x14ac:dyDescent="0.25">
      <c r="BX3716">
        <v>40043</v>
      </c>
      <c r="BY3716">
        <v>40</v>
      </c>
      <c r="BZ3716" s="14">
        <v>1214057040043</v>
      </c>
    </row>
    <row r="3717" spans="76:78" x14ac:dyDescent="0.25">
      <c r="BX3717">
        <v>41042</v>
      </c>
      <c r="BY3717">
        <v>41</v>
      </c>
      <c r="BZ3717" s="14">
        <v>1214057041042</v>
      </c>
    </row>
    <row r="3718" spans="76:78" x14ac:dyDescent="0.25">
      <c r="BX3718">
        <v>42041</v>
      </c>
      <c r="BY3718">
        <v>42</v>
      </c>
      <c r="BZ3718" s="14">
        <v>1214057042041</v>
      </c>
    </row>
    <row r="3719" spans="76:78" x14ac:dyDescent="0.25">
      <c r="BX3719">
        <v>43040</v>
      </c>
      <c r="BY3719">
        <v>43</v>
      </c>
      <c r="BZ3719" s="14">
        <v>1214057043040</v>
      </c>
    </row>
    <row r="3720" spans="76:78" x14ac:dyDescent="0.25">
      <c r="BX3720">
        <v>44039</v>
      </c>
      <c r="BY3720">
        <v>44</v>
      </c>
      <c r="BZ3720" s="14">
        <v>1214057044039</v>
      </c>
    </row>
    <row r="3721" spans="76:78" x14ac:dyDescent="0.25">
      <c r="BX3721">
        <v>45038</v>
      </c>
      <c r="BY3721">
        <v>45</v>
      </c>
      <c r="BZ3721" s="14">
        <v>1214057045038</v>
      </c>
    </row>
    <row r="3722" spans="76:78" x14ac:dyDescent="0.25">
      <c r="BX3722">
        <v>51032</v>
      </c>
      <c r="BY3722">
        <v>51</v>
      </c>
      <c r="BZ3722" s="14">
        <v>1214057051032</v>
      </c>
    </row>
    <row r="3723" spans="76:78" x14ac:dyDescent="0.25">
      <c r="BX3723">
        <v>52031</v>
      </c>
      <c r="BY3723">
        <v>52</v>
      </c>
      <c r="BZ3723" s="14">
        <v>1214057052031</v>
      </c>
    </row>
    <row r="3724" spans="76:78" x14ac:dyDescent="0.25">
      <c r="BX3724">
        <v>19063</v>
      </c>
      <c r="BY3724">
        <v>19</v>
      </c>
      <c r="BZ3724" s="14">
        <v>1214058019063</v>
      </c>
    </row>
    <row r="3725" spans="76:78" x14ac:dyDescent="0.25">
      <c r="BX3725">
        <v>21061</v>
      </c>
      <c r="BY3725">
        <v>21</v>
      </c>
      <c r="BZ3725" s="14">
        <v>1214058021061</v>
      </c>
    </row>
    <row r="3726" spans="76:78" x14ac:dyDescent="0.25">
      <c r="BX3726">
        <v>22060</v>
      </c>
      <c r="BY3726">
        <v>22</v>
      </c>
      <c r="BZ3726" s="14">
        <v>1214058022060</v>
      </c>
    </row>
    <row r="3727" spans="76:78" x14ac:dyDescent="0.25">
      <c r="BX3727">
        <v>23059</v>
      </c>
      <c r="BY3727">
        <v>23</v>
      </c>
      <c r="BZ3727" s="14">
        <v>1214058023059</v>
      </c>
    </row>
    <row r="3728" spans="76:78" x14ac:dyDescent="0.25">
      <c r="BX3728">
        <v>24058</v>
      </c>
      <c r="BY3728">
        <v>24</v>
      </c>
      <c r="BZ3728" s="14">
        <v>1214058024058</v>
      </c>
    </row>
    <row r="3729" spans="76:78" x14ac:dyDescent="0.25">
      <c r="BX3729">
        <v>25057</v>
      </c>
      <c r="BY3729">
        <v>25</v>
      </c>
      <c r="BZ3729" s="14">
        <v>1214058025057</v>
      </c>
    </row>
    <row r="3730" spans="76:78" x14ac:dyDescent="0.25">
      <c r="BX3730">
        <v>26056</v>
      </c>
      <c r="BY3730">
        <v>26</v>
      </c>
      <c r="BZ3730" s="14">
        <v>1214058026056</v>
      </c>
    </row>
    <row r="3731" spans="76:78" x14ac:dyDescent="0.25">
      <c r="BX3731">
        <v>27055</v>
      </c>
      <c r="BY3731">
        <v>27</v>
      </c>
      <c r="BZ3731" s="14">
        <v>1214058027055</v>
      </c>
    </row>
    <row r="3732" spans="76:78" x14ac:dyDescent="0.25">
      <c r="BX3732">
        <v>28054</v>
      </c>
      <c r="BY3732">
        <v>28</v>
      </c>
      <c r="BZ3732" s="14">
        <v>1214058028054</v>
      </c>
    </row>
    <row r="3733" spans="76:78" x14ac:dyDescent="0.25">
      <c r="BX3733">
        <v>29053</v>
      </c>
      <c r="BY3733">
        <v>29</v>
      </c>
      <c r="BZ3733" s="14">
        <v>1214058029053</v>
      </c>
    </row>
    <row r="3734" spans="76:78" x14ac:dyDescent="0.25">
      <c r="BX3734">
        <v>30052</v>
      </c>
      <c r="BY3734">
        <v>30</v>
      </c>
      <c r="BZ3734" s="14">
        <v>1214058030052</v>
      </c>
    </row>
    <row r="3735" spans="76:78" x14ac:dyDescent="0.25">
      <c r="BX3735">
        <v>31051</v>
      </c>
      <c r="BY3735">
        <v>31</v>
      </c>
      <c r="BZ3735" s="14">
        <v>1214058031051</v>
      </c>
    </row>
    <row r="3736" spans="76:78" x14ac:dyDescent="0.25">
      <c r="BX3736">
        <v>32050</v>
      </c>
      <c r="BY3736">
        <v>32</v>
      </c>
      <c r="BZ3736" s="14">
        <v>1214058032050</v>
      </c>
    </row>
    <row r="3737" spans="76:78" x14ac:dyDescent="0.25">
      <c r="BX3737">
        <v>33049</v>
      </c>
      <c r="BY3737">
        <v>33</v>
      </c>
      <c r="BZ3737" s="14">
        <v>1214058033049</v>
      </c>
    </row>
    <row r="3738" spans="76:78" x14ac:dyDescent="0.25">
      <c r="BX3738">
        <v>34048</v>
      </c>
      <c r="BY3738">
        <v>34</v>
      </c>
      <c r="BZ3738" s="14">
        <v>1214058034048</v>
      </c>
    </row>
    <row r="3739" spans="76:78" x14ac:dyDescent="0.25">
      <c r="BX3739">
        <v>35047</v>
      </c>
      <c r="BY3739">
        <v>35</v>
      </c>
      <c r="BZ3739" s="14">
        <v>1214058035047</v>
      </c>
    </row>
    <row r="3740" spans="76:78" x14ac:dyDescent="0.25">
      <c r="BX3740">
        <v>36046</v>
      </c>
      <c r="BY3740">
        <v>36</v>
      </c>
      <c r="BZ3740" s="14">
        <v>1214058036046</v>
      </c>
    </row>
    <row r="3741" spans="76:78" x14ac:dyDescent="0.25">
      <c r="BX3741">
        <v>37045</v>
      </c>
      <c r="BY3741">
        <v>37</v>
      </c>
      <c r="BZ3741" s="14">
        <v>1214058037045</v>
      </c>
    </row>
    <row r="3742" spans="76:78" x14ac:dyDescent="0.25">
      <c r="BX3742">
        <v>38044</v>
      </c>
      <c r="BY3742">
        <v>38</v>
      </c>
      <c r="BZ3742" s="14">
        <v>1214058038044</v>
      </c>
    </row>
    <row r="3743" spans="76:78" x14ac:dyDescent="0.25">
      <c r="BX3743">
        <v>39043</v>
      </c>
      <c r="BY3743">
        <v>39</v>
      </c>
      <c r="BZ3743" s="14">
        <v>1214058039043</v>
      </c>
    </row>
    <row r="3744" spans="76:78" x14ac:dyDescent="0.25">
      <c r="BX3744">
        <v>40042</v>
      </c>
      <c r="BY3744">
        <v>40</v>
      </c>
      <c r="BZ3744" s="14">
        <v>1214058040042</v>
      </c>
    </row>
    <row r="3745" spans="76:78" x14ac:dyDescent="0.25">
      <c r="BX3745">
        <v>41041</v>
      </c>
      <c r="BY3745">
        <v>41</v>
      </c>
      <c r="BZ3745" s="14">
        <v>1214058041041</v>
      </c>
    </row>
    <row r="3746" spans="76:78" x14ac:dyDescent="0.25">
      <c r="BX3746">
        <v>42040</v>
      </c>
      <c r="BY3746">
        <v>42</v>
      </c>
      <c r="BZ3746" s="14">
        <v>1214058042040</v>
      </c>
    </row>
    <row r="3747" spans="76:78" x14ac:dyDescent="0.25">
      <c r="BX3747">
        <v>43039</v>
      </c>
      <c r="BY3747">
        <v>43</v>
      </c>
      <c r="BZ3747" s="14">
        <v>1214058043039</v>
      </c>
    </row>
    <row r="3748" spans="76:78" x14ac:dyDescent="0.25">
      <c r="BX3748">
        <v>44038</v>
      </c>
      <c r="BY3748">
        <v>44</v>
      </c>
      <c r="BZ3748" s="14">
        <v>1214058044038</v>
      </c>
    </row>
    <row r="3749" spans="76:78" x14ac:dyDescent="0.25">
      <c r="BX3749">
        <v>51031</v>
      </c>
      <c r="BY3749">
        <v>51</v>
      </c>
      <c r="BZ3749" s="14">
        <v>1214058051031</v>
      </c>
    </row>
    <row r="3750" spans="76:78" x14ac:dyDescent="0.25">
      <c r="BX3750">
        <v>52030</v>
      </c>
      <c r="BY3750">
        <v>52</v>
      </c>
      <c r="BZ3750" s="14">
        <v>1214058052030</v>
      </c>
    </row>
    <row r="3751" spans="76:78" x14ac:dyDescent="0.25">
      <c r="BX3751">
        <v>19062</v>
      </c>
      <c r="BY3751">
        <v>19</v>
      </c>
      <c r="BZ3751" s="14">
        <v>1214059019062</v>
      </c>
    </row>
    <row r="3752" spans="76:78" x14ac:dyDescent="0.25">
      <c r="BX3752">
        <v>21060</v>
      </c>
      <c r="BY3752">
        <v>21</v>
      </c>
      <c r="BZ3752" s="14">
        <v>1214059021060</v>
      </c>
    </row>
    <row r="3753" spans="76:78" x14ac:dyDescent="0.25">
      <c r="BX3753">
        <v>22059</v>
      </c>
      <c r="BY3753">
        <v>22</v>
      </c>
      <c r="BZ3753" s="14">
        <v>1214059022059</v>
      </c>
    </row>
    <row r="3754" spans="76:78" x14ac:dyDescent="0.25">
      <c r="BX3754">
        <v>23058</v>
      </c>
      <c r="BY3754">
        <v>23</v>
      </c>
      <c r="BZ3754" s="14">
        <v>1214059023058</v>
      </c>
    </row>
    <row r="3755" spans="76:78" x14ac:dyDescent="0.25">
      <c r="BX3755">
        <v>24057</v>
      </c>
      <c r="BY3755">
        <v>24</v>
      </c>
      <c r="BZ3755" s="14">
        <v>1214059024057</v>
      </c>
    </row>
    <row r="3756" spans="76:78" x14ac:dyDescent="0.25">
      <c r="BX3756">
        <v>25056</v>
      </c>
      <c r="BY3756">
        <v>25</v>
      </c>
      <c r="BZ3756" s="14">
        <v>1214059025056</v>
      </c>
    </row>
    <row r="3757" spans="76:78" x14ac:dyDescent="0.25">
      <c r="BX3757">
        <v>26055</v>
      </c>
      <c r="BY3757">
        <v>26</v>
      </c>
      <c r="BZ3757" s="14">
        <v>1214059026055</v>
      </c>
    </row>
    <row r="3758" spans="76:78" x14ac:dyDescent="0.25">
      <c r="BX3758">
        <v>27054</v>
      </c>
      <c r="BY3758">
        <v>27</v>
      </c>
      <c r="BZ3758" s="14">
        <v>1214059027054</v>
      </c>
    </row>
    <row r="3759" spans="76:78" x14ac:dyDescent="0.25">
      <c r="BX3759">
        <v>28053</v>
      </c>
      <c r="BY3759">
        <v>28</v>
      </c>
      <c r="BZ3759" s="14">
        <v>1214059028053</v>
      </c>
    </row>
    <row r="3760" spans="76:78" x14ac:dyDescent="0.25">
      <c r="BX3760">
        <v>29052</v>
      </c>
      <c r="BY3760">
        <v>29</v>
      </c>
      <c r="BZ3760" s="14">
        <v>1214059029052</v>
      </c>
    </row>
    <row r="3761" spans="76:78" x14ac:dyDescent="0.25">
      <c r="BX3761">
        <v>30051</v>
      </c>
      <c r="BY3761">
        <v>30</v>
      </c>
      <c r="BZ3761" s="14">
        <v>1214059030051</v>
      </c>
    </row>
    <row r="3762" spans="76:78" x14ac:dyDescent="0.25">
      <c r="BX3762">
        <v>31050</v>
      </c>
      <c r="BY3762">
        <v>31</v>
      </c>
      <c r="BZ3762" s="14">
        <v>1214059031050</v>
      </c>
    </row>
    <row r="3763" spans="76:78" x14ac:dyDescent="0.25">
      <c r="BX3763">
        <v>32049</v>
      </c>
      <c r="BY3763">
        <v>32</v>
      </c>
      <c r="BZ3763" s="14">
        <v>1214059032049</v>
      </c>
    </row>
    <row r="3764" spans="76:78" x14ac:dyDescent="0.25">
      <c r="BX3764">
        <v>33048</v>
      </c>
      <c r="BY3764">
        <v>33</v>
      </c>
      <c r="BZ3764" s="14">
        <v>1214059033048</v>
      </c>
    </row>
    <row r="3765" spans="76:78" x14ac:dyDescent="0.25">
      <c r="BX3765">
        <v>34047</v>
      </c>
      <c r="BY3765">
        <v>34</v>
      </c>
      <c r="BZ3765" s="14">
        <v>1214059034047</v>
      </c>
    </row>
    <row r="3766" spans="76:78" x14ac:dyDescent="0.25">
      <c r="BX3766">
        <v>35046</v>
      </c>
      <c r="BY3766">
        <v>35</v>
      </c>
      <c r="BZ3766" s="14">
        <v>1214059035046</v>
      </c>
    </row>
    <row r="3767" spans="76:78" x14ac:dyDescent="0.25">
      <c r="BX3767">
        <v>36045</v>
      </c>
      <c r="BY3767">
        <v>36</v>
      </c>
      <c r="BZ3767" s="14">
        <v>1214059036045</v>
      </c>
    </row>
    <row r="3768" spans="76:78" x14ac:dyDescent="0.25">
      <c r="BX3768">
        <v>37044</v>
      </c>
      <c r="BY3768">
        <v>37</v>
      </c>
      <c r="BZ3768" s="14">
        <v>1214059037044</v>
      </c>
    </row>
    <row r="3769" spans="76:78" x14ac:dyDescent="0.25">
      <c r="BX3769">
        <v>38043</v>
      </c>
      <c r="BY3769">
        <v>38</v>
      </c>
      <c r="BZ3769" s="14">
        <v>1214059038043</v>
      </c>
    </row>
    <row r="3770" spans="76:78" x14ac:dyDescent="0.25">
      <c r="BX3770">
        <v>39042</v>
      </c>
      <c r="BY3770">
        <v>39</v>
      </c>
      <c r="BZ3770" s="14">
        <v>1214059039042</v>
      </c>
    </row>
    <row r="3771" spans="76:78" x14ac:dyDescent="0.25">
      <c r="BX3771">
        <v>40041</v>
      </c>
      <c r="BY3771">
        <v>40</v>
      </c>
      <c r="BZ3771" s="14">
        <v>1214059040041</v>
      </c>
    </row>
    <row r="3772" spans="76:78" x14ac:dyDescent="0.25">
      <c r="BX3772">
        <v>41040</v>
      </c>
      <c r="BY3772">
        <v>41</v>
      </c>
      <c r="BZ3772" s="14">
        <v>1214059041040</v>
      </c>
    </row>
    <row r="3773" spans="76:78" x14ac:dyDescent="0.25">
      <c r="BX3773">
        <v>42039</v>
      </c>
      <c r="BY3773">
        <v>42</v>
      </c>
      <c r="BZ3773" s="14">
        <v>1214059042039</v>
      </c>
    </row>
    <row r="3774" spans="76:78" x14ac:dyDescent="0.25">
      <c r="BX3774">
        <v>43038</v>
      </c>
      <c r="BY3774">
        <v>43</v>
      </c>
      <c r="BZ3774" s="14">
        <v>1214059043038</v>
      </c>
    </row>
    <row r="3775" spans="76:78" x14ac:dyDescent="0.25">
      <c r="BX3775">
        <v>51030</v>
      </c>
      <c r="BY3775">
        <v>51</v>
      </c>
      <c r="BZ3775" s="14">
        <v>1214059051030</v>
      </c>
    </row>
    <row r="3776" spans="76:78" x14ac:dyDescent="0.25">
      <c r="BX3776">
        <v>52029</v>
      </c>
      <c r="BY3776">
        <v>52</v>
      </c>
      <c r="BZ3776" s="14">
        <v>1214059052029</v>
      </c>
    </row>
    <row r="3777" spans="76:78" x14ac:dyDescent="0.25">
      <c r="BX3777">
        <v>19061</v>
      </c>
      <c r="BY3777">
        <v>19</v>
      </c>
      <c r="BZ3777" s="14">
        <v>1214060019061</v>
      </c>
    </row>
    <row r="3778" spans="76:78" x14ac:dyDescent="0.25">
      <c r="BX3778">
        <v>21059</v>
      </c>
      <c r="BY3778">
        <v>21</v>
      </c>
      <c r="BZ3778" s="14">
        <v>1214060021059</v>
      </c>
    </row>
    <row r="3779" spans="76:78" x14ac:dyDescent="0.25">
      <c r="BX3779">
        <v>22058</v>
      </c>
      <c r="BY3779">
        <v>22</v>
      </c>
      <c r="BZ3779" s="14">
        <v>1214060022058</v>
      </c>
    </row>
    <row r="3780" spans="76:78" x14ac:dyDescent="0.25">
      <c r="BX3780">
        <v>23057</v>
      </c>
      <c r="BY3780">
        <v>23</v>
      </c>
      <c r="BZ3780" s="14">
        <v>1214060023057</v>
      </c>
    </row>
    <row r="3781" spans="76:78" x14ac:dyDescent="0.25">
      <c r="BX3781">
        <v>24056</v>
      </c>
      <c r="BY3781">
        <v>24</v>
      </c>
      <c r="BZ3781" s="14">
        <v>1214060024056</v>
      </c>
    </row>
    <row r="3782" spans="76:78" x14ac:dyDescent="0.25">
      <c r="BX3782">
        <v>25055</v>
      </c>
      <c r="BY3782">
        <v>25</v>
      </c>
      <c r="BZ3782" s="14">
        <v>1214060025055</v>
      </c>
    </row>
    <row r="3783" spans="76:78" x14ac:dyDescent="0.25">
      <c r="BX3783">
        <v>26054</v>
      </c>
      <c r="BY3783">
        <v>26</v>
      </c>
      <c r="BZ3783" s="14">
        <v>1214060026054</v>
      </c>
    </row>
    <row r="3784" spans="76:78" x14ac:dyDescent="0.25">
      <c r="BX3784">
        <v>27053</v>
      </c>
      <c r="BY3784">
        <v>27</v>
      </c>
      <c r="BZ3784" s="14">
        <v>1214060027053</v>
      </c>
    </row>
    <row r="3785" spans="76:78" x14ac:dyDescent="0.25">
      <c r="BX3785">
        <v>28052</v>
      </c>
      <c r="BY3785">
        <v>28</v>
      </c>
      <c r="BZ3785" s="14">
        <v>1214060028052</v>
      </c>
    </row>
    <row r="3786" spans="76:78" x14ac:dyDescent="0.25">
      <c r="BX3786">
        <v>29051</v>
      </c>
      <c r="BY3786">
        <v>29</v>
      </c>
      <c r="BZ3786" s="14">
        <v>1214060029051</v>
      </c>
    </row>
    <row r="3787" spans="76:78" x14ac:dyDescent="0.25">
      <c r="BX3787">
        <v>30050</v>
      </c>
      <c r="BY3787">
        <v>30</v>
      </c>
      <c r="BZ3787" s="14">
        <v>1214060030050</v>
      </c>
    </row>
    <row r="3788" spans="76:78" x14ac:dyDescent="0.25">
      <c r="BX3788">
        <v>31049</v>
      </c>
      <c r="BY3788">
        <v>31</v>
      </c>
      <c r="BZ3788" s="14">
        <v>1214060031049</v>
      </c>
    </row>
    <row r="3789" spans="76:78" x14ac:dyDescent="0.25">
      <c r="BX3789">
        <v>32048</v>
      </c>
      <c r="BY3789">
        <v>32</v>
      </c>
      <c r="BZ3789" s="14">
        <v>1214060032048</v>
      </c>
    </row>
    <row r="3790" spans="76:78" x14ac:dyDescent="0.25">
      <c r="BX3790">
        <v>33047</v>
      </c>
      <c r="BY3790">
        <v>33</v>
      </c>
      <c r="BZ3790" s="14">
        <v>1214060033047</v>
      </c>
    </row>
    <row r="3791" spans="76:78" x14ac:dyDescent="0.25">
      <c r="BX3791">
        <v>34046</v>
      </c>
      <c r="BY3791">
        <v>34</v>
      </c>
      <c r="BZ3791" s="14">
        <v>1214060034046</v>
      </c>
    </row>
    <row r="3792" spans="76:78" x14ac:dyDescent="0.25">
      <c r="BX3792">
        <v>35045</v>
      </c>
      <c r="BY3792">
        <v>35</v>
      </c>
      <c r="BZ3792" s="14">
        <v>1214060035045</v>
      </c>
    </row>
    <row r="3793" spans="76:78" x14ac:dyDescent="0.25">
      <c r="BX3793">
        <v>36044</v>
      </c>
      <c r="BY3793">
        <v>36</v>
      </c>
      <c r="BZ3793" s="14">
        <v>1214060036044</v>
      </c>
    </row>
    <row r="3794" spans="76:78" x14ac:dyDescent="0.25">
      <c r="BX3794">
        <v>37043</v>
      </c>
      <c r="BY3794">
        <v>37</v>
      </c>
      <c r="BZ3794" s="14">
        <v>1214060037043</v>
      </c>
    </row>
    <row r="3795" spans="76:78" x14ac:dyDescent="0.25">
      <c r="BX3795">
        <v>38042</v>
      </c>
      <c r="BY3795">
        <v>38</v>
      </c>
      <c r="BZ3795" s="14">
        <v>1214060038042</v>
      </c>
    </row>
    <row r="3796" spans="76:78" x14ac:dyDescent="0.25">
      <c r="BX3796">
        <v>39041</v>
      </c>
      <c r="BY3796">
        <v>39</v>
      </c>
      <c r="BZ3796" s="14">
        <v>1214060039041</v>
      </c>
    </row>
    <row r="3797" spans="76:78" x14ac:dyDescent="0.25">
      <c r="BX3797">
        <v>40040</v>
      </c>
      <c r="BY3797">
        <v>40</v>
      </c>
      <c r="BZ3797" s="14">
        <v>1214060040040</v>
      </c>
    </row>
    <row r="3798" spans="76:78" x14ac:dyDescent="0.25">
      <c r="BX3798">
        <v>41039</v>
      </c>
      <c r="BY3798">
        <v>41</v>
      </c>
      <c r="BZ3798" s="14">
        <v>1214060041039</v>
      </c>
    </row>
    <row r="3799" spans="76:78" x14ac:dyDescent="0.25">
      <c r="BX3799">
        <v>42038</v>
      </c>
      <c r="BY3799">
        <v>42</v>
      </c>
      <c r="BZ3799" s="14">
        <v>1214060042038</v>
      </c>
    </row>
    <row r="3800" spans="76:78" x14ac:dyDescent="0.25">
      <c r="BX3800">
        <v>51029</v>
      </c>
      <c r="BY3800">
        <v>51</v>
      </c>
      <c r="BZ3800" s="14">
        <v>1214060051029</v>
      </c>
    </row>
    <row r="3801" spans="76:78" x14ac:dyDescent="0.25">
      <c r="BX3801">
        <v>52028</v>
      </c>
      <c r="BY3801">
        <v>52</v>
      </c>
      <c r="BZ3801" s="14">
        <v>1214060052028</v>
      </c>
    </row>
    <row r="3802" spans="76:78" x14ac:dyDescent="0.25">
      <c r="BX3802">
        <v>19060</v>
      </c>
      <c r="BY3802">
        <v>19</v>
      </c>
      <c r="BZ3802" s="14">
        <v>1214061019060</v>
      </c>
    </row>
    <row r="3803" spans="76:78" x14ac:dyDescent="0.25">
      <c r="BX3803">
        <v>21058</v>
      </c>
      <c r="BY3803">
        <v>21</v>
      </c>
      <c r="BZ3803" s="14">
        <v>1214061021058</v>
      </c>
    </row>
    <row r="3804" spans="76:78" x14ac:dyDescent="0.25">
      <c r="BX3804">
        <v>22057</v>
      </c>
      <c r="BY3804">
        <v>22</v>
      </c>
      <c r="BZ3804" s="14">
        <v>1214061022057</v>
      </c>
    </row>
    <row r="3805" spans="76:78" x14ac:dyDescent="0.25">
      <c r="BX3805">
        <v>23056</v>
      </c>
      <c r="BY3805">
        <v>23</v>
      </c>
      <c r="BZ3805" s="14">
        <v>1214061023056</v>
      </c>
    </row>
    <row r="3806" spans="76:78" x14ac:dyDescent="0.25">
      <c r="BX3806">
        <v>24055</v>
      </c>
      <c r="BY3806">
        <v>24</v>
      </c>
      <c r="BZ3806" s="14">
        <v>1214061024055</v>
      </c>
    </row>
    <row r="3807" spans="76:78" x14ac:dyDescent="0.25">
      <c r="BX3807">
        <v>25054</v>
      </c>
      <c r="BY3807">
        <v>25</v>
      </c>
      <c r="BZ3807" s="14">
        <v>1214061025054</v>
      </c>
    </row>
    <row r="3808" spans="76:78" x14ac:dyDescent="0.25">
      <c r="BX3808">
        <v>26053</v>
      </c>
      <c r="BY3808">
        <v>26</v>
      </c>
      <c r="BZ3808" s="14">
        <v>1214061026053</v>
      </c>
    </row>
    <row r="3809" spans="76:78" x14ac:dyDescent="0.25">
      <c r="BX3809">
        <v>27052</v>
      </c>
      <c r="BY3809">
        <v>27</v>
      </c>
      <c r="BZ3809" s="14">
        <v>1214061027052</v>
      </c>
    </row>
    <row r="3810" spans="76:78" x14ac:dyDescent="0.25">
      <c r="BX3810">
        <v>28051</v>
      </c>
      <c r="BY3810">
        <v>28</v>
      </c>
      <c r="BZ3810" s="14">
        <v>1214061028051</v>
      </c>
    </row>
    <row r="3811" spans="76:78" x14ac:dyDescent="0.25">
      <c r="BX3811">
        <v>29050</v>
      </c>
      <c r="BY3811">
        <v>29</v>
      </c>
      <c r="BZ3811" s="14">
        <v>1214061029050</v>
      </c>
    </row>
    <row r="3812" spans="76:78" x14ac:dyDescent="0.25">
      <c r="BX3812">
        <v>30049</v>
      </c>
      <c r="BY3812">
        <v>30</v>
      </c>
      <c r="BZ3812" s="14">
        <v>1214061030049</v>
      </c>
    </row>
    <row r="3813" spans="76:78" x14ac:dyDescent="0.25">
      <c r="BX3813">
        <v>31048</v>
      </c>
      <c r="BY3813">
        <v>31</v>
      </c>
      <c r="BZ3813" s="14">
        <v>1214061031048</v>
      </c>
    </row>
    <row r="3814" spans="76:78" x14ac:dyDescent="0.25">
      <c r="BX3814">
        <v>32047</v>
      </c>
      <c r="BY3814">
        <v>32</v>
      </c>
      <c r="BZ3814" s="14">
        <v>1214061032047</v>
      </c>
    </row>
    <row r="3815" spans="76:78" x14ac:dyDescent="0.25">
      <c r="BX3815">
        <v>33046</v>
      </c>
      <c r="BY3815">
        <v>33</v>
      </c>
      <c r="BZ3815" s="14">
        <v>1214061033046</v>
      </c>
    </row>
    <row r="3816" spans="76:78" x14ac:dyDescent="0.25">
      <c r="BX3816">
        <v>34045</v>
      </c>
      <c r="BY3816">
        <v>34</v>
      </c>
      <c r="BZ3816" s="14">
        <v>1214061034045</v>
      </c>
    </row>
    <row r="3817" spans="76:78" x14ac:dyDescent="0.25">
      <c r="BX3817">
        <v>35044</v>
      </c>
      <c r="BY3817">
        <v>35</v>
      </c>
      <c r="BZ3817" s="14">
        <v>1214061035044</v>
      </c>
    </row>
    <row r="3818" spans="76:78" x14ac:dyDescent="0.25">
      <c r="BX3818">
        <v>36043</v>
      </c>
      <c r="BY3818">
        <v>36</v>
      </c>
      <c r="BZ3818" s="14">
        <v>1214061036043</v>
      </c>
    </row>
    <row r="3819" spans="76:78" x14ac:dyDescent="0.25">
      <c r="BX3819">
        <v>37042</v>
      </c>
      <c r="BY3819">
        <v>37</v>
      </c>
      <c r="BZ3819" s="14">
        <v>1214061037042</v>
      </c>
    </row>
    <row r="3820" spans="76:78" x14ac:dyDescent="0.25">
      <c r="BX3820">
        <v>38041</v>
      </c>
      <c r="BY3820">
        <v>38</v>
      </c>
      <c r="BZ3820" s="14">
        <v>1214061038041</v>
      </c>
    </row>
    <row r="3821" spans="76:78" x14ac:dyDescent="0.25">
      <c r="BX3821">
        <v>39040</v>
      </c>
      <c r="BY3821">
        <v>39</v>
      </c>
      <c r="BZ3821" s="14">
        <v>1214061039040</v>
      </c>
    </row>
    <row r="3822" spans="76:78" x14ac:dyDescent="0.25">
      <c r="BX3822">
        <v>40039</v>
      </c>
      <c r="BY3822">
        <v>40</v>
      </c>
      <c r="BZ3822" s="14">
        <v>1214061040039</v>
      </c>
    </row>
    <row r="3823" spans="76:78" x14ac:dyDescent="0.25">
      <c r="BX3823">
        <v>41038</v>
      </c>
      <c r="BY3823">
        <v>41</v>
      </c>
      <c r="BZ3823" s="14">
        <v>1214061041038</v>
      </c>
    </row>
    <row r="3824" spans="76:78" x14ac:dyDescent="0.25">
      <c r="BX3824">
        <v>51028</v>
      </c>
      <c r="BY3824">
        <v>51</v>
      </c>
      <c r="BZ3824" s="14">
        <v>1214061051028</v>
      </c>
    </row>
    <row r="3825" spans="76:78" x14ac:dyDescent="0.25">
      <c r="BX3825">
        <v>52027</v>
      </c>
      <c r="BY3825">
        <v>52</v>
      </c>
      <c r="BZ3825" s="14">
        <v>1214061052027</v>
      </c>
    </row>
    <row r="3826" spans="76:78" x14ac:dyDescent="0.25">
      <c r="BX3826">
        <v>19059</v>
      </c>
      <c r="BY3826">
        <v>19</v>
      </c>
      <c r="BZ3826" s="14">
        <v>1214062019059</v>
      </c>
    </row>
    <row r="3827" spans="76:78" x14ac:dyDescent="0.25">
      <c r="BX3827">
        <v>21057</v>
      </c>
      <c r="BY3827">
        <v>21</v>
      </c>
      <c r="BZ3827" s="14">
        <v>1214062021057</v>
      </c>
    </row>
    <row r="3828" spans="76:78" x14ac:dyDescent="0.25">
      <c r="BX3828">
        <v>22056</v>
      </c>
      <c r="BY3828">
        <v>22</v>
      </c>
      <c r="BZ3828" s="14">
        <v>1214062022056</v>
      </c>
    </row>
    <row r="3829" spans="76:78" x14ac:dyDescent="0.25">
      <c r="BX3829">
        <v>23055</v>
      </c>
      <c r="BY3829">
        <v>23</v>
      </c>
      <c r="BZ3829" s="14">
        <v>1214062023055</v>
      </c>
    </row>
    <row r="3830" spans="76:78" x14ac:dyDescent="0.25">
      <c r="BX3830">
        <v>24054</v>
      </c>
      <c r="BY3830">
        <v>24</v>
      </c>
      <c r="BZ3830" s="14">
        <v>1214062024054</v>
      </c>
    </row>
    <row r="3831" spans="76:78" x14ac:dyDescent="0.25">
      <c r="BX3831">
        <v>25053</v>
      </c>
      <c r="BY3831">
        <v>25</v>
      </c>
      <c r="BZ3831" s="14">
        <v>1214062025053</v>
      </c>
    </row>
    <row r="3832" spans="76:78" x14ac:dyDescent="0.25">
      <c r="BX3832">
        <v>26052</v>
      </c>
      <c r="BY3832">
        <v>26</v>
      </c>
      <c r="BZ3832" s="14">
        <v>1214062026052</v>
      </c>
    </row>
    <row r="3833" spans="76:78" x14ac:dyDescent="0.25">
      <c r="BX3833">
        <v>27051</v>
      </c>
      <c r="BY3833">
        <v>27</v>
      </c>
      <c r="BZ3833" s="14">
        <v>1214062027051</v>
      </c>
    </row>
    <row r="3834" spans="76:78" x14ac:dyDescent="0.25">
      <c r="BX3834">
        <v>28050</v>
      </c>
      <c r="BY3834">
        <v>28</v>
      </c>
      <c r="BZ3834" s="14">
        <v>1214062028050</v>
      </c>
    </row>
    <row r="3835" spans="76:78" x14ac:dyDescent="0.25">
      <c r="BX3835">
        <v>29049</v>
      </c>
      <c r="BY3835">
        <v>29</v>
      </c>
      <c r="BZ3835" s="14">
        <v>1214062029049</v>
      </c>
    </row>
    <row r="3836" spans="76:78" x14ac:dyDescent="0.25">
      <c r="BX3836">
        <v>30048</v>
      </c>
      <c r="BY3836">
        <v>30</v>
      </c>
      <c r="BZ3836" s="14">
        <v>1214062030048</v>
      </c>
    </row>
    <row r="3837" spans="76:78" x14ac:dyDescent="0.25">
      <c r="BX3837">
        <v>31047</v>
      </c>
      <c r="BY3837">
        <v>31</v>
      </c>
      <c r="BZ3837" s="14">
        <v>1214062031047</v>
      </c>
    </row>
    <row r="3838" spans="76:78" x14ac:dyDescent="0.25">
      <c r="BX3838">
        <v>32046</v>
      </c>
      <c r="BY3838">
        <v>32</v>
      </c>
      <c r="BZ3838" s="14">
        <v>1214062032046</v>
      </c>
    </row>
    <row r="3839" spans="76:78" x14ac:dyDescent="0.25">
      <c r="BX3839">
        <v>33045</v>
      </c>
      <c r="BY3839">
        <v>33</v>
      </c>
      <c r="BZ3839" s="14">
        <v>1214062033045</v>
      </c>
    </row>
    <row r="3840" spans="76:78" x14ac:dyDescent="0.25">
      <c r="BX3840">
        <v>34044</v>
      </c>
      <c r="BY3840">
        <v>34</v>
      </c>
      <c r="BZ3840" s="14">
        <v>1214062034044</v>
      </c>
    </row>
    <row r="3841" spans="76:78" x14ac:dyDescent="0.25">
      <c r="BX3841">
        <v>35043</v>
      </c>
      <c r="BY3841">
        <v>35</v>
      </c>
      <c r="BZ3841" s="14">
        <v>1214062035043</v>
      </c>
    </row>
    <row r="3842" spans="76:78" x14ac:dyDescent="0.25">
      <c r="BX3842">
        <v>36042</v>
      </c>
      <c r="BY3842">
        <v>36</v>
      </c>
      <c r="BZ3842" s="14">
        <v>1214062036042</v>
      </c>
    </row>
    <row r="3843" spans="76:78" x14ac:dyDescent="0.25">
      <c r="BX3843">
        <v>37041</v>
      </c>
      <c r="BY3843">
        <v>37</v>
      </c>
      <c r="BZ3843" s="14">
        <v>1214062037041</v>
      </c>
    </row>
    <row r="3844" spans="76:78" x14ac:dyDescent="0.25">
      <c r="BX3844">
        <v>38040</v>
      </c>
      <c r="BY3844">
        <v>38</v>
      </c>
      <c r="BZ3844" s="14">
        <v>1214062038040</v>
      </c>
    </row>
    <row r="3845" spans="76:78" x14ac:dyDescent="0.25">
      <c r="BX3845">
        <v>39039</v>
      </c>
      <c r="BY3845">
        <v>39</v>
      </c>
      <c r="BZ3845" s="14">
        <v>1214062039039</v>
      </c>
    </row>
    <row r="3846" spans="76:78" x14ac:dyDescent="0.25">
      <c r="BX3846">
        <v>40038</v>
      </c>
      <c r="BY3846">
        <v>40</v>
      </c>
      <c r="BZ3846" s="14">
        <v>1214062040038</v>
      </c>
    </row>
    <row r="3847" spans="76:78" x14ac:dyDescent="0.25">
      <c r="BX3847">
        <v>51027</v>
      </c>
      <c r="BY3847">
        <v>51</v>
      </c>
      <c r="BZ3847" s="14">
        <v>1214062051027</v>
      </c>
    </row>
    <row r="3848" spans="76:78" x14ac:dyDescent="0.25">
      <c r="BX3848">
        <v>52026</v>
      </c>
      <c r="BY3848">
        <v>52</v>
      </c>
      <c r="BZ3848" s="14">
        <v>1214062052026</v>
      </c>
    </row>
    <row r="3849" spans="76:78" x14ac:dyDescent="0.25">
      <c r="BX3849">
        <v>19058</v>
      </c>
      <c r="BY3849">
        <v>19</v>
      </c>
      <c r="BZ3849" s="14">
        <v>1214063019058</v>
      </c>
    </row>
    <row r="3850" spans="76:78" x14ac:dyDescent="0.25">
      <c r="BX3850">
        <v>21056</v>
      </c>
      <c r="BY3850">
        <v>21</v>
      </c>
      <c r="BZ3850" s="14">
        <v>1214063021056</v>
      </c>
    </row>
    <row r="3851" spans="76:78" x14ac:dyDescent="0.25">
      <c r="BX3851">
        <v>22055</v>
      </c>
      <c r="BY3851">
        <v>22</v>
      </c>
      <c r="BZ3851" s="14">
        <v>1214063022055</v>
      </c>
    </row>
    <row r="3852" spans="76:78" x14ac:dyDescent="0.25">
      <c r="BX3852">
        <v>23054</v>
      </c>
      <c r="BY3852">
        <v>23</v>
      </c>
      <c r="BZ3852" s="14">
        <v>1214063023054</v>
      </c>
    </row>
    <row r="3853" spans="76:78" x14ac:dyDescent="0.25">
      <c r="BX3853">
        <v>24053</v>
      </c>
      <c r="BY3853">
        <v>24</v>
      </c>
      <c r="BZ3853" s="14">
        <v>1214063024053</v>
      </c>
    </row>
    <row r="3854" spans="76:78" x14ac:dyDescent="0.25">
      <c r="BX3854">
        <v>25052</v>
      </c>
      <c r="BY3854">
        <v>25</v>
      </c>
      <c r="BZ3854" s="14">
        <v>1214063025052</v>
      </c>
    </row>
    <row r="3855" spans="76:78" x14ac:dyDescent="0.25">
      <c r="BX3855">
        <v>26051</v>
      </c>
      <c r="BY3855">
        <v>26</v>
      </c>
      <c r="BZ3855" s="14">
        <v>1214063026051</v>
      </c>
    </row>
    <row r="3856" spans="76:78" x14ac:dyDescent="0.25">
      <c r="BX3856">
        <v>27050</v>
      </c>
      <c r="BY3856">
        <v>27</v>
      </c>
      <c r="BZ3856" s="14">
        <v>1214063027050</v>
      </c>
    </row>
    <row r="3857" spans="76:78" x14ac:dyDescent="0.25">
      <c r="BX3857">
        <v>28049</v>
      </c>
      <c r="BY3857">
        <v>28</v>
      </c>
      <c r="BZ3857" s="14">
        <v>1214063028049</v>
      </c>
    </row>
    <row r="3858" spans="76:78" x14ac:dyDescent="0.25">
      <c r="BX3858">
        <v>29048</v>
      </c>
      <c r="BY3858">
        <v>29</v>
      </c>
      <c r="BZ3858" s="14">
        <v>1214063029048</v>
      </c>
    </row>
    <row r="3859" spans="76:78" x14ac:dyDescent="0.25">
      <c r="BX3859">
        <v>30047</v>
      </c>
      <c r="BY3859">
        <v>30</v>
      </c>
      <c r="BZ3859" s="14">
        <v>1214063030047</v>
      </c>
    </row>
    <row r="3860" spans="76:78" x14ac:dyDescent="0.25">
      <c r="BX3860">
        <v>31046</v>
      </c>
      <c r="BY3860">
        <v>31</v>
      </c>
      <c r="BZ3860" s="14">
        <v>1214063031046</v>
      </c>
    </row>
    <row r="3861" spans="76:78" x14ac:dyDescent="0.25">
      <c r="BX3861">
        <v>32045</v>
      </c>
      <c r="BY3861">
        <v>32</v>
      </c>
      <c r="BZ3861" s="14">
        <v>1214063032045</v>
      </c>
    </row>
    <row r="3862" spans="76:78" x14ac:dyDescent="0.25">
      <c r="BX3862">
        <v>33044</v>
      </c>
      <c r="BY3862">
        <v>33</v>
      </c>
      <c r="BZ3862" s="14">
        <v>1214063033044</v>
      </c>
    </row>
    <row r="3863" spans="76:78" x14ac:dyDescent="0.25">
      <c r="BX3863">
        <v>34043</v>
      </c>
      <c r="BY3863">
        <v>34</v>
      </c>
      <c r="BZ3863" s="14">
        <v>1214063034043</v>
      </c>
    </row>
    <row r="3864" spans="76:78" x14ac:dyDescent="0.25">
      <c r="BX3864">
        <v>35042</v>
      </c>
      <c r="BY3864">
        <v>35</v>
      </c>
      <c r="BZ3864" s="14">
        <v>1214063035042</v>
      </c>
    </row>
    <row r="3865" spans="76:78" x14ac:dyDescent="0.25">
      <c r="BX3865">
        <v>36041</v>
      </c>
      <c r="BY3865">
        <v>36</v>
      </c>
      <c r="BZ3865" s="14">
        <v>1214063036041</v>
      </c>
    </row>
    <row r="3866" spans="76:78" x14ac:dyDescent="0.25">
      <c r="BX3866">
        <v>37040</v>
      </c>
      <c r="BY3866">
        <v>37</v>
      </c>
      <c r="BZ3866" s="14">
        <v>1214063037040</v>
      </c>
    </row>
    <row r="3867" spans="76:78" x14ac:dyDescent="0.25">
      <c r="BX3867">
        <v>38039</v>
      </c>
      <c r="BY3867">
        <v>38</v>
      </c>
      <c r="BZ3867" s="14">
        <v>1214063038039</v>
      </c>
    </row>
    <row r="3868" spans="76:78" x14ac:dyDescent="0.25">
      <c r="BX3868">
        <v>39038</v>
      </c>
      <c r="BY3868">
        <v>39</v>
      </c>
      <c r="BZ3868" s="14">
        <v>1214063039038</v>
      </c>
    </row>
    <row r="3869" spans="76:78" x14ac:dyDescent="0.25">
      <c r="BX3869">
        <v>51026</v>
      </c>
      <c r="BY3869">
        <v>51</v>
      </c>
      <c r="BZ3869" s="14">
        <v>1214063051026</v>
      </c>
    </row>
    <row r="3870" spans="76:78" x14ac:dyDescent="0.25">
      <c r="BX3870">
        <v>52025</v>
      </c>
      <c r="BY3870">
        <v>52</v>
      </c>
      <c r="BZ3870" s="14">
        <v>1214063052025</v>
      </c>
    </row>
    <row r="3871" spans="76:78" x14ac:dyDescent="0.25">
      <c r="BX3871">
        <v>19057</v>
      </c>
      <c r="BY3871">
        <v>19</v>
      </c>
      <c r="BZ3871" s="14">
        <v>1214064019057</v>
      </c>
    </row>
    <row r="3872" spans="76:78" x14ac:dyDescent="0.25">
      <c r="BX3872">
        <v>21055</v>
      </c>
      <c r="BY3872">
        <v>21</v>
      </c>
      <c r="BZ3872" s="14">
        <v>1214064021055</v>
      </c>
    </row>
    <row r="3873" spans="76:78" x14ac:dyDescent="0.25">
      <c r="BX3873">
        <v>22054</v>
      </c>
      <c r="BY3873">
        <v>22</v>
      </c>
      <c r="BZ3873" s="14">
        <v>1214064022054</v>
      </c>
    </row>
    <row r="3874" spans="76:78" x14ac:dyDescent="0.25">
      <c r="BX3874">
        <v>23053</v>
      </c>
      <c r="BY3874">
        <v>23</v>
      </c>
      <c r="BZ3874" s="14">
        <v>1214064023053</v>
      </c>
    </row>
    <row r="3875" spans="76:78" x14ac:dyDescent="0.25">
      <c r="BX3875">
        <v>24052</v>
      </c>
      <c r="BY3875">
        <v>24</v>
      </c>
      <c r="BZ3875" s="14">
        <v>1214064024052</v>
      </c>
    </row>
    <row r="3876" spans="76:78" x14ac:dyDescent="0.25">
      <c r="BX3876">
        <v>25051</v>
      </c>
      <c r="BY3876">
        <v>25</v>
      </c>
      <c r="BZ3876" s="14">
        <v>1214064025051</v>
      </c>
    </row>
    <row r="3877" spans="76:78" x14ac:dyDescent="0.25">
      <c r="BX3877">
        <v>26050</v>
      </c>
      <c r="BY3877">
        <v>26</v>
      </c>
      <c r="BZ3877" s="14">
        <v>1214064026050</v>
      </c>
    </row>
    <row r="3878" spans="76:78" x14ac:dyDescent="0.25">
      <c r="BX3878">
        <v>27049</v>
      </c>
      <c r="BY3878">
        <v>27</v>
      </c>
      <c r="BZ3878" s="14">
        <v>1214064027049</v>
      </c>
    </row>
    <row r="3879" spans="76:78" x14ac:dyDescent="0.25">
      <c r="BX3879">
        <v>28048</v>
      </c>
      <c r="BY3879">
        <v>28</v>
      </c>
      <c r="BZ3879" s="14">
        <v>1214064028048</v>
      </c>
    </row>
    <row r="3880" spans="76:78" x14ac:dyDescent="0.25">
      <c r="BX3880">
        <v>29047</v>
      </c>
      <c r="BY3880">
        <v>29</v>
      </c>
      <c r="BZ3880" s="14">
        <v>1214064029047</v>
      </c>
    </row>
    <row r="3881" spans="76:78" x14ac:dyDescent="0.25">
      <c r="BX3881">
        <v>30046</v>
      </c>
      <c r="BY3881">
        <v>30</v>
      </c>
      <c r="BZ3881" s="14">
        <v>1214064030046</v>
      </c>
    </row>
    <row r="3882" spans="76:78" x14ac:dyDescent="0.25">
      <c r="BX3882">
        <v>31045</v>
      </c>
      <c r="BY3882">
        <v>31</v>
      </c>
      <c r="BZ3882" s="14">
        <v>1214064031045</v>
      </c>
    </row>
    <row r="3883" spans="76:78" x14ac:dyDescent="0.25">
      <c r="BX3883">
        <v>32044</v>
      </c>
      <c r="BY3883">
        <v>32</v>
      </c>
      <c r="BZ3883" s="14">
        <v>1214064032044</v>
      </c>
    </row>
    <row r="3884" spans="76:78" x14ac:dyDescent="0.25">
      <c r="BX3884">
        <v>33043</v>
      </c>
      <c r="BY3884">
        <v>33</v>
      </c>
      <c r="BZ3884" s="14">
        <v>1214064033043</v>
      </c>
    </row>
    <row r="3885" spans="76:78" x14ac:dyDescent="0.25">
      <c r="BX3885">
        <v>34042</v>
      </c>
      <c r="BY3885">
        <v>34</v>
      </c>
      <c r="BZ3885" s="14">
        <v>1214064034042</v>
      </c>
    </row>
    <row r="3886" spans="76:78" x14ac:dyDescent="0.25">
      <c r="BX3886">
        <v>35041</v>
      </c>
      <c r="BY3886">
        <v>35</v>
      </c>
      <c r="BZ3886" s="14">
        <v>1214064035041</v>
      </c>
    </row>
    <row r="3887" spans="76:78" x14ac:dyDescent="0.25">
      <c r="BX3887">
        <v>36040</v>
      </c>
      <c r="BY3887">
        <v>36</v>
      </c>
      <c r="BZ3887" s="14">
        <v>1214064036040</v>
      </c>
    </row>
    <row r="3888" spans="76:78" x14ac:dyDescent="0.25">
      <c r="BX3888">
        <v>37039</v>
      </c>
      <c r="BY3888">
        <v>37</v>
      </c>
      <c r="BZ3888" s="14">
        <v>1214064037039</v>
      </c>
    </row>
    <row r="3889" spans="76:78" x14ac:dyDescent="0.25">
      <c r="BX3889">
        <v>38038</v>
      </c>
      <c r="BY3889">
        <v>38</v>
      </c>
      <c r="BZ3889" s="14">
        <v>1214064038038</v>
      </c>
    </row>
    <row r="3890" spans="76:78" x14ac:dyDescent="0.25">
      <c r="BX3890">
        <v>51025</v>
      </c>
      <c r="BY3890">
        <v>51</v>
      </c>
      <c r="BZ3890" s="14">
        <v>1214064051025</v>
      </c>
    </row>
    <row r="3891" spans="76:78" x14ac:dyDescent="0.25">
      <c r="BX3891">
        <v>52024</v>
      </c>
      <c r="BY3891">
        <v>52</v>
      </c>
      <c r="BZ3891" s="14">
        <v>1214064052024</v>
      </c>
    </row>
    <row r="3892" spans="76:78" x14ac:dyDescent="0.25">
      <c r="BX3892">
        <v>19056</v>
      </c>
      <c r="BY3892">
        <v>19</v>
      </c>
      <c r="BZ3892" s="14">
        <v>1214065019056</v>
      </c>
    </row>
    <row r="3893" spans="76:78" x14ac:dyDescent="0.25">
      <c r="BX3893">
        <v>21054</v>
      </c>
      <c r="BY3893">
        <v>21</v>
      </c>
      <c r="BZ3893" s="14">
        <v>1214065021054</v>
      </c>
    </row>
    <row r="3894" spans="76:78" x14ac:dyDescent="0.25">
      <c r="BX3894">
        <v>22053</v>
      </c>
      <c r="BY3894">
        <v>22</v>
      </c>
      <c r="BZ3894" s="14">
        <v>1214065022053</v>
      </c>
    </row>
    <row r="3895" spans="76:78" x14ac:dyDescent="0.25">
      <c r="BX3895">
        <v>23052</v>
      </c>
      <c r="BY3895">
        <v>23</v>
      </c>
      <c r="BZ3895" s="14">
        <v>1214065023052</v>
      </c>
    </row>
    <row r="3896" spans="76:78" x14ac:dyDescent="0.25">
      <c r="BX3896">
        <v>24051</v>
      </c>
      <c r="BY3896">
        <v>24</v>
      </c>
      <c r="BZ3896" s="14">
        <v>1214065024051</v>
      </c>
    </row>
    <row r="3897" spans="76:78" x14ac:dyDescent="0.25">
      <c r="BX3897">
        <v>25050</v>
      </c>
      <c r="BY3897">
        <v>25</v>
      </c>
      <c r="BZ3897" s="14">
        <v>1214065025050</v>
      </c>
    </row>
    <row r="3898" spans="76:78" x14ac:dyDescent="0.25">
      <c r="BX3898">
        <v>26049</v>
      </c>
      <c r="BY3898">
        <v>26</v>
      </c>
      <c r="BZ3898" s="14">
        <v>1214065026049</v>
      </c>
    </row>
    <row r="3899" spans="76:78" x14ac:dyDescent="0.25">
      <c r="BX3899">
        <v>27048</v>
      </c>
      <c r="BY3899">
        <v>27</v>
      </c>
      <c r="BZ3899" s="14">
        <v>1214065027048</v>
      </c>
    </row>
    <row r="3900" spans="76:78" x14ac:dyDescent="0.25">
      <c r="BX3900">
        <v>28047</v>
      </c>
      <c r="BY3900">
        <v>28</v>
      </c>
      <c r="BZ3900" s="14">
        <v>1214065028047</v>
      </c>
    </row>
    <row r="3901" spans="76:78" x14ac:dyDescent="0.25">
      <c r="BX3901">
        <v>29046</v>
      </c>
      <c r="BY3901">
        <v>29</v>
      </c>
      <c r="BZ3901" s="14">
        <v>1214065029046</v>
      </c>
    </row>
    <row r="3902" spans="76:78" x14ac:dyDescent="0.25">
      <c r="BX3902">
        <v>30045</v>
      </c>
      <c r="BY3902">
        <v>30</v>
      </c>
      <c r="BZ3902" s="14">
        <v>1214065030045</v>
      </c>
    </row>
    <row r="3903" spans="76:78" x14ac:dyDescent="0.25">
      <c r="BX3903">
        <v>31044</v>
      </c>
      <c r="BY3903">
        <v>31</v>
      </c>
      <c r="BZ3903" s="14">
        <v>1214065031044</v>
      </c>
    </row>
    <row r="3904" spans="76:78" x14ac:dyDescent="0.25">
      <c r="BX3904">
        <v>32043</v>
      </c>
      <c r="BY3904">
        <v>32</v>
      </c>
      <c r="BZ3904" s="14">
        <v>1214065032043</v>
      </c>
    </row>
    <row r="3905" spans="76:78" x14ac:dyDescent="0.25">
      <c r="BX3905">
        <v>33042</v>
      </c>
      <c r="BY3905">
        <v>33</v>
      </c>
      <c r="BZ3905" s="14">
        <v>1214065033042</v>
      </c>
    </row>
    <row r="3906" spans="76:78" x14ac:dyDescent="0.25">
      <c r="BX3906">
        <v>34041</v>
      </c>
      <c r="BY3906">
        <v>34</v>
      </c>
      <c r="BZ3906" s="14">
        <v>1214065034041</v>
      </c>
    </row>
    <row r="3907" spans="76:78" x14ac:dyDescent="0.25">
      <c r="BX3907">
        <v>35040</v>
      </c>
      <c r="BY3907">
        <v>35</v>
      </c>
      <c r="BZ3907" s="14">
        <v>1214065035040</v>
      </c>
    </row>
    <row r="3908" spans="76:78" x14ac:dyDescent="0.25">
      <c r="BX3908">
        <v>36039</v>
      </c>
      <c r="BY3908">
        <v>36</v>
      </c>
      <c r="BZ3908" s="14">
        <v>1214065036039</v>
      </c>
    </row>
    <row r="3909" spans="76:78" x14ac:dyDescent="0.25">
      <c r="BX3909">
        <v>37038</v>
      </c>
      <c r="BY3909">
        <v>37</v>
      </c>
      <c r="BZ3909" s="14">
        <v>1214065037038</v>
      </c>
    </row>
    <row r="3910" spans="76:78" x14ac:dyDescent="0.25">
      <c r="BX3910">
        <v>51024</v>
      </c>
      <c r="BY3910">
        <v>51</v>
      </c>
      <c r="BZ3910" s="14">
        <v>1214065051024</v>
      </c>
    </row>
    <row r="3911" spans="76:78" x14ac:dyDescent="0.25">
      <c r="BX3911">
        <v>52023</v>
      </c>
      <c r="BY3911">
        <v>52</v>
      </c>
      <c r="BZ3911" s="14">
        <v>1214065052023</v>
      </c>
    </row>
    <row r="3912" spans="76:78" x14ac:dyDescent="0.25">
      <c r="BX3912">
        <v>19055</v>
      </c>
      <c r="BY3912">
        <v>19</v>
      </c>
      <c r="BZ3912" s="14">
        <v>1214066019055</v>
      </c>
    </row>
    <row r="3913" spans="76:78" x14ac:dyDescent="0.25">
      <c r="BX3913">
        <v>21053</v>
      </c>
      <c r="BY3913">
        <v>21</v>
      </c>
      <c r="BZ3913" s="14">
        <v>1214066021053</v>
      </c>
    </row>
    <row r="3914" spans="76:78" x14ac:dyDescent="0.25">
      <c r="BX3914">
        <v>22052</v>
      </c>
      <c r="BY3914">
        <v>22</v>
      </c>
      <c r="BZ3914" s="14">
        <v>1214066022052</v>
      </c>
    </row>
    <row r="3915" spans="76:78" x14ac:dyDescent="0.25">
      <c r="BX3915">
        <v>23051</v>
      </c>
      <c r="BY3915">
        <v>23</v>
      </c>
      <c r="BZ3915" s="14">
        <v>1214066023051</v>
      </c>
    </row>
    <row r="3916" spans="76:78" x14ac:dyDescent="0.25">
      <c r="BX3916">
        <v>24050</v>
      </c>
      <c r="BY3916">
        <v>24</v>
      </c>
      <c r="BZ3916" s="14">
        <v>1214066024050</v>
      </c>
    </row>
    <row r="3917" spans="76:78" x14ac:dyDescent="0.25">
      <c r="BX3917">
        <v>25049</v>
      </c>
      <c r="BY3917">
        <v>25</v>
      </c>
      <c r="BZ3917" s="14">
        <v>1214066025049</v>
      </c>
    </row>
    <row r="3918" spans="76:78" x14ac:dyDescent="0.25">
      <c r="BX3918">
        <v>26048</v>
      </c>
      <c r="BY3918">
        <v>26</v>
      </c>
      <c r="BZ3918" s="14">
        <v>1214066026048</v>
      </c>
    </row>
    <row r="3919" spans="76:78" x14ac:dyDescent="0.25">
      <c r="BX3919">
        <v>27047</v>
      </c>
      <c r="BY3919">
        <v>27</v>
      </c>
      <c r="BZ3919" s="14">
        <v>1214066027047</v>
      </c>
    </row>
    <row r="3920" spans="76:78" x14ac:dyDescent="0.25">
      <c r="BX3920">
        <v>28046</v>
      </c>
      <c r="BY3920">
        <v>28</v>
      </c>
      <c r="BZ3920" s="14">
        <v>1214066028046</v>
      </c>
    </row>
    <row r="3921" spans="76:78" x14ac:dyDescent="0.25">
      <c r="BX3921">
        <v>29045</v>
      </c>
      <c r="BY3921">
        <v>29</v>
      </c>
      <c r="BZ3921" s="14">
        <v>1214066029045</v>
      </c>
    </row>
    <row r="3922" spans="76:78" x14ac:dyDescent="0.25">
      <c r="BX3922">
        <v>30044</v>
      </c>
      <c r="BY3922">
        <v>30</v>
      </c>
      <c r="BZ3922" s="14">
        <v>1214066030044</v>
      </c>
    </row>
    <row r="3923" spans="76:78" x14ac:dyDescent="0.25">
      <c r="BX3923">
        <v>31043</v>
      </c>
      <c r="BY3923">
        <v>31</v>
      </c>
      <c r="BZ3923" s="14">
        <v>1214066031043</v>
      </c>
    </row>
    <row r="3924" spans="76:78" x14ac:dyDescent="0.25">
      <c r="BX3924">
        <v>32042</v>
      </c>
      <c r="BY3924">
        <v>32</v>
      </c>
      <c r="BZ3924" s="14">
        <v>1214066032042</v>
      </c>
    </row>
    <row r="3925" spans="76:78" x14ac:dyDescent="0.25">
      <c r="BX3925">
        <v>33041</v>
      </c>
      <c r="BY3925">
        <v>33</v>
      </c>
      <c r="BZ3925" s="14">
        <v>1214066033041</v>
      </c>
    </row>
    <row r="3926" spans="76:78" x14ac:dyDescent="0.25">
      <c r="BX3926">
        <v>34040</v>
      </c>
      <c r="BY3926">
        <v>34</v>
      </c>
      <c r="BZ3926" s="14">
        <v>1214066034040</v>
      </c>
    </row>
    <row r="3927" spans="76:78" x14ac:dyDescent="0.25">
      <c r="BX3927">
        <v>35039</v>
      </c>
      <c r="BY3927">
        <v>35</v>
      </c>
      <c r="BZ3927" s="14">
        <v>1214066035039</v>
      </c>
    </row>
    <row r="3928" spans="76:78" x14ac:dyDescent="0.25">
      <c r="BX3928">
        <v>36038</v>
      </c>
      <c r="BY3928">
        <v>36</v>
      </c>
      <c r="BZ3928" s="14">
        <v>1214066036038</v>
      </c>
    </row>
    <row r="3929" spans="76:78" x14ac:dyDescent="0.25">
      <c r="BX3929">
        <v>51023</v>
      </c>
      <c r="BY3929">
        <v>51</v>
      </c>
      <c r="BZ3929" s="14">
        <v>1214066051023</v>
      </c>
    </row>
    <row r="3930" spans="76:78" x14ac:dyDescent="0.25">
      <c r="BX3930">
        <v>52022</v>
      </c>
      <c r="BY3930">
        <v>52</v>
      </c>
      <c r="BZ3930" s="14">
        <v>1214066052022</v>
      </c>
    </row>
    <row r="3931" spans="76:78" x14ac:dyDescent="0.25">
      <c r="BX3931">
        <v>19054</v>
      </c>
      <c r="BY3931">
        <v>19</v>
      </c>
      <c r="BZ3931" s="14">
        <v>1214067019054</v>
      </c>
    </row>
    <row r="3932" spans="76:78" x14ac:dyDescent="0.25">
      <c r="BX3932">
        <v>21052</v>
      </c>
      <c r="BY3932">
        <v>21</v>
      </c>
      <c r="BZ3932" s="14">
        <v>1214067021052</v>
      </c>
    </row>
    <row r="3933" spans="76:78" x14ac:dyDescent="0.25">
      <c r="BX3933">
        <v>22051</v>
      </c>
      <c r="BY3933">
        <v>22</v>
      </c>
      <c r="BZ3933" s="14">
        <v>1214067022051</v>
      </c>
    </row>
    <row r="3934" spans="76:78" x14ac:dyDescent="0.25">
      <c r="BX3934">
        <v>23050</v>
      </c>
      <c r="BY3934">
        <v>23</v>
      </c>
      <c r="BZ3934" s="14">
        <v>1214067023050</v>
      </c>
    </row>
    <row r="3935" spans="76:78" x14ac:dyDescent="0.25">
      <c r="BX3935">
        <v>24049</v>
      </c>
      <c r="BY3935">
        <v>24</v>
      </c>
      <c r="BZ3935" s="14">
        <v>1214067024049</v>
      </c>
    </row>
    <row r="3936" spans="76:78" x14ac:dyDescent="0.25">
      <c r="BX3936">
        <v>25048</v>
      </c>
      <c r="BY3936">
        <v>25</v>
      </c>
      <c r="BZ3936" s="14">
        <v>1214067025048</v>
      </c>
    </row>
    <row r="3937" spans="76:78" x14ac:dyDescent="0.25">
      <c r="BX3937">
        <v>26047</v>
      </c>
      <c r="BY3937">
        <v>26</v>
      </c>
      <c r="BZ3937" s="14">
        <v>1214067026047</v>
      </c>
    </row>
    <row r="3938" spans="76:78" x14ac:dyDescent="0.25">
      <c r="BX3938">
        <v>27046</v>
      </c>
      <c r="BY3938">
        <v>27</v>
      </c>
      <c r="BZ3938" s="14">
        <v>1214067027046</v>
      </c>
    </row>
    <row r="3939" spans="76:78" x14ac:dyDescent="0.25">
      <c r="BX3939">
        <v>28045</v>
      </c>
      <c r="BY3939">
        <v>28</v>
      </c>
      <c r="BZ3939" s="14">
        <v>1214067028045</v>
      </c>
    </row>
    <row r="3940" spans="76:78" x14ac:dyDescent="0.25">
      <c r="BX3940">
        <v>29044</v>
      </c>
      <c r="BY3940">
        <v>29</v>
      </c>
      <c r="BZ3940" s="14">
        <v>1214067029044</v>
      </c>
    </row>
    <row r="3941" spans="76:78" x14ac:dyDescent="0.25">
      <c r="BX3941">
        <v>30043</v>
      </c>
      <c r="BY3941">
        <v>30</v>
      </c>
      <c r="BZ3941" s="14">
        <v>1214067030043</v>
      </c>
    </row>
    <row r="3942" spans="76:78" x14ac:dyDescent="0.25">
      <c r="BX3942">
        <v>31042</v>
      </c>
      <c r="BY3942">
        <v>31</v>
      </c>
      <c r="BZ3942" s="14">
        <v>1214067031042</v>
      </c>
    </row>
    <row r="3943" spans="76:78" x14ac:dyDescent="0.25">
      <c r="BX3943">
        <v>32041</v>
      </c>
      <c r="BY3943">
        <v>32</v>
      </c>
      <c r="BZ3943" s="14">
        <v>1214067032041</v>
      </c>
    </row>
    <row r="3944" spans="76:78" x14ac:dyDescent="0.25">
      <c r="BX3944">
        <v>33040</v>
      </c>
      <c r="BY3944">
        <v>33</v>
      </c>
      <c r="BZ3944" s="14">
        <v>1214067033040</v>
      </c>
    </row>
    <row r="3945" spans="76:78" x14ac:dyDescent="0.25">
      <c r="BX3945">
        <v>34039</v>
      </c>
      <c r="BY3945">
        <v>34</v>
      </c>
      <c r="BZ3945" s="14">
        <v>1214067034039</v>
      </c>
    </row>
    <row r="3946" spans="76:78" x14ac:dyDescent="0.25">
      <c r="BX3946">
        <v>35038</v>
      </c>
      <c r="BY3946">
        <v>35</v>
      </c>
      <c r="BZ3946" s="14">
        <v>1214067035038</v>
      </c>
    </row>
    <row r="3947" spans="76:78" x14ac:dyDescent="0.25">
      <c r="BX3947">
        <v>51022</v>
      </c>
      <c r="BY3947">
        <v>51</v>
      </c>
      <c r="BZ3947" s="14">
        <v>1214067051022</v>
      </c>
    </row>
    <row r="3948" spans="76:78" x14ac:dyDescent="0.25">
      <c r="BX3948">
        <v>52021</v>
      </c>
      <c r="BY3948">
        <v>52</v>
      </c>
      <c r="BZ3948" s="14">
        <v>1214067052021</v>
      </c>
    </row>
    <row r="3949" spans="76:78" x14ac:dyDescent="0.25">
      <c r="BX3949">
        <v>19053</v>
      </c>
      <c r="BY3949">
        <v>19</v>
      </c>
      <c r="BZ3949" s="14">
        <v>1214068019053</v>
      </c>
    </row>
    <row r="3950" spans="76:78" x14ac:dyDescent="0.25">
      <c r="BX3950">
        <v>21051</v>
      </c>
      <c r="BY3950">
        <v>21</v>
      </c>
      <c r="BZ3950" s="14">
        <v>1214068021051</v>
      </c>
    </row>
    <row r="3951" spans="76:78" x14ac:dyDescent="0.25">
      <c r="BX3951">
        <v>22050</v>
      </c>
      <c r="BY3951">
        <v>22</v>
      </c>
      <c r="BZ3951" s="14">
        <v>1214068022050</v>
      </c>
    </row>
    <row r="3952" spans="76:78" x14ac:dyDescent="0.25">
      <c r="BX3952">
        <v>23049</v>
      </c>
      <c r="BY3952">
        <v>23</v>
      </c>
      <c r="BZ3952" s="14">
        <v>1214068023049</v>
      </c>
    </row>
    <row r="3953" spans="76:78" x14ac:dyDescent="0.25">
      <c r="BX3953">
        <v>24048</v>
      </c>
      <c r="BY3953">
        <v>24</v>
      </c>
      <c r="BZ3953" s="14">
        <v>1214068024048</v>
      </c>
    </row>
    <row r="3954" spans="76:78" x14ac:dyDescent="0.25">
      <c r="BX3954">
        <v>25047</v>
      </c>
      <c r="BY3954">
        <v>25</v>
      </c>
      <c r="BZ3954" s="14">
        <v>1214068025047</v>
      </c>
    </row>
    <row r="3955" spans="76:78" x14ac:dyDescent="0.25">
      <c r="BX3955">
        <v>26046</v>
      </c>
      <c r="BY3955">
        <v>26</v>
      </c>
      <c r="BZ3955" s="14">
        <v>1214068026046</v>
      </c>
    </row>
    <row r="3956" spans="76:78" x14ac:dyDescent="0.25">
      <c r="BX3956">
        <v>27045</v>
      </c>
      <c r="BY3956">
        <v>27</v>
      </c>
      <c r="BZ3956" s="14">
        <v>1214068027045</v>
      </c>
    </row>
    <row r="3957" spans="76:78" x14ac:dyDescent="0.25">
      <c r="BX3957">
        <v>28044</v>
      </c>
      <c r="BY3957">
        <v>28</v>
      </c>
      <c r="BZ3957" s="14">
        <v>1214068028044</v>
      </c>
    </row>
    <row r="3958" spans="76:78" x14ac:dyDescent="0.25">
      <c r="BX3958">
        <v>29043</v>
      </c>
      <c r="BY3958">
        <v>29</v>
      </c>
      <c r="BZ3958" s="14">
        <v>1214068029043</v>
      </c>
    </row>
    <row r="3959" spans="76:78" x14ac:dyDescent="0.25">
      <c r="BX3959">
        <v>30042</v>
      </c>
      <c r="BY3959">
        <v>30</v>
      </c>
      <c r="BZ3959" s="14">
        <v>1214068030042</v>
      </c>
    </row>
    <row r="3960" spans="76:78" x14ac:dyDescent="0.25">
      <c r="BX3960">
        <v>31041</v>
      </c>
      <c r="BY3960">
        <v>31</v>
      </c>
      <c r="BZ3960" s="14">
        <v>1214068031041</v>
      </c>
    </row>
    <row r="3961" spans="76:78" x14ac:dyDescent="0.25">
      <c r="BX3961">
        <v>32040</v>
      </c>
      <c r="BY3961">
        <v>32</v>
      </c>
      <c r="BZ3961" s="14">
        <v>1214068032040</v>
      </c>
    </row>
    <row r="3962" spans="76:78" x14ac:dyDescent="0.25">
      <c r="BX3962">
        <v>33039</v>
      </c>
      <c r="BY3962">
        <v>33</v>
      </c>
      <c r="BZ3962" s="14">
        <v>1214068033039</v>
      </c>
    </row>
    <row r="3963" spans="76:78" x14ac:dyDescent="0.25">
      <c r="BX3963">
        <v>34038</v>
      </c>
      <c r="BY3963">
        <v>34</v>
      </c>
      <c r="BZ3963" s="14">
        <v>1214068034038</v>
      </c>
    </row>
    <row r="3964" spans="76:78" x14ac:dyDescent="0.25">
      <c r="BX3964">
        <v>51021</v>
      </c>
      <c r="BY3964">
        <v>51</v>
      </c>
      <c r="BZ3964" s="14">
        <v>1214068051021</v>
      </c>
    </row>
    <row r="3965" spans="76:78" x14ac:dyDescent="0.25">
      <c r="BX3965">
        <v>52020</v>
      </c>
      <c r="BY3965">
        <v>52</v>
      </c>
      <c r="BZ3965" s="14">
        <v>1214068052020</v>
      </c>
    </row>
    <row r="3966" spans="76:78" x14ac:dyDescent="0.25">
      <c r="BX3966">
        <v>19052</v>
      </c>
      <c r="BY3966">
        <v>19</v>
      </c>
      <c r="BZ3966" s="14">
        <v>1214069019052</v>
      </c>
    </row>
    <row r="3967" spans="76:78" x14ac:dyDescent="0.25">
      <c r="BX3967">
        <v>21050</v>
      </c>
      <c r="BY3967">
        <v>21</v>
      </c>
      <c r="BZ3967" s="14">
        <v>1214069021050</v>
      </c>
    </row>
    <row r="3968" spans="76:78" x14ac:dyDescent="0.25">
      <c r="BX3968">
        <v>22049</v>
      </c>
      <c r="BY3968">
        <v>22</v>
      </c>
      <c r="BZ3968" s="14">
        <v>1214069022049</v>
      </c>
    </row>
    <row r="3969" spans="76:78" x14ac:dyDescent="0.25">
      <c r="BX3969">
        <v>23048</v>
      </c>
      <c r="BY3969">
        <v>23</v>
      </c>
      <c r="BZ3969" s="14">
        <v>1214069023048</v>
      </c>
    </row>
    <row r="3970" spans="76:78" x14ac:dyDescent="0.25">
      <c r="BX3970">
        <v>24047</v>
      </c>
      <c r="BY3970">
        <v>24</v>
      </c>
      <c r="BZ3970" s="14">
        <v>1214069024047</v>
      </c>
    </row>
    <row r="3971" spans="76:78" x14ac:dyDescent="0.25">
      <c r="BX3971">
        <v>25046</v>
      </c>
      <c r="BY3971">
        <v>25</v>
      </c>
      <c r="BZ3971" s="14">
        <v>1214069025046</v>
      </c>
    </row>
    <row r="3972" spans="76:78" x14ac:dyDescent="0.25">
      <c r="BX3972">
        <v>26045</v>
      </c>
      <c r="BY3972">
        <v>26</v>
      </c>
      <c r="BZ3972" s="14">
        <v>1214069026045</v>
      </c>
    </row>
    <row r="3973" spans="76:78" x14ac:dyDescent="0.25">
      <c r="BX3973">
        <v>27044</v>
      </c>
      <c r="BY3973">
        <v>27</v>
      </c>
      <c r="BZ3973" s="14">
        <v>1214069027044</v>
      </c>
    </row>
    <row r="3974" spans="76:78" x14ac:dyDescent="0.25">
      <c r="BX3974">
        <v>28043</v>
      </c>
      <c r="BY3974">
        <v>28</v>
      </c>
      <c r="BZ3974" s="14">
        <v>1214069028043</v>
      </c>
    </row>
    <row r="3975" spans="76:78" x14ac:dyDescent="0.25">
      <c r="BX3975">
        <v>29042</v>
      </c>
      <c r="BY3975">
        <v>29</v>
      </c>
      <c r="BZ3975" s="14">
        <v>1214069029042</v>
      </c>
    </row>
    <row r="3976" spans="76:78" x14ac:dyDescent="0.25">
      <c r="BX3976">
        <v>30041</v>
      </c>
      <c r="BY3976">
        <v>30</v>
      </c>
      <c r="BZ3976" s="14">
        <v>1214069030041</v>
      </c>
    </row>
    <row r="3977" spans="76:78" x14ac:dyDescent="0.25">
      <c r="BX3977">
        <v>31040</v>
      </c>
      <c r="BY3977">
        <v>31</v>
      </c>
      <c r="BZ3977" s="14">
        <v>1214069031040</v>
      </c>
    </row>
    <row r="3978" spans="76:78" x14ac:dyDescent="0.25">
      <c r="BX3978">
        <v>32039</v>
      </c>
      <c r="BY3978">
        <v>32</v>
      </c>
      <c r="BZ3978" s="14">
        <v>1214069032039</v>
      </c>
    </row>
    <row r="3979" spans="76:78" x14ac:dyDescent="0.25">
      <c r="BX3979">
        <v>33038</v>
      </c>
      <c r="BY3979">
        <v>33</v>
      </c>
      <c r="BZ3979" s="14">
        <v>1214069033038</v>
      </c>
    </row>
    <row r="3980" spans="76:78" x14ac:dyDescent="0.25">
      <c r="BX3980">
        <v>51020</v>
      </c>
      <c r="BY3980">
        <v>51</v>
      </c>
      <c r="BZ3980" s="14">
        <v>1214069051020</v>
      </c>
    </row>
    <row r="3981" spans="76:78" x14ac:dyDescent="0.25">
      <c r="BX3981">
        <v>52019</v>
      </c>
      <c r="BY3981">
        <v>52</v>
      </c>
      <c r="BZ3981" s="14">
        <v>1214069052019</v>
      </c>
    </row>
    <row r="3982" spans="76:78" x14ac:dyDescent="0.25">
      <c r="BX3982">
        <v>19051</v>
      </c>
      <c r="BY3982">
        <v>19</v>
      </c>
      <c r="BZ3982" s="14">
        <v>1214070019051</v>
      </c>
    </row>
    <row r="3983" spans="76:78" x14ac:dyDescent="0.25">
      <c r="BX3983">
        <v>21049</v>
      </c>
      <c r="BY3983">
        <v>21</v>
      </c>
      <c r="BZ3983" s="14">
        <v>1214070021049</v>
      </c>
    </row>
    <row r="3984" spans="76:78" x14ac:dyDescent="0.25">
      <c r="BX3984">
        <v>22048</v>
      </c>
      <c r="BY3984">
        <v>22</v>
      </c>
      <c r="BZ3984" s="14">
        <v>1214070022048</v>
      </c>
    </row>
    <row r="3985" spans="76:78" x14ac:dyDescent="0.25">
      <c r="BX3985">
        <v>23047</v>
      </c>
      <c r="BY3985">
        <v>23</v>
      </c>
      <c r="BZ3985" s="14">
        <v>1214070023047</v>
      </c>
    </row>
    <row r="3986" spans="76:78" x14ac:dyDescent="0.25">
      <c r="BX3986">
        <v>24046</v>
      </c>
      <c r="BY3986">
        <v>24</v>
      </c>
      <c r="BZ3986" s="14">
        <v>1214070024046</v>
      </c>
    </row>
    <row r="3987" spans="76:78" x14ac:dyDescent="0.25">
      <c r="BX3987">
        <v>25045</v>
      </c>
      <c r="BY3987">
        <v>25</v>
      </c>
      <c r="BZ3987" s="14">
        <v>1214070025045</v>
      </c>
    </row>
    <row r="3988" spans="76:78" x14ac:dyDescent="0.25">
      <c r="BX3988">
        <v>26044</v>
      </c>
      <c r="BY3988">
        <v>26</v>
      </c>
      <c r="BZ3988" s="14">
        <v>1214070026044</v>
      </c>
    </row>
    <row r="3989" spans="76:78" x14ac:dyDescent="0.25">
      <c r="BX3989">
        <v>27043</v>
      </c>
      <c r="BY3989">
        <v>27</v>
      </c>
      <c r="BZ3989" s="14">
        <v>1214070027043</v>
      </c>
    </row>
    <row r="3990" spans="76:78" x14ac:dyDescent="0.25">
      <c r="BX3990">
        <v>28042</v>
      </c>
      <c r="BY3990">
        <v>28</v>
      </c>
      <c r="BZ3990" s="14">
        <v>1214070028042</v>
      </c>
    </row>
    <row r="3991" spans="76:78" x14ac:dyDescent="0.25">
      <c r="BX3991">
        <v>29041</v>
      </c>
      <c r="BY3991">
        <v>29</v>
      </c>
      <c r="BZ3991" s="14">
        <v>1214070029041</v>
      </c>
    </row>
    <row r="3992" spans="76:78" x14ac:dyDescent="0.25">
      <c r="BX3992">
        <v>30040</v>
      </c>
      <c r="BY3992">
        <v>30</v>
      </c>
      <c r="BZ3992" s="14">
        <v>1214070030040</v>
      </c>
    </row>
    <row r="3993" spans="76:78" x14ac:dyDescent="0.25">
      <c r="BX3993">
        <v>31039</v>
      </c>
      <c r="BY3993">
        <v>31</v>
      </c>
      <c r="BZ3993" s="14">
        <v>1214070031039</v>
      </c>
    </row>
    <row r="3994" spans="76:78" x14ac:dyDescent="0.25">
      <c r="BX3994">
        <v>32038</v>
      </c>
      <c r="BY3994">
        <v>32</v>
      </c>
      <c r="BZ3994" s="14">
        <v>1214070032038</v>
      </c>
    </row>
    <row r="3995" spans="76:78" x14ac:dyDescent="0.25">
      <c r="BX3995">
        <v>51019</v>
      </c>
      <c r="BY3995">
        <v>51</v>
      </c>
      <c r="BZ3995" s="14">
        <v>1214070051019</v>
      </c>
    </row>
    <row r="3996" spans="76:78" x14ac:dyDescent="0.25">
      <c r="BX3996">
        <v>52018</v>
      </c>
      <c r="BY3996">
        <v>52</v>
      </c>
      <c r="BZ3996" s="14">
        <v>1214070052018</v>
      </c>
    </row>
    <row r="3997" spans="76:78" x14ac:dyDescent="0.25">
      <c r="BX3997">
        <v>19050</v>
      </c>
      <c r="BY3997">
        <v>19</v>
      </c>
      <c r="BZ3997" s="14">
        <v>1214071019050</v>
      </c>
    </row>
    <row r="3998" spans="76:78" x14ac:dyDescent="0.25">
      <c r="BX3998">
        <v>21048</v>
      </c>
      <c r="BY3998">
        <v>21</v>
      </c>
      <c r="BZ3998" s="14">
        <v>1214071021048</v>
      </c>
    </row>
    <row r="3999" spans="76:78" x14ac:dyDescent="0.25">
      <c r="BX3999">
        <v>22047</v>
      </c>
      <c r="BY3999">
        <v>22</v>
      </c>
      <c r="BZ3999" s="14">
        <v>1214071022047</v>
      </c>
    </row>
    <row r="4000" spans="76:78" x14ac:dyDescent="0.25">
      <c r="BX4000">
        <v>23046</v>
      </c>
      <c r="BY4000">
        <v>23</v>
      </c>
      <c r="BZ4000" s="14">
        <v>1214071023046</v>
      </c>
    </row>
    <row r="4001" spans="76:78" x14ac:dyDescent="0.25">
      <c r="BX4001">
        <v>24045</v>
      </c>
      <c r="BY4001">
        <v>24</v>
      </c>
      <c r="BZ4001" s="14">
        <v>1214071024045</v>
      </c>
    </row>
    <row r="4002" spans="76:78" x14ac:dyDescent="0.25">
      <c r="BX4002">
        <v>25044</v>
      </c>
      <c r="BY4002">
        <v>25</v>
      </c>
      <c r="BZ4002" s="14">
        <v>1214071025044</v>
      </c>
    </row>
    <row r="4003" spans="76:78" x14ac:dyDescent="0.25">
      <c r="BX4003">
        <v>26043</v>
      </c>
      <c r="BY4003">
        <v>26</v>
      </c>
      <c r="BZ4003" s="14">
        <v>1214071026043</v>
      </c>
    </row>
    <row r="4004" spans="76:78" x14ac:dyDescent="0.25">
      <c r="BX4004">
        <v>27042</v>
      </c>
      <c r="BY4004">
        <v>27</v>
      </c>
      <c r="BZ4004" s="14">
        <v>1214071027042</v>
      </c>
    </row>
    <row r="4005" spans="76:78" x14ac:dyDescent="0.25">
      <c r="BX4005">
        <v>28041</v>
      </c>
      <c r="BY4005">
        <v>28</v>
      </c>
      <c r="BZ4005" s="14">
        <v>1214071028041</v>
      </c>
    </row>
    <row r="4006" spans="76:78" x14ac:dyDescent="0.25">
      <c r="BX4006">
        <v>29040</v>
      </c>
      <c r="BY4006">
        <v>29</v>
      </c>
      <c r="BZ4006" s="14">
        <v>1214071029040</v>
      </c>
    </row>
    <row r="4007" spans="76:78" x14ac:dyDescent="0.25">
      <c r="BX4007">
        <v>30039</v>
      </c>
      <c r="BY4007">
        <v>30</v>
      </c>
      <c r="BZ4007" s="14">
        <v>1214071030039</v>
      </c>
    </row>
    <row r="4008" spans="76:78" x14ac:dyDescent="0.25">
      <c r="BX4008">
        <v>31038</v>
      </c>
      <c r="BY4008">
        <v>31</v>
      </c>
      <c r="BZ4008" s="14">
        <v>1214071031038</v>
      </c>
    </row>
    <row r="4009" spans="76:78" x14ac:dyDescent="0.25">
      <c r="BX4009">
        <v>51018</v>
      </c>
      <c r="BY4009">
        <v>51</v>
      </c>
      <c r="BZ4009" s="14">
        <v>1214071051018</v>
      </c>
    </row>
    <row r="4010" spans="76:78" x14ac:dyDescent="0.25">
      <c r="BX4010">
        <v>52017</v>
      </c>
      <c r="BY4010">
        <v>52</v>
      </c>
      <c r="BZ4010" s="14">
        <v>1214071052017</v>
      </c>
    </row>
    <row r="4011" spans="76:78" x14ac:dyDescent="0.25">
      <c r="BX4011">
        <v>19049</v>
      </c>
      <c r="BY4011">
        <v>19</v>
      </c>
      <c r="BZ4011" s="14">
        <v>1214072019049</v>
      </c>
    </row>
    <row r="4012" spans="76:78" x14ac:dyDescent="0.25">
      <c r="BX4012">
        <v>21047</v>
      </c>
      <c r="BY4012">
        <v>21</v>
      </c>
      <c r="BZ4012" s="14">
        <v>1214072021047</v>
      </c>
    </row>
    <row r="4013" spans="76:78" x14ac:dyDescent="0.25">
      <c r="BX4013">
        <v>22046</v>
      </c>
      <c r="BY4013">
        <v>22</v>
      </c>
      <c r="BZ4013" s="14">
        <v>1214072022046</v>
      </c>
    </row>
    <row r="4014" spans="76:78" x14ac:dyDescent="0.25">
      <c r="BX4014">
        <v>23045</v>
      </c>
      <c r="BY4014">
        <v>23</v>
      </c>
      <c r="BZ4014" s="14">
        <v>1214072023045</v>
      </c>
    </row>
    <row r="4015" spans="76:78" x14ac:dyDescent="0.25">
      <c r="BX4015">
        <v>24044</v>
      </c>
      <c r="BY4015">
        <v>24</v>
      </c>
      <c r="BZ4015" s="14">
        <v>1214072024044</v>
      </c>
    </row>
    <row r="4016" spans="76:78" x14ac:dyDescent="0.25">
      <c r="BX4016">
        <v>25043</v>
      </c>
      <c r="BY4016">
        <v>25</v>
      </c>
      <c r="BZ4016" s="14">
        <v>1214072025043</v>
      </c>
    </row>
    <row r="4017" spans="76:78" x14ac:dyDescent="0.25">
      <c r="BX4017">
        <v>26042</v>
      </c>
      <c r="BY4017">
        <v>26</v>
      </c>
      <c r="BZ4017" s="14">
        <v>1214072026042</v>
      </c>
    </row>
    <row r="4018" spans="76:78" x14ac:dyDescent="0.25">
      <c r="BX4018">
        <v>27041</v>
      </c>
      <c r="BY4018">
        <v>27</v>
      </c>
      <c r="BZ4018" s="14">
        <v>1214072027041</v>
      </c>
    </row>
    <row r="4019" spans="76:78" x14ac:dyDescent="0.25">
      <c r="BX4019">
        <v>28040</v>
      </c>
      <c r="BY4019">
        <v>28</v>
      </c>
      <c r="BZ4019" s="14">
        <v>1214072028040</v>
      </c>
    </row>
    <row r="4020" spans="76:78" x14ac:dyDescent="0.25">
      <c r="BX4020">
        <v>29039</v>
      </c>
      <c r="BY4020">
        <v>29</v>
      </c>
      <c r="BZ4020" s="14">
        <v>1214072029039</v>
      </c>
    </row>
    <row r="4021" spans="76:78" x14ac:dyDescent="0.25">
      <c r="BX4021">
        <v>30038</v>
      </c>
      <c r="BY4021">
        <v>30</v>
      </c>
      <c r="BZ4021" s="14">
        <v>1214072030038</v>
      </c>
    </row>
    <row r="4022" spans="76:78" x14ac:dyDescent="0.25">
      <c r="BX4022">
        <v>51017</v>
      </c>
      <c r="BY4022">
        <v>51</v>
      </c>
      <c r="BZ4022" s="14">
        <v>1214072051017</v>
      </c>
    </row>
    <row r="4023" spans="76:78" x14ac:dyDescent="0.25">
      <c r="BX4023">
        <v>52016</v>
      </c>
      <c r="BY4023">
        <v>52</v>
      </c>
      <c r="BZ4023" s="14">
        <v>1214072052016</v>
      </c>
    </row>
    <row r="4024" spans="76:78" x14ac:dyDescent="0.25">
      <c r="BX4024">
        <v>19048</v>
      </c>
      <c r="BY4024">
        <v>19</v>
      </c>
      <c r="BZ4024" s="14">
        <v>1214073019048</v>
      </c>
    </row>
    <row r="4025" spans="76:78" x14ac:dyDescent="0.25">
      <c r="BX4025">
        <v>21046</v>
      </c>
      <c r="BY4025">
        <v>21</v>
      </c>
      <c r="BZ4025" s="14">
        <v>1214073021046</v>
      </c>
    </row>
    <row r="4026" spans="76:78" x14ac:dyDescent="0.25">
      <c r="BX4026">
        <v>22045</v>
      </c>
      <c r="BY4026">
        <v>22</v>
      </c>
      <c r="BZ4026" s="14">
        <v>1214073022045</v>
      </c>
    </row>
    <row r="4027" spans="76:78" x14ac:dyDescent="0.25">
      <c r="BX4027">
        <v>23044</v>
      </c>
      <c r="BY4027">
        <v>23</v>
      </c>
      <c r="BZ4027" s="14">
        <v>1214073023044</v>
      </c>
    </row>
    <row r="4028" spans="76:78" x14ac:dyDescent="0.25">
      <c r="BX4028">
        <v>24043</v>
      </c>
      <c r="BY4028">
        <v>24</v>
      </c>
      <c r="BZ4028" s="14">
        <v>1214073024043</v>
      </c>
    </row>
    <row r="4029" spans="76:78" x14ac:dyDescent="0.25">
      <c r="BX4029">
        <v>25042</v>
      </c>
      <c r="BY4029">
        <v>25</v>
      </c>
      <c r="BZ4029" s="14">
        <v>1214073025042</v>
      </c>
    </row>
    <row r="4030" spans="76:78" x14ac:dyDescent="0.25">
      <c r="BX4030">
        <v>26041</v>
      </c>
      <c r="BY4030">
        <v>26</v>
      </c>
      <c r="BZ4030" s="14">
        <v>1214073026041</v>
      </c>
    </row>
    <row r="4031" spans="76:78" x14ac:dyDescent="0.25">
      <c r="BX4031">
        <v>27040</v>
      </c>
      <c r="BY4031">
        <v>27</v>
      </c>
      <c r="BZ4031" s="14">
        <v>1214073027040</v>
      </c>
    </row>
    <row r="4032" spans="76:78" x14ac:dyDescent="0.25">
      <c r="BX4032">
        <v>28039</v>
      </c>
      <c r="BY4032">
        <v>28</v>
      </c>
      <c r="BZ4032" s="14">
        <v>1214073028039</v>
      </c>
    </row>
    <row r="4033" spans="76:78" x14ac:dyDescent="0.25">
      <c r="BX4033">
        <v>29038</v>
      </c>
      <c r="BY4033">
        <v>29</v>
      </c>
      <c r="BZ4033" s="14">
        <v>1214073029038</v>
      </c>
    </row>
    <row r="4034" spans="76:78" x14ac:dyDescent="0.25">
      <c r="BX4034">
        <v>51016</v>
      </c>
      <c r="BY4034">
        <v>51</v>
      </c>
      <c r="BZ4034" s="14">
        <v>1214073051016</v>
      </c>
    </row>
    <row r="4035" spans="76:78" x14ac:dyDescent="0.25">
      <c r="BX4035">
        <v>52015</v>
      </c>
      <c r="BY4035">
        <v>52</v>
      </c>
      <c r="BZ4035" s="14">
        <v>1214073052015</v>
      </c>
    </row>
    <row r="4036" spans="76:78" x14ac:dyDescent="0.25">
      <c r="BX4036">
        <v>19047</v>
      </c>
      <c r="BY4036">
        <v>19</v>
      </c>
      <c r="BZ4036" s="14">
        <v>1214074019047</v>
      </c>
    </row>
    <row r="4037" spans="76:78" x14ac:dyDescent="0.25">
      <c r="BX4037">
        <v>21045</v>
      </c>
      <c r="BY4037">
        <v>21</v>
      </c>
      <c r="BZ4037" s="14">
        <v>1214074021045</v>
      </c>
    </row>
    <row r="4038" spans="76:78" x14ac:dyDescent="0.25">
      <c r="BX4038">
        <v>22044</v>
      </c>
      <c r="BY4038">
        <v>22</v>
      </c>
      <c r="BZ4038" s="14">
        <v>1214074022044</v>
      </c>
    </row>
    <row r="4039" spans="76:78" x14ac:dyDescent="0.25">
      <c r="BX4039">
        <v>23043</v>
      </c>
      <c r="BY4039">
        <v>23</v>
      </c>
      <c r="BZ4039" s="14">
        <v>1214074023043</v>
      </c>
    </row>
    <row r="4040" spans="76:78" x14ac:dyDescent="0.25">
      <c r="BX4040">
        <v>24042</v>
      </c>
      <c r="BY4040">
        <v>24</v>
      </c>
      <c r="BZ4040" s="14">
        <v>1214074024042</v>
      </c>
    </row>
    <row r="4041" spans="76:78" x14ac:dyDescent="0.25">
      <c r="BX4041">
        <v>25041</v>
      </c>
      <c r="BY4041">
        <v>25</v>
      </c>
      <c r="BZ4041" s="14">
        <v>1214074025041</v>
      </c>
    </row>
    <row r="4042" spans="76:78" x14ac:dyDescent="0.25">
      <c r="BX4042">
        <v>26040</v>
      </c>
      <c r="BY4042">
        <v>26</v>
      </c>
      <c r="BZ4042" s="14">
        <v>1214074026040</v>
      </c>
    </row>
    <row r="4043" spans="76:78" x14ac:dyDescent="0.25">
      <c r="BX4043">
        <v>28038</v>
      </c>
      <c r="BY4043">
        <v>28</v>
      </c>
      <c r="BZ4043" s="14">
        <v>1214074028038</v>
      </c>
    </row>
    <row r="4044" spans="76:78" x14ac:dyDescent="0.25">
      <c r="BX4044">
        <v>51015</v>
      </c>
      <c r="BY4044">
        <v>51</v>
      </c>
      <c r="BZ4044" s="14">
        <v>1214074051015</v>
      </c>
    </row>
    <row r="4045" spans="76:78" x14ac:dyDescent="0.25">
      <c r="BX4045">
        <v>52014</v>
      </c>
      <c r="BY4045">
        <v>52</v>
      </c>
      <c r="BZ4045" s="14">
        <v>1214074052014</v>
      </c>
    </row>
    <row r="4046" spans="76:78" x14ac:dyDescent="0.25">
      <c r="BX4046">
        <v>19046</v>
      </c>
      <c r="BY4046">
        <v>19</v>
      </c>
      <c r="BZ4046" s="14">
        <v>1214075019046</v>
      </c>
    </row>
    <row r="4047" spans="76:78" x14ac:dyDescent="0.25">
      <c r="BX4047">
        <v>21044</v>
      </c>
      <c r="BY4047">
        <v>21</v>
      </c>
      <c r="BZ4047" s="14">
        <v>1214075021044</v>
      </c>
    </row>
    <row r="4048" spans="76:78" x14ac:dyDescent="0.25">
      <c r="BX4048">
        <v>24041</v>
      </c>
      <c r="BY4048">
        <v>24</v>
      </c>
      <c r="BZ4048" s="14">
        <v>1214075024041</v>
      </c>
    </row>
    <row r="4049" spans="76:78" x14ac:dyDescent="0.25">
      <c r="BX4049">
        <v>25040</v>
      </c>
      <c r="BY4049">
        <v>25</v>
      </c>
      <c r="BZ4049" s="14">
        <v>1214075025040</v>
      </c>
    </row>
    <row r="4050" spans="76:78" x14ac:dyDescent="0.25">
      <c r="BX4050">
        <v>27038</v>
      </c>
      <c r="BY4050">
        <v>27</v>
      </c>
      <c r="BZ4050" s="14">
        <v>1214075027038</v>
      </c>
    </row>
    <row r="4051" spans="76:78" x14ac:dyDescent="0.25">
      <c r="BX4051">
        <v>52013</v>
      </c>
      <c r="BY4051">
        <v>52</v>
      </c>
      <c r="BZ4051" s="14">
        <v>1214075052013</v>
      </c>
    </row>
    <row r="4052" spans="76:78" x14ac:dyDescent="0.25">
      <c r="BX4052">
        <v>19045</v>
      </c>
      <c r="BY4052">
        <v>19</v>
      </c>
      <c r="BZ4052" s="14">
        <v>1214076019045</v>
      </c>
    </row>
    <row r="4053" spans="76:78" x14ac:dyDescent="0.25">
      <c r="BX4053">
        <v>21043</v>
      </c>
      <c r="BY4053">
        <v>21</v>
      </c>
      <c r="BZ4053" s="14">
        <v>1214076021043</v>
      </c>
    </row>
    <row r="4054" spans="76:78" x14ac:dyDescent="0.25">
      <c r="BX4054">
        <v>23041</v>
      </c>
      <c r="BY4054">
        <v>23</v>
      </c>
      <c r="BZ4054" s="14">
        <v>1214076023041</v>
      </c>
    </row>
    <row r="4055" spans="76:78" x14ac:dyDescent="0.25">
      <c r="BX4055">
        <v>24040</v>
      </c>
      <c r="BY4055">
        <v>24</v>
      </c>
      <c r="BZ4055" s="14">
        <v>1214076024040</v>
      </c>
    </row>
    <row r="4056" spans="76:78" x14ac:dyDescent="0.25">
      <c r="BX4056">
        <v>26038</v>
      </c>
      <c r="BY4056">
        <v>26</v>
      </c>
      <c r="BZ4056" s="14">
        <v>1214076026038</v>
      </c>
    </row>
    <row r="4057" spans="76:78" x14ac:dyDescent="0.25">
      <c r="BX4057">
        <v>51013</v>
      </c>
      <c r="BY4057">
        <v>51</v>
      </c>
      <c r="BZ4057" s="14">
        <v>1214076051013</v>
      </c>
    </row>
    <row r="4058" spans="76:78" x14ac:dyDescent="0.25">
      <c r="BX4058">
        <v>52012</v>
      </c>
      <c r="BY4058">
        <v>52</v>
      </c>
      <c r="BZ4058" s="14">
        <v>1214076052012</v>
      </c>
    </row>
    <row r="4059" spans="76:78" x14ac:dyDescent="0.25">
      <c r="BX4059">
        <v>19044</v>
      </c>
      <c r="BY4059">
        <v>19</v>
      </c>
      <c r="BZ4059" s="14">
        <v>1214077019044</v>
      </c>
    </row>
    <row r="4060" spans="76:78" x14ac:dyDescent="0.25">
      <c r="BX4060">
        <v>21042</v>
      </c>
      <c r="BY4060">
        <v>21</v>
      </c>
      <c r="BZ4060" s="14">
        <v>1214077021042</v>
      </c>
    </row>
    <row r="4061" spans="76:78" x14ac:dyDescent="0.25">
      <c r="BX4061">
        <v>22041</v>
      </c>
      <c r="BY4061">
        <v>22</v>
      </c>
      <c r="BZ4061" s="14">
        <v>1214077022041</v>
      </c>
    </row>
    <row r="4062" spans="76:78" x14ac:dyDescent="0.25">
      <c r="BX4062">
        <v>23040</v>
      </c>
      <c r="BY4062">
        <v>23</v>
      </c>
      <c r="BZ4062" s="14">
        <v>1214077023040</v>
      </c>
    </row>
    <row r="4063" spans="76:78" x14ac:dyDescent="0.25">
      <c r="BX4063">
        <v>25038</v>
      </c>
      <c r="BY4063">
        <v>25</v>
      </c>
      <c r="BZ4063" s="14">
        <v>1214077025038</v>
      </c>
    </row>
    <row r="4064" spans="76:78" x14ac:dyDescent="0.25">
      <c r="BX4064">
        <v>51012</v>
      </c>
      <c r="BY4064">
        <v>51</v>
      </c>
      <c r="BZ4064" s="14">
        <v>1214077051012</v>
      </c>
    </row>
    <row r="4065" spans="76:78" x14ac:dyDescent="0.25">
      <c r="BX4065">
        <v>52011</v>
      </c>
      <c r="BY4065">
        <v>52</v>
      </c>
      <c r="BZ4065" s="14">
        <v>1214077052011</v>
      </c>
    </row>
    <row r="4066" spans="76:78" x14ac:dyDescent="0.25">
      <c r="BX4066">
        <v>23039</v>
      </c>
      <c r="BY4066">
        <v>23</v>
      </c>
      <c r="BZ4066" s="14">
        <v>1214078023039</v>
      </c>
    </row>
    <row r="4067" spans="76:78" x14ac:dyDescent="0.25">
      <c r="BX4067">
        <v>24038</v>
      </c>
      <c r="BY4067">
        <v>24</v>
      </c>
      <c r="BZ4067" s="14">
        <v>1214078024038</v>
      </c>
    </row>
    <row r="4068" spans="76:78" x14ac:dyDescent="0.25">
      <c r="BX4068">
        <v>51011</v>
      </c>
      <c r="BY4068">
        <v>51</v>
      </c>
      <c r="BZ4068" s="14">
        <v>1214078051011</v>
      </c>
    </row>
    <row r="4069" spans="76:78" x14ac:dyDescent="0.25">
      <c r="BX4069">
        <v>52010</v>
      </c>
      <c r="BY4069">
        <v>52</v>
      </c>
      <c r="BZ4069" s="14">
        <v>1214078052010</v>
      </c>
    </row>
    <row r="4070" spans="76:78" x14ac:dyDescent="0.25">
      <c r="BX4070">
        <v>19042</v>
      </c>
      <c r="BY4070">
        <v>19</v>
      </c>
      <c r="BZ4070" s="14">
        <v>1214079019042</v>
      </c>
    </row>
    <row r="4071" spans="76:78" x14ac:dyDescent="0.25">
      <c r="BX4071">
        <v>22039</v>
      </c>
      <c r="BY4071">
        <v>22</v>
      </c>
      <c r="BZ4071" s="14">
        <v>1214079022039</v>
      </c>
    </row>
    <row r="4072" spans="76:78" x14ac:dyDescent="0.25">
      <c r="BX4072">
        <v>23038</v>
      </c>
      <c r="BY4072">
        <v>23</v>
      </c>
      <c r="BZ4072" s="14">
        <v>1214079023038</v>
      </c>
    </row>
    <row r="4073" spans="76:78" x14ac:dyDescent="0.25">
      <c r="BX4073">
        <v>52009</v>
      </c>
      <c r="BY4073">
        <v>52</v>
      </c>
      <c r="BZ4073" s="14">
        <v>1214079052009</v>
      </c>
    </row>
    <row r="4074" spans="76:78" x14ac:dyDescent="0.25">
      <c r="BX4074">
        <v>19041</v>
      </c>
      <c r="BY4074">
        <v>19</v>
      </c>
      <c r="BZ4074" s="14">
        <v>1214080019041</v>
      </c>
    </row>
    <row r="4075" spans="76:78" x14ac:dyDescent="0.25">
      <c r="BX4075">
        <v>21039</v>
      </c>
      <c r="BY4075">
        <v>21</v>
      </c>
      <c r="BZ4075" s="14">
        <v>1214080021039</v>
      </c>
    </row>
    <row r="4076" spans="76:78" x14ac:dyDescent="0.25">
      <c r="BX4076">
        <v>22038</v>
      </c>
      <c r="BY4076">
        <v>22</v>
      </c>
      <c r="BZ4076" s="14">
        <v>1214080022038</v>
      </c>
    </row>
    <row r="4077" spans="76:78" x14ac:dyDescent="0.25">
      <c r="BX4077">
        <v>51008</v>
      </c>
      <c r="BY4077">
        <v>51</v>
      </c>
      <c r="BZ4077" s="14">
        <v>1214081051008</v>
      </c>
    </row>
    <row r="4078" spans="76:78" x14ac:dyDescent="0.25">
      <c r="BX4078">
        <v>20037</v>
      </c>
      <c r="BY4078">
        <v>20</v>
      </c>
      <c r="BZ4078" s="14">
        <v>1214083020037</v>
      </c>
    </row>
    <row r="4079" spans="76:78" x14ac:dyDescent="0.25">
      <c r="BX4079">
        <v>17038</v>
      </c>
      <c r="BY4079">
        <v>17</v>
      </c>
      <c r="BZ4079" s="14">
        <v>1214085017038</v>
      </c>
    </row>
    <row r="4080" spans="76:78" x14ac:dyDescent="0.25">
      <c r="BX4080">
        <v>17037</v>
      </c>
      <c r="BY4080">
        <v>17</v>
      </c>
      <c r="BZ4080" s="14">
        <v>1214086017037</v>
      </c>
    </row>
    <row r="4081" spans="76:78" x14ac:dyDescent="0.25">
      <c r="BX4081">
        <v>17035</v>
      </c>
      <c r="BY4081">
        <v>17</v>
      </c>
      <c r="BZ4081" s="14">
        <v>1214088017035</v>
      </c>
    </row>
    <row r="4082" spans="76:78" x14ac:dyDescent="0.25">
      <c r="BX4082">
        <v>17033</v>
      </c>
      <c r="BY4082">
        <v>17</v>
      </c>
      <c r="BZ4082" s="14">
        <v>1214090017033</v>
      </c>
    </row>
    <row r="4083" spans="76:78" x14ac:dyDescent="0.25">
      <c r="BX4083">
        <v>49001</v>
      </c>
      <c r="BY4083">
        <v>49</v>
      </c>
      <c r="BZ4083" s="14">
        <v>1214090049001</v>
      </c>
    </row>
    <row r="4084" spans="76:78" x14ac:dyDescent="0.25">
      <c r="BX4084">
        <v>50000</v>
      </c>
      <c r="BY4084">
        <v>50</v>
      </c>
      <c r="BZ4084" s="14">
        <v>1214090050000</v>
      </c>
    </row>
    <row r="4085" spans="76:78" x14ac:dyDescent="0.25">
      <c r="BX4085">
        <v>46003</v>
      </c>
      <c r="BY4085">
        <v>46</v>
      </c>
      <c r="BZ4085" s="14">
        <v>1214091046003</v>
      </c>
    </row>
    <row r="4086" spans="76:78" x14ac:dyDescent="0.25">
      <c r="BX4086">
        <v>47002</v>
      </c>
      <c r="BY4086">
        <v>47</v>
      </c>
      <c r="BZ4086" s="14">
        <v>1214091047002</v>
      </c>
    </row>
    <row r="4087" spans="76:78" x14ac:dyDescent="0.25">
      <c r="BX4087">
        <v>48001</v>
      </c>
      <c r="BY4087">
        <v>48</v>
      </c>
      <c r="BZ4087" s="14">
        <v>1214091048001</v>
      </c>
    </row>
    <row r="4088" spans="76:78" x14ac:dyDescent="0.25">
      <c r="BX4088">
        <v>49000</v>
      </c>
      <c r="BY4088">
        <v>49</v>
      </c>
      <c r="BZ4088" s="14">
        <v>1214091049000</v>
      </c>
    </row>
    <row r="4089" spans="76:78" x14ac:dyDescent="0.25">
      <c r="BX4089">
        <v>12022</v>
      </c>
      <c r="BY4089">
        <v>12</v>
      </c>
      <c r="BZ4089" s="14">
        <v>1214106012022</v>
      </c>
    </row>
    <row r="4090" spans="76:78" x14ac:dyDescent="0.25">
      <c r="BX4090">
        <v>11022</v>
      </c>
      <c r="BY4090">
        <v>11</v>
      </c>
      <c r="BZ4090" s="14">
        <v>1214107011022</v>
      </c>
    </row>
    <row r="4091" spans="76:78" x14ac:dyDescent="0.25">
      <c r="BX4091">
        <v>10022</v>
      </c>
      <c r="BY4091">
        <v>10</v>
      </c>
      <c r="BZ4091" s="14">
        <v>1214108010022</v>
      </c>
    </row>
    <row r="4092" spans="76:78" x14ac:dyDescent="0.25">
      <c r="BX4092">
        <v>4020</v>
      </c>
      <c r="BY4092">
        <v>4</v>
      </c>
      <c r="BZ4092" s="14">
        <v>1214116004020</v>
      </c>
    </row>
    <row r="4093" spans="76:78" x14ac:dyDescent="0.25">
      <c r="BX4093">
        <v>3020</v>
      </c>
      <c r="BY4093">
        <v>3</v>
      </c>
      <c r="BZ4093" s="14">
        <v>1214117003020</v>
      </c>
    </row>
    <row r="4094" spans="76:78" x14ac:dyDescent="0.25">
      <c r="BX4094">
        <v>2020</v>
      </c>
      <c r="BY4094">
        <v>2</v>
      </c>
      <c r="BZ4094" s="14">
        <v>1214118002020</v>
      </c>
    </row>
    <row r="4095" spans="76:78" x14ac:dyDescent="0.25">
      <c r="BX4095">
        <v>2006</v>
      </c>
      <c r="BY4095">
        <v>2</v>
      </c>
      <c r="BZ4095" s="14">
        <v>1214132002006</v>
      </c>
    </row>
    <row r="4096" spans="76:78" x14ac:dyDescent="0.25">
      <c r="BX4096">
        <v>56062</v>
      </c>
      <c r="BY4096">
        <v>56</v>
      </c>
      <c r="BZ4096" s="14">
        <v>1216022056062</v>
      </c>
    </row>
    <row r="4097" spans="76:78" x14ac:dyDescent="0.25">
      <c r="BX4097">
        <v>56060</v>
      </c>
      <c r="BY4097">
        <v>56</v>
      </c>
      <c r="BZ4097" s="14">
        <v>1216024056060</v>
      </c>
    </row>
    <row r="4098" spans="76:78" x14ac:dyDescent="0.25">
      <c r="BX4098">
        <v>54061</v>
      </c>
      <c r="BY4098">
        <v>54</v>
      </c>
      <c r="BZ4098" s="14">
        <v>1216025054061</v>
      </c>
    </row>
    <row r="4099" spans="76:78" x14ac:dyDescent="0.25">
      <c r="BX4099">
        <v>55060</v>
      </c>
      <c r="BY4099">
        <v>55</v>
      </c>
      <c r="BZ4099" s="14">
        <v>1216025055060</v>
      </c>
    </row>
    <row r="4100" spans="76:78" x14ac:dyDescent="0.25">
      <c r="BX4100">
        <v>64051</v>
      </c>
      <c r="BY4100">
        <v>64</v>
      </c>
      <c r="BZ4100" s="14">
        <v>1216025064051</v>
      </c>
    </row>
    <row r="4101" spans="76:78" x14ac:dyDescent="0.25">
      <c r="BX4101">
        <v>54060</v>
      </c>
      <c r="BY4101">
        <v>54</v>
      </c>
      <c r="BZ4101" s="14">
        <v>1216026054060</v>
      </c>
    </row>
    <row r="4102" spans="76:78" x14ac:dyDescent="0.25">
      <c r="BX4102">
        <v>63051</v>
      </c>
      <c r="BY4102">
        <v>63</v>
      </c>
      <c r="BZ4102" s="14">
        <v>1216026063051</v>
      </c>
    </row>
    <row r="4103" spans="76:78" x14ac:dyDescent="0.25">
      <c r="BX4103">
        <v>64050</v>
      </c>
      <c r="BY4103">
        <v>64</v>
      </c>
      <c r="BZ4103" s="14">
        <v>1216026064050</v>
      </c>
    </row>
    <row r="4104" spans="76:78" x14ac:dyDescent="0.25">
      <c r="BX4104">
        <v>63050</v>
      </c>
      <c r="BY4104">
        <v>63</v>
      </c>
      <c r="BZ4104" s="14">
        <v>1216027063050</v>
      </c>
    </row>
    <row r="4105" spans="76:78" x14ac:dyDescent="0.25">
      <c r="BX4105">
        <v>64049</v>
      </c>
      <c r="BY4105">
        <v>64</v>
      </c>
      <c r="BZ4105" s="14">
        <v>1216027064049</v>
      </c>
    </row>
    <row r="4106" spans="76:78" x14ac:dyDescent="0.25">
      <c r="BX4106">
        <v>52060</v>
      </c>
      <c r="BY4106">
        <v>52</v>
      </c>
      <c r="BZ4106" s="14">
        <v>1216028052060</v>
      </c>
    </row>
    <row r="4107" spans="76:78" x14ac:dyDescent="0.25">
      <c r="BX4107">
        <v>64048</v>
      </c>
      <c r="BY4107">
        <v>64</v>
      </c>
      <c r="BZ4107" s="14">
        <v>1216028064048</v>
      </c>
    </row>
    <row r="4108" spans="76:78" x14ac:dyDescent="0.25">
      <c r="BX4108">
        <v>63048</v>
      </c>
      <c r="BY4108">
        <v>63</v>
      </c>
      <c r="BZ4108" s="14">
        <v>1216029063048</v>
      </c>
    </row>
    <row r="4109" spans="76:78" x14ac:dyDescent="0.25">
      <c r="BX4109">
        <v>64047</v>
      </c>
      <c r="BY4109">
        <v>64</v>
      </c>
      <c r="BZ4109" s="14">
        <v>1216029064047</v>
      </c>
    </row>
    <row r="4110" spans="76:78" x14ac:dyDescent="0.25">
      <c r="BX4110">
        <v>64046</v>
      </c>
      <c r="BY4110">
        <v>64</v>
      </c>
      <c r="BZ4110" s="14">
        <v>1216030064046</v>
      </c>
    </row>
    <row r="4111" spans="76:78" x14ac:dyDescent="0.25">
      <c r="BX4111">
        <v>49060</v>
      </c>
      <c r="BY4111">
        <v>49</v>
      </c>
      <c r="BZ4111" s="14">
        <v>1216031049060</v>
      </c>
    </row>
    <row r="4112" spans="76:78" x14ac:dyDescent="0.25">
      <c r="BX4112">
        <v>63046</v>
      </c>
      <c r="BY4112">
        <v>63</v>
      </c>
      <c r="BZ4112" s="14">
        <v>1216031063046</v>
      </c>
    </row>
    <row r="4113" spans="76:78" x14ac:dyDescent="0.25">
      <c r="BX4113">
        <v>48060</v>
      </c>
      <c r="BY4113">
        <v>48</v>
      </c>
      <c r="BZ4113" s="14">
        <v>1216032048060</v>
      </c>
    </row>
    <row r="4114" spans="76:78" x14ac:dyDescent="0.25">
      <c r="BX4114">
        <v>50058</v>
      </c>
      <c r="BY4114">
        <v>50</v>
      </c>
      <c r="BZ4114" s="14">
        <v>1216032050058</v>
      </c>
    </row>
    <row r="4115" spans="76:78" x14ac:dyDescent="0.25">
      <c r="BX4115">
        <v>64044</v>
      </c>
      <c r="BY4115">
        <v>64</v>
      </c>
      <c r="BZ4115" s="14">
        <v>1216032064044</v>
      </c>
    </row>
    <row r="4116" spans="76:78" x14ac:dyDescent="0.25">
      <c r="BX4116">
        <v>47060</v>
      </c>
      <c r="BY4116">
        <v>47</v>
      </c>
      <c r="BZ4116" s="14">
        <v>1216033047060</v>
      </c>
    </row>
    <row r="4117" spans="76:78" x14ac:dyDescent="0.25">
      <c r="BX4117">
        <v>49058</v>
      </c>
      <c r="BY4117">
        <v>49</v>
      </c>
      <c r="BZ4117" s="14">
        <v>1216033049058</v>
      </c>
    </row>
    <row r="4118" spans="76:78" x14ac:dyDescent="0.25">
      <c r="BX4118">
        <v>46060</v>
      </c>
      <c r="BY4118">
        <v>46</v>
      </c>
      <c r="BZ4118" s="14">
        <v>1216034046060</v>
      </c>
    </row>
    <row r="4119" spans="76:78" x14ac:dyDescent="0.25">
      <c r="BX4119">
        <v>48058</v>
      </c>
      <c r="BY4119">
        <v>48</v>
      </c>
      <c r="BZ4119" s="14">
        <v>1216034048058</v>
      </c>
    </row>
    <row r="4120" spans="76:78" x14ac:dyDescent="0.25">
      <c r="BX4120">
        <v>45060</v>
      </c>
      <c r="BY4120">
        <v>45</v>
      </c>
      <c r="BZ4120" s="14">
        <v>1216035045060</v>
      </c>
    </row>
    <row r="4121" spans="76:78" x14ac:dyDescent="0.25">
      <c r="BX4121">
        <v>47058</v>
      </c>
      <c r="BY4121">
        <v>47</v>
      </c>
      <c r="BZ4121" s="14">
        <v>1216035047058</v>
      </c>
    </row>
    <row r="4122" spans="76:78" x14ac:dyDescent="0.25">
      <c r="BX4122">
        <v>44060</v>
      </c>
      <c r="BY4122">
        <v>44</v>
      </c>
      <c r="BZ4122" s="14">
        <v>1216036044060</v>
      </c>
    </row>
    <row r="4123" spans="76:78" x14ac:dyDescent="0.25">
      <c r="BX4123">
        <v>46058</v>
      </c>
      <c r="BY4123">
        <v>46</v>
      </c>
      <c r="BZ4123" s="14">
        <v>1216036046058</v>
      </c>
    </row>
    <row r="4124" spans="76:78" x14ac:dyDescent="0.25">
      <c r="BX4124">
        <v>44059</v>
      </c>
      <c r="BY4124">
        <v>44</v>
      </c>
      <c r="BZ4124" s="14">
        <v>1216037044059</v>
      </c>
    </row>
    <row r="4125" spans="76:78" x14ac:dyDescent="0.25">
      <c r="BX4125">
        <v>45058</v>
      </c>
      <c r="BY4125">
        <v>45</v>
      </c>
      <c r="BZ4125" s="14">
        <v>1216037045058</v>
      </c>
    </row>
    <row r="4126" spans="76:78" x14ac:dyDescent="0.25">
      <c r="BX4126">
        <v>59044</v>
      </c>
      <c r="BY4126">
        <v>59</v>
      </c>
      <c r="BZ4126" s="14">
        <v>1216037059044</v>
      </c>
    </row>
    <row r="4127" spans="76:78" x14ac:dyDescent="0.25">
      <c r="BX4127">
        <v>44058</v>
      </c>
      <c r="BY4127">
        <v>44</v>
      </c>
      <c r="BZ4127" s="14">
        <v>1216038044058</v>
      </c>
    </row>
    <row r="4128" spans="76:78" x14ac:dyDescent="0.25">
      <c r="BX4128">
        <v>58044</v>
      </c>
      <c r="BY4128">
        <v>58</v>
      </c>
      <c r="BZ4128" s="14">
        <v>1216038058044</v>
      </c>
    </row>
    <row r="4129" spans="76:78" x14ac:dyDescent="0.25">
      <c r="BX4129">
        <v>44057</v>
      </c>
      <c r="BY4129">
        <v>44</v>
      </c>
      <c r="BZ4129" s="14">
        <v>1216039044057</v>
      </c>
    </row>
    <row r="4130" spans="76:78" x14ac:dyDescent="0.25">
      <c r="BX4130">
        <v>57044</v>
      </c>
      <c r="BY4130">
        <v>57</v>
      </c>
      <c r="BZ4130" s="14">
        <v>1216039057044</v>
      </c>
    </row>
    <row r="4131" spans="76:78" x14ac:dyDescent="0.25">
      <c r="BX4131">
        <v>44056</v>
      </c>
      <c r="BY4131">
        <v>44</v>
      </c>
      <c r="BZ4131" s="14">
        <v>1216040044056</v>
      </c>
    </row>
    <row r="4132" spans="76:78" x14ac:dyDescent="0.25">
      <c r="BX4132">
        <v>56044</v>
      </c>
      <c r="BY4132">
        <v>56</v>
      </c>
      <c r="BZ4132" s="14">
        <v>1216040056044</v>
      </c>
    </row>
    <row r="4133" spans="76:78" x14ac:dyDescent="0.25">
      <c r="BX4133">
        <v>51039</v>
      </c>
      <c r="BY4133">
        <v>51</v>
      </c>
      <c r="BZ4133" s="14">
        <v>1216050051039</v>
      </c>
    </row>
    <row r="4134" spans="76:78" x14ac:dyDescent="0.25">
      <c r="BX4134">
        <v>50039</v>
      </c>
      <c r="BY4134">
        <v>50</v>
      </c>
      <c r="BZ4134" s="14">
        <v>1216051050039</v>
      </c>
    </row>
    <row r="4135" spans="76:78" x14ac:dyDescent="0.25">
      <c r="BX4135">
        <v>51038</v>
      </c>
      <c r="BY4135">
        <v>51</v>
      </c>
      <c r="BZ4135" s="14">
        <v>1216051051038</v>
      </c>
    </row>
    <row r="4136" spans="76:78" x14ac:dyDescent="0.25">
      <c r="BX4136">
        <v>18070</v>
      </c>
      <c r="BY4136">
        <v>18</v>
      </c>
      <c r="BZ4136" s="14">
        <v>1216052018070</v>
      </c>
    </row>
    <row r="4137" spans="76:78" x14ac:dyDescent="0.25">
      <c r="BX4137">
        <v>19069</v>
      </c>
      <c r="BY4137">
        <v>19</v>
      </c>
      <c r="BZ4137" s="14">
        <v>1216052019069</v>
      </c>
    </row>
    <row r="4138" spans="76:78" x14ac:dyDescent="0.25">
      <c r="BX4138">
        <v>49039</v>
      </c>
      <c r="BY4138">
        <v>49</v>
      </c>
      <c r="BZ4138" s="14">
        <v>1216052049039</v>
      </c>
    </row>
    <row r="4139" spans="76:78" x14ac:dyDescent="0.25">
      <c r="BX4139">
        <v>50038</v>
      </c>
      <c r="BY4139">
        <v>50</v>
      </c>
      <c r="BZ4139" s="14">
        <v>1216052050038</v>
      </c>
    </row>
    <row r="4140" spans="76:78" x14ac:dyDescent="0.25">
      <c r="BX4140">
        <v>51037</v>
      </c>
      <c r="BY4140">
        <v>51</v>
      </c>
      <c r="BZ4140" s="14">
        <v>1216052051037</v>
      </c>
    </row>
    <row r="4141" spans="76:78" x14ac:dyDescent="0.25">
      <c r="BX4141">
        <v>17070</v>
      </c>
      <c r="BY4141">
        <v>17</v>
      </c>
      <c r="BZ4141" s="14">
        <v>1216053017070</v>
      </c>
    </row>
    <row r="4142" spans="76:78" x14ac:dyDescent="0.25">
      <c r="BX4142">
        <v>18069</v>
      </c>
      <c r="BY4142">
        <v>18</v>
      </c>
      <c r="BZ4142" s="14">
        <v>1216053018069</v>
      </c>
    </row>
    <row r="4143" spans="76:78" x14ac:dyDescent="0.25">
      <c r="BX4143">
        <v>19068</v>
      </c>
      <c r="BY4143">
        <v>19</v>
      </c>
      <c r="BZ4143" s="14">
        <v>1216053019068</v>
      </c>
    </row>
    <row r="4144" spans="76:78" x14ac:dyDescent="0.25">
      <c r="BX4144">
        <v>48039</v>
      </c>
      <c r="BY4144">
        <v>48</v>
      </c>
      <c r="BZ4144" s="14">
        <v>1216053048039</v>
      </c>
    </row>
    <row r="4145" spans="76:78" x14ac:dyDescent="0.25">
      <c r="BX4145">
        <v>49038</v>
      </c>
      <c r="BY4145">
        <v>49</v>
      </c>
      <c r="BZ4145" s="14">
        <v>1216053049038</v>
      </c>
    </row>
    <row r="4146" spans="76:78" x14ac:dyDescent="0.25">
      <c r="BX4146">
        <v>50037</v>
      </c>
      <c r="BY4146">
        <v>50</v>
      </c>
      <c r="BZ4146" s="14">
        <v>1216053050037</v>
      </c>
    </row>
    <row r="4147" spans="76:78" x14ac:dyDescent="0.25">
      <c r="BX4147">
        <v>51036</v>
      </c>
      <c r="BY4147">
        <v>51</v>
      </c>
      <c r="BZ4147" s="14">
        <v>1216053051036</v>
      </c>
    </row>
    <row r="4148" spans="76:78" x14ac:dyDescent="0.25">
      <c r="BX4148">
        <v>17069</v>
      </c>
      <c r="BY4148">
        <v>17</v>
      </c>
      <c r="BZ4148" s="14">
        <v>1216054017069</v>
      </c>
    </row>
    <row r="4149" spans="76:78" x14ac:dyDescent="0.25">
      <c r="BX4149">
        <v>18068</v>
      </c>
      <c r="BY4149">
        <v>18</v>
      </c>
      <c r="BZ4149" s="14">
        <v>1216054018068</v>
      </c>
    </row>
    <row r="4150" spans="76:78" x14ac:dyDescent="0.25">
      <c r="BX4150">
        <v>19067</v>
      </c>
      <c r="BY4150">
        <v>19</v>
      </c>
      <c r="BZ4150" s="14">
        <v>1216054019067</v>
      </c>
    </row>
    <row r="4151" spans="76:78" x14ac:dyDescent="0.25">
      <c r="BX4151">
        <v>47039</v>
      </c>
      <c r="BY4151">
        <v>47</v>
      </c>
      <c r="BZ4151" s="14">
        <v>1216054047039</v>
      </c>
    </row>
    <row r="4152" spans="76:78" x14ac:dyDescent="0.25">
      <c r="BX4152">
        <v>48038</v>
      </c>
      <c r="BY4152">
        <v>48</v>
      </c>
      <c r="BZ4152" s="14">
        <v>1216054048038</v>
      </c>
    </row>
    <row r="4153" spans="76:78" x14ac:dyDescent="0.25">
      <c r="BX4153">
        <v>49037</v>
      </c>
      <c r="BY4153">
        <v>49</v>
      </c>
      <c r="BZ4153" s="14">
        <v>1216054049037</v>
      </c>
    </row>
    <row r="4154" spans="76:78" x14ac:dyDescent="0.25">
      <c r="BX4154">
        <v>50036</v>
      </c>
      <c r="BY4154">
        <v>50</v>
      </c>
      <c r="BZ4154" s="14">
        <v>1216054050036</v>
      </c>
    </row>
    <row r="4155" spans="76:78" x14ac:dyDescent="0.25">
      <c r="BX4155">
        <v>51035</v>
      </c>
      <c r="BY4155">
        <v>51</v>
      </c>
      <c r="BZ4155" s="14">
        <v>1216054051035</v>
      </c>
    </row>
    <row r="4156" spans="76:78" x14ac:dyDescent="0.25">
      <c r="BX4156">
        <v>17068</v>
      </c>
      <c r="BY4156">
        <v>17</v>
      </c>
      <c r="BZ4156" s="14">
        <v>1216055017068</v>
      </c>
    </row>
    <row r="4157" spans="76:78" x14ac:dyDescent="0.25">
      <c r="BX4157">
        <v>18067</v>
      </c>
      <c r="BY4157">
        <v>18</v>
      </c>
      <c r="BZ4157" s="14">
        <v>1216055018067</v>
      </c>
    </row>
    <row r="4158" spans="76:78" x14ac:dyDescent="0.25">
      <c r="BX4158">
        <v>19066</v>
      </c>
      <c r="BY4158">
        <v>19</v>
      </c>
      <c r="BZ4158" s="14">
        <v>1216055019066</v>
      </c>
    </row>
    <row r="4159" spans="76:78" x14ac:dyDescent="0.25">
      <c r="BX4159">
        <v>46039</v>
      </c>
      <c r="BY4159">
        <v>46</v>
      </c>
      <c r="BZ4159" s="14">
        <v>1216055046039</v>
      </c>
    </row>
    <row r="4160" spans="76:78" x14ac:dyDescent="0.25">
      <c r="BX4160">
        <v>47038</v>
      </c>
      <c r="BY4160">
        <v>47</v>
      </c>
      <c r="BZ4160" s="14">
        <v>1216055047038</v>
      </c>
    </row>
    <row r="4161" spans="76:78" x14ac:dyDescent="0.25">
      <c r="BX4161">
        <v>48037</v>
      </c>
      <c r="BY4161">
        <v>48</v>
      </c>
      <c r="BZ4161" s="14">
        <v>1216055048037</v>
      </c>
    </row>
    <row r="4162" spans="76:78" x14ac:dyDescent="0.25">
      <c r="BX4162">
        <v>50035</v>
      </c>
      <c r="BY4162">
        <v>50</v>
      </c>
      <c r="BZ4162" s="14">
        <v>1216055050035</v>
      </c>
    </row>
    <row r="4163" spans="76:78" x14ac:dyDescent="0.25">
      <c r="BX4163">
        <v>51034</v>
      </c>
      <c r="BY4163">
        <v>51</v>
      </c>
      <c r="BZ4163" s="14">
        <v>1216055051034</v>
      </c>
    </row>
    <row r="4164" spans="76:78" x14ac:dyDescent="0.25">
      <c r="BX4164">
        <v>17067</v>
      </c>
      <c r="BY4164">
        <v>17</v>
      </c>
      <c r="BZ4164" s="14">
        <v>1216056017067</v>
      </c>
    </row>
    <row r="4165" spans="76:78" x14ac:dyDescent="0.25">
      <c r="BX4165">
        <v>18066</v>
      </c>
      <c r="BY4165">
        <v>18</v>
      </c>
      <c r="BZ4165" s="14">
        <v>1216056018066</v>
      </c>
    </row>
    <row r="4166" spans="76:78" x14ac:dyDescent="0.25">
      <c r="BX4166">
        <v>19065</v>
      </c>
      <c r="BY4166">
        <v>19</v>
      </c>
      <c r="BZ4166" s="14">
        <v>1216056019065</v>
      </c>
    </row>
    <row r="4167" spans="76:78" x14ac:dyDescent="0.25">
      <c r="BX4167">
        <v>45039</v>
      </c>
      <c r="BY4167">
        <v>45</v>
      </c>
      <c r="BZ4167" s="14">
        <v>1216056045039</v>
      </c>
    </row>
    <row r="4168" spans="76:78" x14ac:dyDescent="0.25">
      <c r="BX4168">
        <v>46038</v>
      </c>
      <c r="BY4168">
        <v>46</v>
      </c>
      <c r="BZ4168" s="14">
        <v>1216056046038</v>
      </c>
    </row>
    <row r="4169" spans="76:78" x14ac:dyDescent="0.25">
      <c r="BX4169">
        <v>47037</v>
      </c>
      <c r="BY4169">
        <v>47</v>
      </c>
      <c r="BZ4169" s="14">
        <v>1216056047037</v>
      </c>
    </row>
    <row r="4170" spans="76:78" x14ac:dyDescent="0.25">
      <c r="BX4170">
        <v>50034</v>
      </c>
      <c r="BY4170">
        <v>50</v>
      </c>
      <c r="BZ4170" s="14">
        <v>1216056050034</v>
      </c>
    </row>
    <row r="4171" spans="76:78" x14ac:dyDescent="0.25">
      <c r="BX4171">
        <v>51033</v>
      </c>
      <c r="BY4171">
        <v>51</v>
      </c>
      <c r="BZ4171" s="14">
        <v>1216056051033</v>
      </c>
    </row>
    <row r="4172" spans="76:78" x14ac:dyDescent="0.25">
      <c r="BX4172">
        <v>17066</v>
      </c>
      <c r="BY4172">
        <v>17</v>
      </c>
      <c r="BZ4172" s="14">
        <v>1216057017066</v>
      </c>
    </row>
    <row r="4173" spans="76:78" x14ac:dyDescent="0.25">
      <c r="BX4173">
        <v>18065</v>
      </c>
      <c r="BY4173">
        <v>18</v>
      </c>
      <c r="BZ4173" s="14">
        <v>1216057018065</v>
      </c>
    </row>
    <row r="4174" spans="76:78" x14ac:dyDescent="0.25">
      <c r="BX4174">
        <v>19064</v>
      </c>
      <c r="BY4174">
        <v>19</v>
      </c>
      <c r="BZ4174" s="14">
        <v>1216057019064</v>
      </c>
    </row>
    <row r="4175" spans="76:78" x14ac:dyDescent="0.25">
      <c r="BX4175">
        <v>44039</v>
      </c>
      <c r="BY4175">
        <v>44</v>
      </c>
      <c r="BZ4175" s="14">
        <v>1216057044039</v>
      </c>
    </row>
    <row r="4176" spans="76:78" x14ac:dyDescent="0.25">
      <c r="BX4176">
        <v>45038</v>
      </c>
      <c r="BY4176">
        <v>45</v>
      </c>
      <c r="BZ4176" s="14">
        <v>1216057045038</v>
      </c>
    </row>
    <row r="4177" spans="76:78" x14ac:dyDescent="0.25">
      <c r="BX4177">
        <v>46037</v>
      </c>
      <c r="BY4177">
        <v>46</v>
      </c>
      <c r="BZ4177" s="14">
        <v>1216057046037</v>
      </c>
    </row>
    <row r="4178" spans="76:78" x14ac:dyDescent="0.25">
      <c r="BX4178">
        <v>50033</v>
      </c>
      <c r="BY4178">
        <v>50</v>
      </c>
      <c r="BZ4178" s="14">
        <v>1216057050033</v>
      </c>
    </row>
    <row r="4179" spans="76:78" x14ac:dyDescent="0.25">
      <c r="BX4179">
        <v>51032</v>
      </c>
      <c r="BY4179">
        <v>51</v>
      </c>
      <c r="BZ4179" s="14">
        <v>1216057051032</v>
      </c>
    </row>
    <row r="4180" spans="76:78" x14ac:dyDescent="0.25">
      <c r="BX4180">
        <v>17065</v>
      </c>
      <c r="BY4180">
        <v>17</v>
      </c>
      <c r="BZ4180" s="14">
        <v>1216058017065</v>
      </c>
    </row>
    <row r="4181" spans="76:78" x14ac:dyDescent="0.25">
      <c r="BX4181">
        <v>18064</v>
      </c>
      <c r="BY4181">
        <v>18</v>
      </c>
      <c r="BZ4181" s="14">
        <v>1216058018064</v>
      </c>
    </row>
    <row r="4182" spans="76:78" x14ac:dyDescent="0.25">
      <c r="BX4182">
        <v>19063</v>
      </c>
      <c r="BY4182">
        <v>19</v>
      </c>
      <c r="BZ4182" s="14">
        <v>1216058019063</v>
      </c>
    </row>
    <row r="4183" spans="76:78" x14ac:dyDescent="0.25">
      <c r="BX4183">
        <v>43039</v>
      </c>
      <c r="BY4183">
        <v>43</v>
      </c>
      <c r="BZ4183" s="14">
        <v>1216058043039</v>
      </c>
    </row>
    <row r="4184" spans="76:78" x14ac:dyDescent="0.25">
      <c r="BX4184">
        <v>44038</v>
      </c>
      <c r="BY4184">
        <v>44</v>
      </c>
      <c r="BZ4184" s="14">
        <v>1216058044038</v>
      </c>
    </row>
    <row r="4185" spans="76:78" x14ac:dyDescent="0.25">
      <c r="BX4185">
        <v>45037</v>
      </c>
      <c r="BY4185">
        <v>45</v>
      </c>
      <c r="BZ4185" s="14">
        <v>1216058045037</v>
      </c>
    </row>
    <row r="4186" spans="76:78" x14ac:dyDescent="0.25">
      <c r="BX4186">
        <v>50032</v>
      </c>
      <c r="BY4186">
        <v>50</v>
      </c>
      <c r="BZ4186" s="14">
        <v>1216058050032</v>
      </c>
    </row>
    <row r="4187" spans="76:78" x14ac:dyDescent="0.25">
      <c r="BX4187">
        <v>51031</v>
      </c>
      <c r="BY4187">
        <v>51</v>
      </c>
      <c r="BZ4187" s="14">
        <v>1216058051031</v>
      </c>
    </row>
    <row r="4188" spans="76:78" x14ac:dyDescent="0.25">
      <c r="BX4188">
        <v>17064</v>
      </c>
      <c r="BY4188">
        <v>17</v>
      </c>
      <c r="BZ4188" s="14">
        <v>1216059017064</v>
      </c>
    </row>
    <row r="4189" spans="76:78" x14ac:dyDescent="0.25">
      <c r="BX4189">
        <v>18063</v>
      </c>
      <c r="BY4189">
        <v>18</v>
      </c>
      <c r="BZ4189" s="14">
        <v>1216059018063</v>
      </c>
    </row>
    <row r="4190" spans="76:78" x14ac:dyDescent="0.25">
      <c r="BX4190">
        <v>19062</v>
      </c>
      <c r="BY4190">
        <v>19</v>
      </c>
      <c r="BZ4190" s="14">
        <v>1216059019062</v>
      </c>
    </row>
    <row r="4191" spans="76:78" x14ac:dyDescent="0.25">
      <c r="BX4191">
        <v>42039</v>
      </c>
      <c r="BY4191">
        <v>42</v>
      </c>
      <c r="BZ4191" s="14">
        <v>1216059042039</v>
      </c>
    </row>
    <row r="4192" spans="76:78" x14ac:dyDescent="0.25">
      <c r="BX4192">
        <v>43038</v>
      </c>
      <c r="BY4192">
        <v>43</v>
      </c>
      <c r="BZ4192" s="14">
        <v>1216059043038</v>
      </c>
    </row>
    <row r="4193" spans="76:78" x14ac:dyDescent="0.25">
      <c r="BX4193">
        <v>44037</v>
      </c>
      <c r="BY4193">
        <v>44</v>
      </c>
      <c r="BZ4193" s="14">
        <v>1216059044037</v>
      </c>
    </row>
    <row r="4194" spans="76:78" x14ac:dyDescent="0.25">
      <c r="BX4194">
        <v>50031</v>
      </c>
      <c r="BY4194">
        <v>50</v>
      </c>
      <c r="BZ4194" s="14">
        <v>1216059050031</v>
      </c>
    </row>
    <row r="4195" spans="76:78" x14ac:dyDescent="0.25">
      <c r="BX4195">
        <v>51030</v>
      </c>
      <c r="BY4195">
        <v>51</v>
      </c>
      <c r="BZ4195" s="14">
        <v>1216059051030</v>
      </c>
    </row>
    <row r="4196" spans="76:78" x14ac:dyDescent="0.25">
      <c r="BX4196">
        <v>17063</v>
      </c>
      <c r="BY4196">
        <v>17</v>
      </c>
      <c r="BZ4196" s="14">
        <v>1216060017063</v>
      </c>
    </row>
    <row r="4197" spans="76:78" x14ac:dyDescent="0.25">
      <c r="BX4197">
        <v>18062</v>
      </c>
      <c r="BY4197">
        <v>18</v>
      </c>
      <c r="BZ4197" s="14">
        <v>1216060018062</v>
      </c>
    </row>
    <row r="4198" spans="76:78" x14ac:dyDescent="0.25">
      <c r="BX4198">
        <v>19061</v>
      </c>
      <c r="BY4198">
        <v>19</v>
      </c>
      <c r="BZ4198" s="14">
        <v>1216060019061</v>
      </c>
    </row>
    <row r="4199" spans="76:78" x14ac:dyDescent="0.25">
      <c r="BX4199">
        <v>41039</v>
      </c>
      <c r="BY4199">
        <v>41</v>
      </c>
      <c r="BZ4199" s="14">
        <v>1216060041039</v>
      </c>
    </row>
    <row r="4200" spans="76:78" x14ac:dyDescent="0.25">
      <c r="BX4200">
        <v>42038</v>
      </c>
      <c r="BY4200">
        <v>42</v>
      </c>
      <c r="BZ4200" s="14">
        <v>1216060042038</v>
      </c>
    </row>
    <row r="4201" spans="76:78" x14ac:dyDescent="0.25">
      <c r="BX4201">
        <v>43037</v>
      </c>
      <c r="BY4201">
        <v>43</v>
      </c>
      <c r="BZ4201" s="14">
        <v>1216060043037</v>
      </c>
    </row>
    <row r="4202" spans="76:78" x14ac:dyDescent="0.25">
      <c r="BX4202">
        <v>50030</v>
      </c>
      <c r="BY4202">
        <v>50</v>
      </c>
      <c r="BZ4202" s="14">
        <v>1216060050030</v>
      </c>
    </row>
    <row r="4203" spans="76:78" x14ac:dyDescent="0.25">
      <c r="BX4203">
        <v>51029</v>
      </c>
      <c r="BY4203">
        <v>51</v>
      </c>
      <c r="BZ4203" s="14">
        <v>1216060051029</v>
      </c>
    </row>
    <row r="4204" spans="76:78" x14ac:dyDescent="0.25">
      <c r="BX4204">
        <v>17062</v>
      </c>
      <c r="BY4204">
        <v>17</v>
      </c>
      <c r="BZ4204" s="14">
        <v>1216061017062</v>
      </c>
    </row>
    <row r="4205" spans="76:78" x14ac:dyDescent="0.25">
      <c r="BX4205">
        <v>18061</v>
      </c>
      <c r="BY4205">
        <v>18</v>
      </c>
      <c r="BZ4205" s="14">
        <v>1216061018061</v>
      </c>
    </row>
    <row r="4206" spans="76:78" x14ac:dyDescent="0.25">
      <c r="BX4206">
        <v>19060</v>
      </c>
      <c r="BY4206">
        <v>19</v>
      </c>
      <c r="BZ4206" s="14">
        <v>1216061019060</v>
      </c>
    </row>
    <row r="4207" spans="76:78" x14ac:dyDescent="0.25">
      <c r="BX4207">
        <v>40039</v>
      </c>
      <c r="BY4207">
        <v>40</v>
      </c>
      <c r="BZ4207" s="14">
        <v>1216061040039</v>
      </c>
    </row>
    <row r="4208" spans="76:78" x14ac:dyDescent="0.25">
      <c r="BX4208">
        <v>41038</v>
      </c>
      <c r="BY4208">
        <v>41</v>
      </c>
      <c r="BZ4208" s="14">
        <v>1216061041038</v>
      </c>
    </row>
    <row r="4209" spans="76:78" x14ac:dyDescent="0.25">
      <c r="BX4209">
        <v>42037</v>
      </c>
      <c r="BY4209">
        <v>42</v>
      </c>
      <c r="BZ4209" s="14">
        <v>1216061042037</v>
      </c>
    </row>
    <row r="4210" spans="76:78" x14ac:dyDescent="0.25">
      <c r="BX4210">
        <v>50029</v>
      </c>
      <c r="BY4210">
        <v>50</v>
      </c>
      <c r="BZ4210" s="14">
        <v>1216061050029</v>
      </c>
    </row>
    <row r="4211" spans="76:78" x14ac:dyDescent="0.25">
      <c r="BX4211">
        <v>51028</v>
      </c>
      <c r="BY4211">
        <v>51</v>
      </c>
      <c r="BZ4211" s="14">
        <v>1216061051028</v>
      </c>
    </row>
    <row r="4212" spans="76:78" x14ac:dyDescent="0.25">
      <c r="BX4212">
        <v>17061</v>
      </c>
      <c r="BY4212">
        <v>17</v>
      </c>
      <c r="BZ4212" s="14">
        <v>1216062017061</v>
      </c>
    </row>
    <row r="4213" spans="76:78" x14ac:dyDescent="0.25">
      <c r="BX4213">
        <v>18060</v>
      </c>
      <c r="BY4213">
        <v>18</v>
      </c>
      <c r="BZ4213" s="14">
        <v>1216062018060</v>
      </c>
    </row>
    <row r="4214" spans="76:78" x14ac:dyDescent="0.25">
      <c r="BX4214">
        <v>19059</v>
      </c>
      <c r="BY4214">
        <v>19</v>
      </c>
      <c r="BZ4214" s="14">
        <v>1216062019059</v>
      </c>
    </row>
    <row r="4215" spans="76:78" x14ac:dyDescent="0.25">
      <c r="BX4215">
        <v>39039</v>
      </c>
      <c r="BY4215">
        <v>39</v>
      </c>
      <c r="BZ4215" s="14">
        <v>1216062039039</v>
      </c>
    </row>
    <row r="4216" spans="76:78" x14ac:dyDescent="0.25">
      <c r="BX4216">
        <v>40038</v>
      </c>
      <c r="BY4216">
        <v>40</v>
      </c>
      <c r="BZ4216" s="14">
        <v>1216062040038</v>
      </c>
    </row>
    <row r="4217" spans="76:78" x14ac:dyDescent="0.25">
      <c r="BX4217">
        <v>41037</v>
      </c>
      <c r="BY4217">
        <v>41</v>
      </c>
      <c r="BZ4217" s="14">
        <v>1216062041037</v>
      </c>
    </row>
    <row r="4218" spans="76:78" x14ac:dyDescent="0.25">
      <c r="BX4218">
        <v>50028</v>
      </c>
      <c r="BY4218">
        <v>50</v>
      </c>
      <c r="BZ4218" s="14">
        <v>1216062050028</v>
      </c>
    </row>
    <row r="4219" spans="76:78" x14ac:dyDescent="0.25">
      <c r="BX4219">
        <v>51027</v>
      </c>
      <c r="BY4219">
        <v>51</v>
      </c>
      <c r="BZ4219" s="14">
        <v>1216062051027</v>
      </c>
    </row>
    <row r="4220" spans="76:78" x14ac:dyDescent="0.25">
      <c r="BX4220">
        <v>17060</v>
      </c>
      <c r="BY4220">
        <v>17</v>
      </c>
      <c r="BZ4220" s="14">
        <v>1216063017060</v>
      </c>
    </row>
    <row r="4221" spans="76:78" x14ac:dyDescent="0.25">
      <c r="BX4221">
        <v>18059</v>
      </c>
      <c r="BY4221">
        <v>18</v>
      </c>
      <c r="BZ4221" s="14">
        <v>1216063018059</v>
      </c>
    </row>
    <row r="4222" spans="76:78" x14ac:dyDescent="0.25">
      <c r="BX4222">
        <v>19058</v>
      </c>
      <c r="BY4222">
        <v>19</v>
      </c>
      <c r="BZ4222" s="14">
        <v>1216063019058</v>
      </c>
    </row>
    <row r="4223" spans="76:78" x14ac:dyDescent="0.25">
      <c r="BX4223">
        <v>38039</v>
      </c>
      <c r="BY4223">
        <v>38</v>
      </c>
      <c r="BZ4223" s="14">
        <v>1216063038039</v>
      </c>
    </row>
    <row r="4224" spans="76:78" x14ac:dyDescent="0.25">
      <c r="BX4224">
        <v>39038</v>
      </c>
      <c r="BY4224">
        <v>39</v>
      </c>
      <c r="BZ4224" s="14">
        <v>1216063039038</v>
      </c>
    </row>
    <row r="4225" spans="76:78" x14ac:dyDescent="0.25">
      <c r="BX4225">
        <v>40037</v>
      </c>
      <c r="BY4225">
        <v>40</v>
      </c>
      <c r="BZ4225" s="14">
        <v>1216063040037</v>
      </c>
    </row>
    <row r="4226" spans="76:78" x14ac:dyDescent="0.25">
      <c r="BX4226">
        <v>50027</v>
      </c>
      <c r="BY4226">
        <v>50</v>
      </c>
      <c r="BZ4226" s="14">
        <v>1216063050027</v>
      </c>
    </row>
    <row r="4227" spans="76:78" x14ac:dyDescent="0.25">
      <c r="BX4227">
        <v>51026</v>
      </c>
      <c r="BY4227">
        <v>51</v>
      </c>
      <c r="BZ4227" s="14">
        <v>1216063051026</v>
      </c>
    </row>
    <row r="4228" spans="76:78" x14ac:dyDescent="0.25">
      <c r="BX4228">
        <v>17059</v>
      </c>
      <c r="BY4228">
        <v>17</v>
      </c>
      <c r="BZ4228" s="14">
        <v>1216064017059</v>
      </c>
    </row>
    <row r="4229" spans="76:78" x14ac:dyDescent="0.25">
      <c r="BX4229">
        <v>18058</v>
      </c>
      <c r="BY4229">
        <v>18</v>
      </c>
      <c r="BZ4229" s="14">
        <v>1216064018058</v>
      </c>
    </row>
    <row r="4230" spans="76:78" x14ac:dyDescent="0.25">
      <c r="BX4230">
        <v>19057</v>
      </c>
      <c r="BY4230">
        <v>19</v>
      </c>
      <c r="BZ4230" s="14">
        <v>1216064019057</v>
      </c>
    </row>
    <row r="4231" spans="76:78" x14ac:dyDescent="0.25">
      <c r="BX4231">
        <v>37039</v>
      </c>
      <c r="BY4231">
        <v>37</v>
      </c>
      <c r="BZ4231" s="14">
        <v>1216064037039</v>
      </c>
    </row>
    <row r="4232" spans="76:78" x14ac:dyDescent="0.25">
      <c r="BX4232">
        <v>38038</v>
      </c>
      <c r="BY4232">
        <v>38</v>
      </c>
      <c r="BZ4232" s="14">
        <v>1216064038038</v>
      </c>
    </row>
    <row r="4233" spans="76:78" x14ac:dyDescent="0.25">
      <c r="BX4233">
        <v>39037</v>
      </c>
      <c r="BY4233">
        <v>39</v>
      </c>
      <c r="BZ4233" s="14">
        <v>1216064039037</v>
      </c>
    </row>
    <row r="4234" spans="76:78" x14ac:dyDescent="0.25">
      <c r="BX4234">
        <v>50026</v>
      </c>
      <c r="BY4234">
        <v>50</v>
      </c>
      <c r="BZ4234" s="14">
        <v>1216064050026</v>
      </c>
    </row>
    <row r="4235" spans="76:78" x14ac:dyDescent="0.25">
      <c r="BX4235">
        <v>51025</v>
      </c>
      <c r="BY4235">
        <v>51</v>
      </c>
      <c r="BZ4235" s="14">
        <v>1216064051025</v>
      </c>
    </row>
    <row r="4236" spans="76:78" x14ac:dyDescent="0.25">
      <c r="BX4236">
        <v>17058</v>
      </c>
      <c r="BY4236">
        <v>17</v>
      </c>
      <c r="BZ4236" s="14">
        <v>1216065017058</v>
      </c>
    </row>
    <row r="4237" spans="76:78" x14ac:dyDescent="0.25">
      <c r="BX4237">
        <v>18057</v>
      </c>
      <c r="BY4237">
        <v>18</v>
      </c>
      <c r="BZ4237" s="14">
        <v>1216065018057</v>
      </c>
    </row>
    <row r="4238" spans="76:78" x14ac:dyDescent="0.25">
      <c r="BX4238">
        <v>19056</v>
      </c>
      <c r="BY4238">
        <v>19</v>
      </c>
      <c r="BZ4238" s="14">
        <v>1216065019056</v>
      </c>
    </row>
    <row r="4239" spans="76:78" x14ac:dyDescent="0.25">
      <c r="BX4239">
        <v>36039</v>
      </c>
      <c r="BY4239">
        <v>36</v>
      </c>
      <c r="BZ4239" s="14">
        <v>1216065036039</v>
      </c>
    </row>
    <row r="4240" spans="76:78" x14ac:dyDescent="0.25">
      <c r="BX4240">
        <v>37038</v>
      </c>
      <c r="BY4240">
        <v>37</v>
      </c>
      <c r="BZ4240" s="14">
        <v>1216065037038</v>
      </c>
    </row>
    <row r="4241" spans="76:78" x14ac:dyDescent="0.25">
      <c r="BX4241">
        <v>38037</v>
      </c>
      <c r="BY4241">
        <v>38</v>
      </c>
      <c r="BZ4241" s="14">
        <v>1216065038037</v>
      </c>
    </row>
    <row r="4242" spans="76:78" x14ac:dyDescent="0.25">
      <c r="BX4242">
        <v>50025</v>
      </c>
      <c r="BY4242">
        <v>50</v>
      </c>
      <c r="BZ4242" s="14">
        <v>1216065050025</v>
      </c>
    </row>
    <row r="4243" spans="76:78" x14ac:dyDescent="0.25">
      <c r="BX4243">
        <v>51024</v>
      </c>
      <c r="BY4243">
        <v>51</v>
      </c>
      <c r="BZ4243" s="14">
        <v>1216065051024</v>
      </c>
    </row>
    <row r="4244" spans="76:78" x14ac:dyDescent="0.25">
      <c r="BX4244">
        <v>17057</v>
      </c>
      <c r="BY4244">
        <v>17</v>
      </c>
      <c r="BZ4244" s="14">
        <v>1216066017057</v>
      </c>
    </row>
    <row r="4245" spans="76:78" x14ac:dyDescent="0.25">
      <c r="BX4245">
        <v>18056</v>
      </c>
      <c r="BY4245">
        <v>18</v>
      </c>
      <c r="BZ4245" s="14">
        <v>1216066018056</v>
      </c>
    </row>
    <row r="4246" spans="76:78" x14ac:dyDescent="0.25">
      <c r="BX4246">
        <v>19055</v>
      </c>
      <c r="BY4246">
        <v>19</v>
      </c>
      <c r="BZ4246" s="14">
        <v>1216066019055</v>
      </c>
    </row>
    <row r="4247" spans="76:78" x14ac:dyDescent="0.25">
      <c r="BX4247">
        <v>35039</v>
      </c>
      <c r="BY4247">
        <v>35</v>
      </c>
      <c r="BZ4247" s="14">
        <v>1216066035039</v>
      </c>
    </row>
    <row r="4248" spans="76:78" x14ac:dyDescent="0.25">
      <c r="BX4248">
        <v>36038</v>
      </c>
      <c r="BY4248">
        <v>36</v>
      </c>
      <c r="BZ4248" s="14">
        <v>1216066036038</v>
      </c>
    </row>
    <row r="4249" spans="76:78" x14ac:dyDescent="0.25">
      <c r="BX4249">
        <v>37037</v>
      </c>
      <c r="BY4249">
        <v>37</v>
      </c>
      <c r="BZ4249" s="14">
        <v>1216066037037</v>
      </c>
    </row>
    <row r="4250" spans="76:78" x14ac:dyDescent="0.25">
      <c r="BX4250">
        <v>50024</v>
      </c>
      <c r="BY4250">
        <v>50</v>
      </c>
      <c r="BZ4250" s="14">
        <v>1216066050024</v>
      </c>
    </row>
    <row r="4251" spans="76:78" x14ac:dyDescent="0.25">
      <c r="BX4251">
        <v>51023</v>
      </c>
      <c r="BY4251">
        <v>51</v>
      </c>
      <c r="BZ4251" s="14">
        <v>1216066051023</v>
      </c>
    </row>
    <row r="4252" spans="76:78" x14ac:dyDescent="0.25">
      <c r="BX4252">
        <v>17056</v>
      </c>
      <c r="BY4252">
        <v>17</v>
      </c>
      <c r="BZ4252" s="14">
        <v>1216067017056</v>
      </c>
    </row>
    <row r="4253" spans="76:78" x14ac:dyDescent="0.25">
      <c r="BX4253">
        <v>18055</v>
      </c>
      <c r="BY4253">
        <v>18</v>
      </c>
      <c r="BZ4253" s="14">
        <v>1216067018055</v>
      </c>
    </row>
    <row r="4254" spans="76:78" x14ac:dyDescent="0.25">
      <c r="BX4254">
        <v>19054</v>
      </c>
      <c r="BY4254">
        <v>19</v>
      </c>
      <c r="BZ4254" s="14">
        <v>1216067019054</v>
      </c>
    </row>
    <row r="4255" spans="76:78" x14ac:dyDescent="0.25">
      <c r="BX4255">
        <v>34039</v>
      </c>
      <c r="BY4255">
        <v>34</v>
      </c>
      <c r="BZ4255" s="14">
        <v>1216067034039</v>
      </c>
    </row>
    <row r="4256" spans="76:78" x14ac:dyDescent="0.25">
      <c r="BX4256">
        <v>35038</v>
      </c>
      <c r="BY4256">
        <v>35</v>
      </c>
      <c r="BZ4256" s="14">
        <v>1216067035038</v>
      </c>
    </row>
    <row r="4257" spans="76:78" x14ac:dyDescent="0.25">
      <c r="BX4257">
        <v>36037</v>
      </c>
      <c r="BY4257">
        <v>36</v>
      </c>
      <c r="BZ4257" s="14">
        <v>1216067036037</v>
      </c>
    </row>
    <row r="4258" spans="76:78" x14ac:dyDescent="0.25">
      <c r="BX4258">
        <v>50023</v>
      </c>
      <c r="BY4258">
        <v>50</v>
      </c>
      <c r="BZ4258" s="14">
        <v>1216067050023</v>
      </c>
    </row>
    <row r="4259" spans="76:78" x14ac:dyDescent="0.25">
      <c r="BX4259">
        <v>51022</v>
      </c>
      <c r="BY4259">
        <v>51</v>
      </c>
      <c r="BZ4259" s="14">
        <v>1216067051022</v>
      </c>
    </row>
    <row r="4260" spans="76:78" x14ac:dyDescent="0.25">
      <c r="BX4260">
        <v>17055</v>
      </c>
      <c r="BY4260">
        <v>17</v>
      </c>
      <c r="BZ4260" s="14">
        <v>1216068017055</v>
      </c>
    </row>
    <row r="4261" spans="76:78" x14ac:dyDescent="0.25">
      <c r="BX4261">
        <v>18054</v>
      </c>
      <c r="BY4261">
        <v>18</v>
      </c>
      <c r="BZ4261" s="14">
        <v>1216068018054</v>
      </c>
    </row>
    <row r="4262" spans="76:78" x14ac:dyDescent="0.25">
      <c r="BX4262">
        <v>19053</v>
      </c>
      <c r="BY4262">
        <v>19</v>
      </c>
      <c r="BZ4262" s="14">
        <v>1216068019053</v>
      </c>
    </row>
    <row r="4263" spans="76:78" x14ac:dyDescent="0.25">
      <c r="BX4263">
        <v>33039</v>
      </c>
      <c r="BY4263">
        <v>33</v>
      </c>
      <c r="BZ4263" s="14">
        <v>1216068033039</v>
      </c>
    </row>
    <row r="4264" spans="76:78" x14ac:dyDescent="0.25">
      <c r="BX4264">
        <v>34038</v>
      </c>
      <c r="BY4264">
        <v>34</v>
      </c>
      <c r="BZ4264" s="14">
        <v>1216068034038</v>
      </c>
    </row>
    <row r="4265" spans="76:78" x14ac:dyDescent="0.25">
      <c r="BX4265">
        <v>35037</v>
      </c>
      <c r="BY4265">
        <v>35</v>
      </c>
      <c r="BZ4265" s="14">
        <v>1216068035037</v>
      </c>
    </row>
    <row r="4266" spans="76:78" x14ac:dyDescent="0.25">
      <c r="BX4266">
        <v>50022</v>
      </c>
      <c r="BY4266">
        <v>50</v>
      </c>
      <c r="BZ4266" s="14">
        <v>1216068050022</v>
      </c>
    </row>
    <row r="4267" spans="76:78" x14ac:dyDescent="0.25">
      <c r="BX4267">
        <v>51021</v>
      </c>
      <c r="BY4267">
        <v>51</v>
      </c>
      <c r="BZ4267" s="14">
        <v>1216068051021</v>
      </c>
    </row>
    <row r="4268" spans="76:78" x14ac:dyDescent="0.25">
      <c r="BX4268">
        <v>17054</v>
      </c>
      <c r="BY4268">
        <v>17</v>
      </c>
      <c r="BZ4268" s="14">
        <v>1216069017054</v>
      </c>
    </row>
    <row r="4269" spans="76:78" x14ac:dyDescent="0.25">
      <c r="BX4269">
        <v>18053</v>
      </c>
      <c r="BY4269">
        <v>18</v>
      </c>
      <c r="BZ4269" s="14">
        <v>1216069018053</v>
      </c>
    </row>
    <row r="4270" spans="76:78" x14ac:dyDescent="0.25">
      <c r="BX4270">
        <v>19052</v>
      </c>
      <c r="BY4270">
        <v>19</v>
      </c>
      <c r="BZ4270" s="14">
        <v>1216069019052</v>
      </c>
    </row>
    <row r="4271" spans="76:78" x14ac:dyDescent="0.25">
      <c r="BX4271">
        <v>32039</v>
      </c>
      <c r="BY4271">
        <v>32</v>
      </c>
      <c r="BZ4271" s="14">
        <v>1216069032039</v>
      </c>
    </row>
    <row r="4272" spans="76:78" x14ac:dyDescent="0.25">
      <c r="BX4272">
        <v>33038</v>
      </c>
      <c r="BY4272">
        <v>33</v>
      </c>
      <c r="BZ4272" s="14">
        <v>1216069033038</v>
      </c>
    </row>
    <row r="4273" spans="76:78" x14ac:dyDescent="0.25">
      <c r="BX4273">
        <v>34037</v>
      </c>
      <c r="BY4273">
        <v>34</v>
      </c>
      <c r="BZ4273" s="14">
        <v>1216069034037</v>
      </c>
    </row>
    <row r="4274" spans="76:78" x14ac:dyDescent="0.25">
      <c r="BX4274">
        <v>50021</v>
      </c>
      <c r="BY4274">
        <v>50</v>
      </c>
      <c r="BZ4274" s="14">
        <v>1216069050021</v>
      </c>
    </row>
    <row r="4275" spans="76:78" x14ac:dyDescent="0.25">
      <c r="BX4275">
        <v>51020</v>
      </c>
      <c r="BY4275">
        <v>51</v>
      </c>
      <c r="BZ4275" s="14">
        <v>1216069051020</v>
      </c>
    </row>
    <row r="4276" spans="76:78" x14ac:dyDescent="0.25">
      <c r="BX4276">
        <v>17053</v>
      </c>
      <c r="BY4276">
        <v>17</v>
      </c>
      <c r="BZ4276" s="14">
        <v>1216070017053</v>
      </c>
    </row>
    <row r="4277" spans="76:78" x14ac:dyDescent="0.25">
      <c r="BX4277">
        <v>18052</v>
      </c>
      <c r="BY4277">
        <v>18</v>
      </c>
      <c r="BZ4277" s="14">
        <v>1216070018052</v>
      </c>
    </row>
    <row r="4278" spans="76:78" x14ac:dyDescent="0.25">
      <c r="BX4278">
        <v>19051</v>
      </c>
      <c r="BY4278">
        <v>19</v>
      </c>
      <c r="BZ4278" s="14">
        <v>1216070019051</v>
      </c>
    </row>
    <row r="4279" spans="76:78" x14ac:dyDescent="0.25">
      <c r="BX4279">
        <v>31039</v>
      </c>
      <c r="BY4279">
        <v>31</v>
      </c>
      <c r="BZ4279" s="14">
        <v>1216070031039</v>
      </c>
    </row>
    <row r="4280" spans="76:78" x14ac:dyDescent="0.25">
      <c r="BX4280">
        <v>32038</v>
      </c>
      <c r="BY4280">
        <v>32</v>
      </c>
      <c r="BZ4280" s="14">
        <v>1216070032038</v>
      </c>
    </row>
    <row r="4281" spans="76:78" x14ac:dyDescent="0.25">
      <c r="BX4281">
        <v>33037</v>
      </c>
      <c r="BY4281">
        <v>33</v>
      </c>
      <c r="BZ4281" s="14">
        <v>1216070033037</v>
      </c>
    </row>
    <row r="4282" spans="76:78" x14ac:dyDescent="0.25">
      <c r="BX4282">
        <v>50020</v>
      </c>
      <c r="BY4282">
        <v>50</v>
      </c>
      <c r="BZ4282" s="14">
        <v>1216070050020</v>
      </c>
    </row>
    <row r="4283" spans="76:78" x14ac:dyDescent="0.25">
      <c r="BX4283">
        <v>51019</v>
      </c>
      <c r="BY4283">
        <v>51</v>
      </c>
      <c r="BZ4283" s="14">
        <v>1216070051019</v>
      </c>
    </row>
    <row r="4284" spans="76:78" x14ac:dyDescent="0.25">
      <c r="BX4284">
        <v>17052</v>
      </c>
      <c r="BY4284">
        <v>17</v>
      </c>
      <c r="BZ4284" s="14">
        <v>1216071017052</v>
      </c>
    </row>
    <row r="4285" spans="76:78" x14ac:dyDescent="0.25">
      <c r="BX4285">
        <v>18051</v>
      </c>
      <c r="BY4285">
        <v>18</v>
      </c>
      <c r="BZ4285" s="14">
        <v>1216071018051</v>
      </c>
    </row>
    <row r="4286" spans="76:78" x14ac:dyDescent="0.25">
      <c r="BX4286">
        <v>19050</v>
      </c>
      <c r="BY4286">
        <v>19</v>
      </c>
      <c r="BZ4286" s="14">
        <v>1216071019050</v>
      </c>
    </row>
    <row r="4287" spans="76:78" x14ac:dyDescent="0.25">
      <c r="BX4287">
        <v>30039</v>
      </c>
      <c r="BY4287">
        <v>30</v>
      </c>
      <c r="BZ4287" s="14">
        <v>1216071030039</v>
      </c>
    </row>
    <row r="4288" spans="76:78" x14ac:dyDescent="0.25">
      <c r="BX4288">
        <v>31038</v>
      </c>
      <c r="BY4288">
        <v>31</v>
      </c>
      <c r="BZ4288" s="14">
        <v>1216071031038</v>
      </c>
    </row>
    <row r="4289" spans="76:78" x14ac:dyDescent="0.25">
      <c r="BX4289">
        <v>32037</v>
      </c>
      <c r="BY4289">
        <v>32</v>
      </c>
      <c r="BZ4289" s="14">
        <v>1216071032037</v>
      </c>
    </row>
    <row r="4290" spans="76:78" x14ac:dyDescent="0.25">
      <c r="BX4290">
        <v>50019</v>
      </c>
      <c r="BY4290">
        <v>50</v>
      </c>
      <c r="BZ4290" s="14">
        <v>1216071050019</v>
      </c>
    </row>
    <row r="4291" spans="76:78" x14ac:dyDescent="0.25">
      <c r="BX4291">
        <v>51018</v>
      </c>
      <c r="BY4291">
        <v>51</v>
      </c>
      <c r="BZ4291" s="14">
        <v>1216071051018</v>
      </c>
    </row>
    <row r="4292" spans="76:78" x14ac:dyDescent="0.25">
      <c r="BX4292">
        <v>17051</v>
      </c>
      <c r="BY4292">
        <v>17</v>
      </c>
      <c r="BZ4292" s="14">
        <v>1216072017051</v>
      </c>
    </row>
    <row r="4293" spans="76:78" x14ac:dyDescent="0.25">
      <c r="BX4293">
        <v>18050</v>
      </c>
      <c r="BY4293">
        <v>18</v>
      </c>
      <c r="BZ4293" s="14">
        <v>1216072018050</v>
      </c>
    </row>
    <row r="4294" spans="76:78" x14ac:dyDescent="0.25">
      <c r="BX4294">
        <v>19049</v>
      </c>
      <c r="BY4294">
        <v>19</v>
      </c>
      <c r="BZ4294" s="14">
        <v>1216072019049</v>
      </c>
    </row>
    <row r="4295" spans="76:78" x14ac:dyDescent="0.25">
      <c r="BX4295">
        <v>29039</v>
      </c>
      <c r="BY4295">
        <v>29</v>
      </c>
      <c r="BZ4295" s="14">
        <v>1216072029039</v>
      </c>
    </row>
    <row r="4296" spans="76:78" x14ac:dyDescent="0.25">
      <c r="BX4296">
        <v>30038</v>
      </c>
      <c r="BY4296">
        <v>30</v>
      </c>
      <c r="BZ4296" s="14">
        <v>1216072030038</v>
      </c>
    </row>
    <row r="4297" spans="76:78" x14ac:dyDescent="0.25">
      <c r="BX4297">
        <v>31037</v>
      </c>
      <c r="BY4297">
        <v>31</v>
      </c>
      <c r="BZ4297" s="14">
        <v>1216072031037</v>
      </c>
    </row>
    <row r="4298" spans="76:78" x14ac:dyDescent="0.25">
      <c r="BX4298">
        <v>50018</v>
      </c>
      <c r="BY4298">
        <v>50</v>
      </c>
      <c r="BZ4298" s="14">
        <v>1216072050018</v>
      </c>
    </row>
    <row r="4299" spans="76:78" x14ac:dyDescent="0.25">
      <c r="BX4299">
        <v>51017</v>
      </c>
      <c r="BY4299">
        <v>51</v>
      </c>
      <c r="BZ4299" s="14">
        <v>1216072051017</v>
      </c>
    </row>
    <row r="4300" spans="76:78" x14ac:dyDescent="0.25">
      <c r="BX4300">
        <v>17050</v>
      </c>
      <c r="BY4300">
        <v>17</v>
      </c>
      <c r="BZ4300" s="14">
        <v>1216073017050</v>
      </c>
    </row>
    <row r="4301" spans="76:78" x14ac:dyDescent="0.25">
      <c r="BX4301">
        <v>18049</v>
      </c>
      <c r="BY4301">
        <v>18</v>
      </c>
      <c r="BZ4301" s="14">
        <v>1216073018049</v>
      </c>
    </row>
    <row r="4302" spans="76:78" x14ac:dyDescent="0.25">
      <c r="BX4302">
        <v>19048</v>
      </c>
      <c r="BY4302">
        <v>19</v>
      </c>
      <c r="BZ4302" s="14">
        <v>1216073019048</v>
      </c>
    </row>
    <row r="4303" spans="76:78" x14ac:dyDescent="0.25">
      <c r="BX4303">
        <v>28039</v>
      </c>
      <c r="BY4303">
        <v>28</v>
      </c>
      <c r="BZ4303" s="14">
        <v>1216073028039</v>
      </c>
    </row>
    <row r="4304" spans="76:78" x14ac:dyDescent="0.25">
      <c r="BX4304">
        <v>29038</v>
      </c>
      <c r="BY4304">
        <v>29</v>
      </c>
      <c r="BZ4304" s="14">
        <v>1216073029038</v>
      </c>
    </row>
    <row r="4305" spans="76:78" x14ac:dyDescent="0.25">
      <c r="BX4305">
        <v>30037</v>
      </c>
      <c r="BY4305">
        <v>30</v>
      </c>
      <c r="BZ4305" s="14">
        <v>1216073030037</v>
      </c>
    </row>
    <row r="4306" spans="76:78" x14ac:dyDescent="0.25">
      <c r="BX4306">
        <v>50017</v>
      </c>
      <c r="BY4306">
        <v>50</v>
      </c>
      <c r="BZ4306" s="14">
        <v>1216073050017</v>
      </c>
    </row>
    <row r="4307" spans="76:78" x14ac:dyDescent="0.25">
      <c r="BX4307">
        <v>51016</v>
      </c>
      <c r="BY4307">
        <v>51</v>
      </c>
      <c r="BZ4307" s="14">
        <v>1216073051016</v>
      </c>
    </row>
    <row r="4308" spans="76:78" x14ac:dyDescent="0.25">
      <c r="BX4308">
        <v>17049</v>
      </c>
      <c r="BY4308">
        <v>17</v>
      </c>
      <c r="BZ4308" s="14">
        <v>1216074017049</v>
      </c>
    </row>
    <row r="4309" spans="76:78" x14ac:dyDescent="0.25">
      <c r="BX4309">
        <v>18048</v>
      </c>
      <c r="BY4309">
        <v>18</v>
      </c>
      <c r="BZ4309" s="14">
        <v>1216074018048</v>
      </c>
    </row>
    <row r="4310" spans="76:78" x14ac:dyDescent="0.25">
      <c r="BX4310">
        <v>19047</v>
      </c>
      <c r="BY4310">
        <v>19</v>
      </c>
      <c r="BZ4310" s="14">
        <v>1216074019047</v>
      </c>
    </row>
    <row r="4311" spans="76:78" x14ac:dyDescent="0.25">
      <c r="BX4311">
        <v>28038</v>
      </c>
      <c r="BY4311">
        <v>28</v>
      </c>
      <c r="BZ4311" s="14">
        <v>1216074028038</v>
      </c>
    </row>
    <row r="4312" spans="76:78" x14ac:dyDescent="0.25">
      <c r="BX4312">
        <v>29037</v>
      </c>
      <c r="BY4312">
        <v>29</v>
      </c>
      <c r="BZ4312" s="14">
        <v>1216074029037</v>
      </c>
    </row>
    <row r="4313" spans="76:78" x14ac:dyDescent="0.25">
      <c r="BX4313">
        <v>50016</v>
      </c>
      <c r="BY4313">
        <v>50</v>
      </c>
      <c r="BZ4313" s="14">
        <v>1216074050016</v>
      </c>
    </row>
    <row r="4314" spans="76:78" x14ac:dyDescent="0.25">
      <c r="BX4314">
        <v>51015</v>
      </c>
      <c r="BY4314">
        <v>51</v>
      </c>
      <c r="BZ4314" s="14">
        <v>1216074051015</v>
      </c>
    </row>
    <row r="4315" spans="76:78" x14ac:dyDescent="0.25">
      <c r="BX4315">
        <v>17048</v>
      </c>
      <c r="BY4315">
        <v>17</v>
      </c>
      <c r="BZ4315" s="14">
        <v>1216075017048</v>
      </c>
    </row>
    <row r="4316" spans="76:78" x14ac:dyDescent="0.25">
      <c r="BX4316">
        <v>18047</v>
      </c>
      <c r="BY4316">
        <v>18</v>
      </c>
      <c r="BZ4316" s="14">
        <v>1216075018047</v>
      </c>
    </row>
    <row r="4317" spans="76:78" x14ac:dyDescent="0.25">
      <c r="BX4317">
        <v>19046</v>
      </c>
      <c r="BY4317">
        <v>19</v>
      </c>
      <c r="BZ4317" s="14">
        <v>1216075019046</v>
      </c>
    </row>
    <row r="4318" spans="76:78" x14ac:dyDescent="0.25">
      <c r="BX4318">
        <v>28037</v>
      </c>
      <c r="BY4318">
        <v>28</v>
      </c>
      <c r="BZ4318" s="14">
        <v>1216075028037</v>
      </c>
    </row>
    <row r="4319" spans="76:78" x14ac:dyDescent="0.25">
      <c r="BX4319">
        <v>50015</v>
      </c>
      <c r="BY4319">
        <v>50</v>
      </c>
      <c r="BZ4319" s="14">
        <v>1216075050015</v>
      </c>
    </row>
    <row r="4320" spans="76:78" x14ac:dyDescent="0.25">
      <c r="BX4320">
        <v>17047</v>
      </c>
      <c r="BY4320">
        <v>17</v>
      </c>
      <c r="BZ4320" s="14">
        <v>1216076017047</v>
      </c>
    </row>
    <row r="4321" spans="76:78" x14ac:dyDescent="0.25">
      <c r="BX4321">
        <v>18046</v>
      </c>
      <c r="BY4321">
        <v>18</v>
      </c>
      <c r="BZ4321" s="14">
        <v>1216076018046</v>
      </c>
    </row>
    <row r="4322" spans="76:78" x14ac:dyDescent="0.25">
      <c r="BX4322">
        <v>19045</v>
      </c>
      <c r="BY4322">
        <v>19</v>
      </c>
      <c r="BZ4322" s="14">
        <v>1216076019045</v>
      </c>
    </row>
    <row r="4323" spans="76:78" x14ac:dyDescent="0.25">
      <c r="BX4323">
        <v>27037</v>
      </c>
      <c r="BY4323">
        <v>27</v>
      </c>
      <c r="BZ4323" s="14">
        <v>1216076027037</v>
      </c>
    </row>
    <row r="4324" spans="76:78" x14ac:dyDescent="0.25">
      <c r="BX4324">
        <v>51013</v>
      </c>
      <c r="BY4324">
        <v>51</v>
      </c>
      <c r="BZ4324" s="14">
        <v>1216076051013</v>
      </c>
    </row>
    <row r="4325" spans="76:78" x14ac:dyDescent="0.25">
      <c r="BX4325">
        <v>17046</v>
      </c>
      <c r="BY4325">
        <v>17</v>
      </c>
      <c r="BZ4325" s="14">
        <v>1216077017046</v>
      </c>
    </row>
    <row r="4326" spans="76:78" x14ac:dyDescent="0.25">
      <c r="BX4326">
        <v>18045</v>
      </c>
      <c r="BY4326">
        <v>18</v>
      </c>
      <c r="BZ4326" s="14">
        <v>1216077018045</v>
      </c>
    </row>
    <row r="4327" spans="76:78" x14ac:dyDescent="0.25">
      <c r="BX4327">
        <v>19044</v>
      </c>
      <c r="BY4327">
        <v>19</v>
      </c>
      <c r="BZ4327" s="14">
        <v>1216077019044</v>
      </c>
    </row>
    <row r="4328" spans="76:78" x14ac:dyDescent="0.25">
      <c r="BX4328">
        <v>51012</v>
      </c>
      <c r="BY4328">
        <v>51</v>
      </c>
      <c r="BZ4328" s="14">
        <v>1216077051012</v>
      </c>
    </row>
    <row r="4329" spans="76:78" x14ac:dyDescent="0.25">
      <c r="BX4329">
        <v>16046</v>
      </c>
      <c r="BY4329">
        <v>16</v>
      </c>
      <c r="BZ4329" s="14">
        <v>1216078016046</v>
      </c>
    </row>
    <row r="4330" spans="76:78" x14ac:dyDescent="0.25">
      <c r="BX4330">
        <v>17045</v>
      </c>
      <c r="BY4330">
        <v>17</v>
      </c>
      <c r="BZ4330" s="14">
        <v>1216078017045</v>
      </c>
    </row>
    <row r="4331" spans="76:78" x14ac:dyDescent="0.25">
      <c r="BX4331">
        <v>18044</v>
      </c>
      <c r="BY4331">
        <v>18</v>
      </c>
      <c r="BZ4331" s="14">
        <v>1216078018044</v>
      </c>
    </row>
    <row r="4332" spans="76:78" x14ac:dyDescent="0.25">
      <c r="BX4332">
        <v>25037</v>
      </c>
      <c r="BY4332">
        <v>25</v>
      </c>
      <c r="BZ4332" s="14">
        <v>1216078025037</v>
      </c>
    </row>
    <row r="4333" spans="76:78" x14ac:dyDescent="0.25">
      <c r="BX4333">
        <v>50012</v>
      </c>
      <c r="BY4333">
        <v>50</v>
      </c>
      <c r="BZ4333" s="14">
        <v>1216078050012</v>
      </c>
    </row>
    <row r="4334" spans="76:78" x14ac:dyDescent="0.25">
      <c r="BX4334">
        <v>51011</v>
      </c>
      <c r="BY4334">
        <v>51</v>
      </c>
      <c r="BZ4334" s="14">
        <v>1216078051011</v>
      </c>
    </row>
    <row r="4335" spans="76:78" x14ac:dyDescent="0.25">
      <c r="BX4335">
        <v>16045</v>
      </c>
      <c r="BY4335">
        <v>16</v>
      </c>
      <c r="BZ4335" s="14">
        <v>1216079016045</v>
      </c>
    </row>
    <row r="4336" spans="76:78" x14ac:dyDescent="0.25">
      <c r="BX4336">
        <v>17044</v>
      </c>
      <c r="BY4336">
        <v>17</v>
      </c>
      <c r="BZ4336" s="14">
        <v>1216079017044</v>
      </c>
    </row>
    <row r="4337" spans="76:78" x14ac:dyDescent="0.25">
      <c r="BX4337">
        <v>18043</v>
      </c>
      <c r="BY4337">
        <v>18</v>
      </c>
      <c r="BZ4337" s="14">
        <v>1216079018043</v>
      </c>
    </row>
    <row r="4338" spans="76:78" x14ac:dyDescent="0.25">
      <c r="BX4338">
        <v>23038</v>
      </c>
      <c r="BY4338">
        <v>23</v>
      </c>
      <c r="BZ4338" s="14">
        <v>1216079023038</v>
      </c>
    </row>
    <row r="4339" spans="76:78" x14ac:dyDescent="0.25">
      <c r="BX4339">
        <v>24037</v>
      </c>
      <c r="BY4339">
        <v>24</v>
      </c>
      <c r="BZ4339" s="14">
        <v>1216079024037</v>
      </c>
    </row>
    <row r="4340" spans="76:78" x14ac:dyDescent="0.25">
      <c r="BX4340">
        <v>50011</v>
      </c>
      <c r="BY4340">
        <v>50</v>
      </c>
      <c r="BZ4340" s="14">
        <v>1216079050011</v>
      </c>
    </row>
    <row r="4341" spans="76:78" x14ac:dyDescent="0.25">
      <c r="BX4341">
        <v>16044</v>
      </c>
      <c r="BY4341">
        <v>16</v>
      </c>
      <c r="BZ4341" s="14">
        <v>1216080016044</v>
      </c>
    </row>
    <row r="4342" spans="76:78" x14ac:dyDescent="0.25">
      <c r="BX4342">
        <v>17043</v>
      </c>
      <c r="BY4342">
        <v>17</v>
      </c>
      <c r="BZ4342" s="14">
        <v>1216080017043</v>
      </c>
    </row>
    <row r="4343" spans="76:78" x14ac:dyDescent="0.25">
      <c r="BX4343">
        <v>18042</v>
      </c>
      <c r="BY4343">
        <v>18</v>
      </c>
      <c r="BZ4343" s="14">
        <v>1216080018042</v>
      </c>
    </row>
    <row r="4344" spans="76:78" x14ac:dyDescent="0.25">
      <c r="BX4344">
        <v>19041</v>
      </c>
      <c r="BY4344">
        <v>19</v>
      </c>
      <c r="BZ4344" s="14">
        <v>1216080019041</v>
      </c>
    </row>
    <row r="4345" spans="76:78" x14ac:dyDescent="0.25">
      <c r="BX4345">
        <v>22038</v>
      </c>
      <c r="BY4345">
        <v>22</v>
      </c>
      <c r="BZ4345" s="14">
        <v>1216080022038</v>
      </c>
    </row>
    <row r="4346" spans="76:78" x14ac:dyDescent="0.25">
      <c r="BX4346">
        <v>23037</v>
      </c>
      <c r="BY4346">
        <v>23</v>
      </c>
      <c r="BZ4346" s="14">
        <v>1216080023037</v>
      </c>
    </row>
    <row r="4347" spans="76:78" x14ac:dyDescent="0.25">
      <c r="BX4347">
        <v>50010</v>
      </c>
      <c r="BY4347">
        <v>50</v>
      </c>
      <c r="BZ4347" s="14">
        <v>1216080050010</v>
      </c>
    </row>
    <row r="4348" spans="76:78" x14ac:dyDescent="0.25">
      <c r="BX4348">
        <v>16043</v>
      </c>
      <c r="BY4348">
        <v>16</v>
      </c>
      <c r="BZ4348" s="14">
        <v>1216081016043</v>
      </c>
    </row>
    <row r="4349" spans="76:78" x14ac:dyDescent="0.25">
      <c r="BX4349">
        <v>18041</v>
      </c>
      <c r="BY4349">
        <v>18</v>
      </c>
      <c r="BZ4349" s="14">
        <v>1216081018041</v>
      </c>
    </row>
    <row r="4350" spans="76:78" x14ac:dyDescent="0.25">
      <c r="BX4350">
        <v>22037</v>
      </c>
      <c r="BY4350">
        <v>22</v>
      </c>
      <c r="BZ4350" s="14">
        <v>1216081022037</v>
      </c>
    </row>
    <row r="4351" spans="76:78" x14ac:dyDescent="0.25">
      <c r="BX4351">
        <v>50009</v>
      </c>
      <c r="BY4351">
        <v>50</v>
      </c>
      <c r="BZ4351" s="14">
        <v>1216081050009</v>
      </c>
    </row>
    <row r="4352" spans="76:78" x14ac:dyDescent="0.25">
      <c r="BX4352">
        <v>16042</v>
      </c>
      <c r="BY4352">
        <v>16</v>
      </c>
      <c r="BZ4352" s="14">
        <v>1216082016042</v>
      </c>
    </row>
    <row r="4353" spans="76:78" x14ac:dyDescent="0.25">
      <c r="BX4353">
        <v>17041</v>
      </c>
      <c r="BY4353">
        <v>17</v>
      </c>
      <c r="BZ4353" s="14">
        <v>1216082017041</v>
      </c>
    </row>
    <row r="4354" spans="76:78" x14ac:dyDescent="0.25">
      <c r="BX4354">
        <v>18040</v>
      </c>
      <c r="BY4354">
        <v>18</v>
      </c>
      <c r="BZ4354" s="14">
        <v>1216082018040</v>
      </c>
    </row>
    <row r="4355" spans="76:78" x14ac:dyDescent="0.25">
      <c r="BX4355">
        <v>50008</v>
      </c>
      <c r="BY4355">
        <v>50</v>
      </c>
      <c r="BZ4355" s="14">
        <v>1216082050008</v>
      </c>
    </row>
    <row r="4356" spans="76:78" x14ac:dyDescent="0.25">
      <c r="BX4356">
        <v>16041</v>
      </c>
      <c r="BY4356">
        <v>16</v>
      </c>
      <c r="BZ4356" s="14">
        <v>1216083016041</v>
      </c>
    </row>
    <row r="4357" spans="76:78" x14ac:dyDescent="0.25">
      <c r="BX4357">
        <v>17040</v>
      </c>
      <c r="BY4357">
        <v>17</v>
      </c>
      <c r="BZ4357" s="14">
        <v>1216083017040</v>
      </c>
    </row>
    <row r="4358" spans="76:78" x14ac:dyDescent="0.25">
      <c r="BX4358">
        <v>16040</v>
      </c>
      <c r="BY4358">
        <v>16</v>
      </c>
      <c r="BZ4358" s="14">
        <v>1216084016040</v>
      </c>
    </row>
    <row r="4359" spans="76:78" x14ac:dyDescent="0.25">
      <c r="BX4359">
        <v>16039</v>
      </c>
      <c r="BY4359">
        <v>16</v>
      </c>
      <c r="BZ4359" s="14">
        <v>1216085016039</v>
      </c>
    </row>
    <row r="4360" spans="76:78" x14ac:dyDescent="0.25">
      <c r="BX4360">
        <v>16038</v>
      </c>
      <c r="BY4360">
        <v>16</v>
      </c>
      <c r="BZ4360" s="14">
        <v>1216086016038</v>
      </c>
    </row>
    <row r="4361" spans="76:78" x14ac:dyDescent="0.25">
      <c r="BX4361">
        <v>17037</v>
      </c>
      <c r="BY4361">
        <v>17</v>
      </c>
      <c r="BZ4361" s="14">
        <v>1216086017037</v>
      </c>
    </row>
    <row r="4362" spans="76:78" x14ac:dyDescent="0.25">
      <c r="BX4362">
        <v>16036</v>
      </c>
      <c r="BY4362">
        <v>16</v>
      </c>
      <c r="BZ4362" s="14">
        <v>1216088016036</v>
      </c>
    </row>
    <row r="4363" spans="76:78" x14ac:dyDescent="0.25">
      <c r="BX4363">
        <v>16035</v>
      </c>
      <c r="BY4363">
        <v>16</v>
      </c>
      <c r="BZ4363" s="14">
        <v>1216089016035</v>
      </c>
    </row>
    <row r="4364" spans="76:78" x14ac:dyDescent="0.25">
      <c r="BX4364">
        <v>16034</v>
      </c>
      <c r="BY4364">
        <v>16</v>
      </c>
      <c r="BZ4364" s="14">
        <v>1216090016034</v>
      </c>
    </row>
    <row r="4365" spans="76:78" x14ac:dyDescent="0.25">
      <c r="BX4365">
        <v>16033</v>
      </c>
      <c r="BY4365">
        <v>16</v>
      </c>
      <c r="BZ4365" s="14">
        <v>1216091016033</v>
      </c>
    </row>
    <row r="4366" spans="76:78" x14ac:dyDescent="0.25">
      <c r="BX4366">
        <v>48001</v>
      </c>
      <c r="BY4366">
        <v>48</v>
      </c>
      <c r="BZ4366" s="14">
        <v>1216091048001</v>
      </c>
    </row>
    <row r="4367" spans="76:78" x14ac:dyDescent="0.25">
      <c r="BX4367">
        <v>49000</v>
      </c>
      <c r="BY4367">
        <v>49</v>
      </c>
      <c r="BZ4367" s="14">
        <v>1216091049000</v>
      </c>
    </row>
    <row r="4368" spans="76:78" x14ac:dyDescent="0.25">
      <c r="BX4368">
        <v>45003</v>
      </c>
      <c r="BY4368">
        <v>45</v>
      </c>
      <c r="BZ4368" s="14">
        <v>1216092045003</v>
      </c>
    </row>
    <row r="4369" spans="76:78" x14ac:dyDescent="0.25">
      <c r="BX4369">
        <v>46002</v>
      </c>
      <c r="BY4369">
        <v>46</v>
      </c>
      <c r="BZ4369" s="14">
        <v>1216092046002</v>
      </c>
    </row>
    <row r="4370" spans="76:78" x14ac:dyDescent="0.25">
      <c r="BX4370">
        <v>47001</v>
      </c>
      <c r="BY4370">
        <v>47</v>
      </c>
      <c r="BZ4370" s="14">
        <v>1216092047001</v>
      </c>
    </row>
    <row r="4371" spans="76:78" x14ac:dyDescent="0.25">
      <c r="BX4371">
        <v>48000</v>
      </c>
      <c r="BY4371">
        <v>48</v>
      </c>
      <c r="BZ4371" s="14">
        <v>1216092048000</v>
      </c>
    </row>
    <row r="4372" spans="76:78" x14ac:dyDescent="0.25">
      <c r="BX4372">
        <v>1020</v>
      </c>
      <c r="BY4372">
        <v>1</v>
      </c>
      <c r="BZ4372" s="14">
        <v>1216119001020</v>
      </c>
    </row>
    <row r="4373" spans="76:78" x14ac:dyDescent="0.25">
      <c r="BX4373">
        <v>55060</v>
      </c>
      <c r="BY4373">
        <v>55</v>
      </c>
      <c r="BZ4373" s="14">
        <v>1218025055060</v>
      </c>
    </row>
    <row r="4374" spans="76:78" x14ac:dyDescent="0.25">
      <c r="BX4374">
        <v>54060</v>
      </c>
      <c r="BY4374">
        <v>54</v>
      </c>
      <c r="BZ4374" s="14">
        <v>1218026054060</v>
      </c>
    </row>
    <row r="4375" spans="76:78" x14ac:dyDescent="0.25">
      <c r="BX4375">
        <v>62052</v>
      </c>
      <c r="BY4375">
        <v>62</v>
      </c>
      <c r="BZ4375" s="14">
        <v>1218026062052</v>
      </c>
    </row>
    <row r="4376" spans="76:78" x14ac:dyDescent="0.25">
      <c r="BX4376">
        <v>63051</v>
      </c>
      <c r="BY4376">
        <v>63</v>
      </c>
      <c r="BZ4376" s="14">
        <v>1218026063051</v>
      </c>
    </row>
    <row r="4377" spans="76:78" x14ac:dyDescent="0.25">
      <c r="BX4377">
        <v>54059</v>
      </c>
      <c r="BY4377">
        <v>54</v>
      </c>
      <c r="BZ4377" s="14">
        <v>1218027054059</v>
      </c>
    </row>
    <row r="4378" spans="76:78" x14ac:dyDescent="0.25">
      <c r="BX4378">
        <v>62051</v>
      </c>
      <c r="BY4378">
        <v>62</v>
      </c>
      <c r="BZ4378" s="14">
        <v>1218027062051</v>
      </c>
    </row>
    <row r="4379" spans="76:78" x14ac:dyDescent="0.25">
      <c r="BX4379">
        <v>63050</v>
      </c>
      <c r="BY4379">
        <v>63</v>
      </c>
      <c r="BZ4379" s="14">
        <v>1218027063050</v>
      </c>
    </row>
    <row r="4380" spans="76:78" x14ac:dyDescent="0.25">
      <c r="BX4380">
        <v>62050</v>
      </c>
      <c r="BY4380">
        <v>62</v>
      </c>
      <c r="BZ4380" s="14">
        <v>1218028062050</v>
      </c>
    </row>
    <row r="4381" spans="76:78" x14ac:dyDescent="0.25">
      <c r="BX4381">
        <v>52059</v>
      </c>
      <c r="BY4381">
        <v>52</v>
      </c>
      <c r="BZ4381" s="14">
        <v>1218029052059</v>
      </c>
    </row>
    <row r="4382" spans="76:78" x14ac:dyDescent="0.25">
      <c r="BX4382">
        <v>62049</v>
      </c>
      <c r="BY4382">
        <v>62</v>
      </c>
      <c r="BZ4382" s="14">
        <v>1218029062049</v>
      </c>
    </row>
    <row r="4383" spans="76:78" x14ac:dyDescent="0.25">
      <c r="BX4383">
        <v>63048</v>
      </c>
      <c r="BY4383">
        <v>63</v>
      </c>
      <c r="BZ4383" s="14">
        <v>1218029063048</v>
      </c>
    </row>
    <row r="4384" spans="76:78" x14ac:dyDescent="0.25">
      <c r="BX4384">
        <v>62048</v>
      </c>
      <c r="BY4384">
        <v>62</v>
      </c>
      <c r="BZ4384" s="14">
        <v>1218030062048</v>
      </c>
    </row>
    <row r="4385" spans="76:78" x14ac:dyDescent="0.25">
      <c r="BX4385">
        <v>63046</v>
      </c>
      <c r="BY4385">
        <v>63</v>
      </c>
      <c r="BZ4385" s="14">
        <v>1218031063046</v>
      </c>
    </row>
    <row r="4386" spans="76:78" x14ac:dyDescent="0.25">
      <c r="BX4386">
        <v>62046</v>
      </c>
      <c r="BY4386">
        <v>62</v>
      </c>
      <c r="BZ4386" s="14">
        <v>1218032062046</v>
      </c>
    </row>
    <row r="4387" spans="76:78" x14ac:dyDescent="0.25">
      <c r="BX4387">
        <v>50057</v>
      </c>
      <c r="BY4387">
        <v>50</v>
      </c>
      <c r="BZ4387" s="14">
        <v>1218033050057</v>
      </c>
    </row>
    <row r="4388" spans="76:78" x14ac:dyDescent="0.25">
      <c r="BX4388">
        <v>47057</v>
      </c>
      <c r="BY4388">
        <v>47</v>
      </c>
      <c r="BZ4388" s="14">
        <v>1218036047057</v>
      </c>
    </row>
    <row r="4389" spans="76:78" x14ac:dyDescent="0.25">
      <c r="BX4389">
        <v>44059</v>
      </c>
      <c r="BY4389">
        <v>44</v>
      </c>
      <c r="BZ4389" s="14">
        <v>1218037044059</v>
      </c>
    </row>
    <row r="4390" spans="76:78" x14ac:dyDescent="0.25">
      <c r="BX4390">
        <v>44058</v>
      </c>
      <c r="BY4390">
        <v>44</v>
      </c>
      <c r="BZ4390" s="14">
        <v>1218038044058</v>
      </c>
    </row>
    <row r="4391" spans="76:78" x14ac:dyDescent="0.25">
      <c r="BX4391">
        <v>58044</v>
      </c>
      <c r="BY4391">
        <v>58</v>
      </c>
      <c r="BZ4391" s="14">
        <v>1218038058044</v>
      </c>
    </row>
    <row r="4392" spans="76:78" x14ac:dyDescent="0.25">
      <c r="BX4392">
        <v>17070</v>
      </c>
      <c r="BY4392">
        <v>17</v>
      </c>
      <c r="BZ4392" s="14">
        <v>1218053017070</v>
      </c>
    </row>
    <row r="4393" spans="76:78" x14ac:dyDescent="0.25">
      <c r="BX4393">
        <v>18069</v>
      </c>
      <c r="BY4393">
        <v>18</v>
      </c>
      <c r="BZ4393" s="14">
        <v>1218053018069</v>
      </c>
    </row>
    <row r="4394" spans="76:78" x14ac:dyDescent="0.25">
      <c r="BX4394">
        <v>50037</v>
      </c>
      <c r="BY4394">
        <v>50</v>
      </c>
      <c r="BZ4394" s="14">
        <v>1218053050037</v>
      </c>
    </row>
    <row r="4395" spans="76:78" x14ac:dyDescent="0.25">
      <c r="BX4395">
        <v>16070</v>
      </c>
      <c r="BY4395">
        <v>16</v>
      </c>
      <c r="BZ4395" s="14">
        <v>1218054016070</v>
      </c>
    </row>
    <row r="4396" spans="76:78" x14ac:dyDescent="0.25">
      <c r="BX4396">
        <v>17069</v>
      </c>
      <c r="BY4396">
        <v>17</v>
      </c>
      <c r="BZ4396" s="14">
        <v>1218054017069</v>
      </c>
    </row>
    <row r="4397" spans="76:78" x14ac:dyDescent="0.25">
      <c r="BX4397">
        <v>18068</v>
      </c>
      <c r="BY4397">
        <v>18</v>
      </c>
      <c r="BZ4397" s="14">
        <v>1218054018068</v>
      </c>
    </row>
    <row r="4398" spans="76:78" x14ac:dyDescent="0.25">
      <c r="BX4398">
        <v>49037</v>
      </c>
      <c r="BY4398">
        <v>49</v>
      </c>
      <c r="BZ4398" s="14">
        <v>1218054049037</v>
      </c>
    </row>
    <row r="4399" spans="76:78" x14ac:dyDescent="0.25">
      <c r="BX4399">
        <v>50036</v>
      </c>
      <c r="BY4399">
        <v>50</v>
      </c>
      <c r="BZ4399" s="14">
        <v>1218054050036</v>
      </c>
    </row>
    <row r="4400" spans="76:78" x14ac:dyDescent="0.25">
      <c r="BX4400">
        <v>15070</v>
      </c>
      <c r="BY4400">
        <v>15</v>
      </c>
      <c r="BZ4400" s="14">
        <v>1218055015070</v>
      </c>
    </row>
    <row r="4401" spans="76:78" x14ac:dyDescent="0.25">
      <c r="BX4401">
        <v>16069</v>
      </c>
      <c r="BY4401">
        <v>16</v>
      </c>
      <c r="BZ4401" s="14">
        <v>1218055016069</v>
      </c>
    </row>
    <row r="4402" spans="76:78" x14ac:dyDescent="0.25">
      <c r="BX4402">
        <v>17068</v>
      </c>
      <c r="BY4402">
        <v>17</v>
      </c>
      <c r="BZ4402" s="14">
        <v>1218055017068</v>
      </c>
    </row>
    <row r="4403" spans="76:78" x14ac:dyDescent="0.25">
      <c r="BX4403">
        <v>18067</v>
      </c>
      <c r="BY4403">
        <v>18</v>
      </c>
      <c r="BZ4403" s="14">
        <v>1218055018067</v>
      </c>
    </row>
    <row r="4404" spans="76:78" x14ac:dyDescent="0.25">
      <c r="BX4404">
        <v>48037</v>
      </c>
      <c r="BY4404">
        <v>48</v>
      </c>
      <c r="BZ4404" s="14">
        <v>1218055048037</v>
      </c>
    </row>
    <row r="4405" spans="76:78" x14ac:dyDescent="0.25">
      <c r="BX4405">
        <v>49036</v>
      </c>
      <c r="BY4405">
        <v>49</v>
      </c>
      <c r="BZ4405" s="14">
        <v>1218055049036</v>
      </c>
    </row>
    <row r="4406" spans="76:78" x14ac:dyDescent="0.25">
      <c r="BX4406">
        <v>50035</v>
      </c>
      <c r="BY4406">
        <v>50</v>
      </c>
      <c r="BZ4406" s="14">
        <v>1218055050035</v>
      </c>
    </row>
    <row r="4407" spans="76:78" x14ac:dyDescent="0.25">
      <c r="BX4407">
        <v>14070</v>
      </c>
      <c r="BY4407">
        <v>14</v>
      </c>
      <c r="BZ4407" s="14">
        <v>1218056014070</v>
      </c>
    </row>
    <row r="4408" spans="76:78" x14ac:dyDescent="0.25">
      <c r="BX4408">
        <v>15069</v>
      </c>
      <c r="BY4408">
        <v>15</v>
      </c>
      <c r="BZ4408" s="14">
        <v>1218056015069</v>
      </c>
    </row>
    <row r="4409" spans="76:78" x14ac:dyDescent="0.25">
      <c r="BX4409">
        <v>16068</v>
      </c>
      <c r="BY4409">
        <v>16</v>
      </c>
      <c r="BZ4409" s="14">
        <v>1218056016068</v>
      </c>
    </row>
    <row r="4410" spans="76:78" x14ac:dyDescent="0.25">
      <c r="BX4410">
        <v>17067</v>
      </c>
      <c r="BY4410">
        <v>17</v>
      </c>
      <c r="BZ4410" s="14">
        <v>1218056017067</v>
      </c>
    </row>
    <row r="4411" spans="76:78" x14ac:dyDescent="0.25">
      <c r="BX4411">
        <v>18066</v>
      </c>
      <c r="BY4411">
        <v>18</v>
      </c>
      <c r="BZ4411" s="14">
        <v>1218056018066</v>
      </c>
    </row>
    <row r="4412" spans="76:78" x14ac:dyDescent="0.25">
      <c r="BX4412">
        <v>47037</v>
      </c>
      <c r="BY4412">
        <v>47</v>
      </c>
      <c r="BZ4412" s="14">
        <v>1218056047037</v>
      </c>
    </row>
    <row r="4413" spans="76:78" x14ac:dyDescent="0.25">
      <c r="BX4413">
        <v>48036</v>
      </c>
      <c r="BY4413">
        <v>48</v>
      </c>
      <c r="BZ4413" s="14">
        <v>1218056048036</v>
      </c>
    </row>
    <row r="4414" spans="76:78" x14ac:dyDescent="0.25">
      <c r="BX4414">
        <v>49035</v>
      </c>
      <c r="BY4414">
        <v>49</v>
      </c>
      <c r="BZ4414" s="14">
        <v>1218056049035</v>
      </c>
    </row>
    <row r="4415" spans="76:78" x14ac:dyDescent="0.25">
      <c r="BX4415">
        <v>50034</v>
      </c>
      <c r="BY4415">
        <v>50</v>
      </c>
      <c r="BZ4415" s="14">
        <v>1218056050034</v>
      </c>
    </row>
    <row r="4416" spans="76:78" x14ac:dyDescent="0.25">
      <c r="BX4416">
        <v>13070</v>
      </c>
      <c r="BY4416">
        <v>13</v>
      </c>
      <c r="BZ4416" s="14">
        <v>1218057013070</v>
      </c>
    </row>
    <row r="4417" spans="76:78" x14ac:dyDescent="0.25">
      <c r="BX4417">
        <v>14069</v>
      </c>
      <c r="BY4417">
        <v>14</v>
      </c>
      <c r="BZ4417" s="14">
        <v>1218057014069</v>
      </c>
    </row>
    <row r="4418" spans="76:78" x14ac:dyDescent="0.25">
      <c r="BX4418">
        <v>15068</v>
      </c>
      <c r="BY4418">
        <v>15</v>
      </c>
      <c r="BZ4418" s="14">
        <v>1218057015068</v>
      </c>
    </row>
    <row r="4419" spans="76:78" x14ac:dyDescent="0.25">
      <c r="BX4419">
        <v>16067</v>
      </c>
      <c r="BY4419">
        <v>16</v>
      </c>
      <c r="BZ4419" s="14">
        <v>1218057016067</v>
      </c>
    </row>
    <row r="4420" spans="76:78" x14ac:dyDescent="0.25">
      <c r="BX4420">
        <v>17066</v>
      </c>
      <c r="BY4420">
        <v>17</v>
      </c>
      <c r="BZ4420" s="14">
        <v>1218057017066</v>
      </c>
    </row>
    <row r="4421" spans="76:78" x14ac:dyDescent="0.25">
      <c r="BX4421">
        <v>18065</v>
      </c>
      <c r="BY4421">
        <v>18</v>
      </c>
      <c r="BZ4421" s="14">
        <v>1218057018065</v>
      </c>
    </row>
    <row r="4422" spans="76:78" x14ac:dyDescent="0.25">
      <c r="BX4422">
        <v>46037</v>
      </c>
      <c r="BY4422">
        <v>46</v>
      </c>
      <c r="BZ4422" s="14">
        <v>1218057046037</v>
      </c>
    </row>
    <row r="4423" spans="76:78" x14ac:dyDescent="0.25">
      <c r="BX4423">
        <v>47036</v>
      </c>
      <c r="BY4423">
        <v>47</v>
      </c>
      <c r="BZ4423" s="14">
        <v>1218057047036</v>
      </c>
    </row>
    <row r="4424" spans="76:78" x14ac:dyDescent="0.25">
      <c r="BX4424">
        <v>49034</v>
      </c>
      <c r="BY4424">
        <v>49</v>
      </c>
      <c r="BZ4424" s="14">
        <v>1218057049034</v>
      </c>
    </row>
    <row r="4425" spans="76:78" x14ac:dyDescent="0.25">
      <c r="BX4425">
        <v>50033</v>
      </c>
      <c r="BY4425">
        <v>50</v>
      </c>
      <c r="BZ4425" s="14">
        <v>1218057050033</v>
      </c>
    </row>
    <row r="4426" spans="76:78" x14ac:dyDescent="0.25">
      <c r="BX4426">
        <v>12070</v>
      </c>
      <c r="BY4426">
        <v>12</v>
      </c>
      <c r="BZ4426" s="14">
        <v>1218058012070</v>
      </c>
    </row>
    <row r="4427" spans="76:78" x14ac:dyDescent="0.25">
      <c r="BX4427">
        <v>13069</v>
      </c>
      <c r="BY4427">
        <v>13</v>
      </c>
      <c r="BZ4427" s="14">
        <v>1218058013069</v>
      </c>
    </row>
    <row r="4428" spans="76:78" x14ac:dyDescent="0.25">
      <c r="BX4428">
        <v>14068</v>
      </c>
      <c r="BY4428">
        <v>14</v>
      </c>
      <c r="BZ4428" s="14">
        <v>1218058014068</v>
      </c>
    </row>
    <row r="4429" spans="76:78" x14ac:dyDescent="0.25">
      <c r="BX4429">
        <v>15067</v>
      </c>
      <c r="BY4429">
        <v>15</v>
      </c>
      <c r="BZ4429" s="14">
        <v>1218058015067</v>
      </c>
    </row>
    <row r="4430" spans="76:78" x14ac:dyDescent="0.25">
      <c r="BX4430">
        <v>16066</v>
      </c>
      <c r="BY4430">
        <v>16</v>
      </c>
      <c r="BZ4430" s="14">
        <v>1218058016066</v>
      </c>
    </row>
    <row r="4431" spans="76:78" x14ac:dyDescent="0.25">
      <c r="BX4431">
        <v>17065</v>
      </c>
      <c r="BY4431">
        <v>17</v>
      </c>
      <c r="BZ4431" s="14">
        <v>1218058017065</v>
      </c>
    </row>
    <row r="4432" spans="76:78" x14ac:dyDescent="0.25">
      <c r="BX4432">
        <v>18064</v>
      </c>
      <c r="BY4432">
        <v>18</v>
      </c>
      <c r="BZ4432" s="14">
        <v>1218058018064</v>
      </c>
    </row>
    <row r="4433" spans="76:78" x14ac:dyDescent="0.25">
      <c r="BX4433">
        <v>45037</v>
      </c>
      <c r="BY4433">
        <v>45</v>
      </c>
      <c r="BZ4433" s="14">
        <v>1218058045037</v>
      </c>
    </row>
    <row r="4434" spans="76:78" x14ac:dyDescent="0.25">
      <c r="BX4434">
        <v>46036</v>
      </c>
      <c r="BY4434">
        <v>46</v>
      </c>
      <c r="BZ4434" s="14">
        <v>1218058046036</v>
      </c>
    </row>
    <row r="4435" spans="76:78" x14ac:dyDescent="0.25">
      <c r="BX4435">
        <v>49033</v>
      </c>
      <c r="BY4435">
        <v>49</v>
      </c>
      <c r="BZ4435" s="14">
        <v>1218058049033</v>
      </c>
    </row>
    <row r="4436" spans="76:78" x14ac:dyDescent="0.25">
      <c r="BX4436">
        <v>50032</v>
      </c>
      <c r="BY4436">
        <v>50</v>
      </c>
      <c r="BZ4436" s="14">
        <v>1218058050032</v>
      </c>
    </row>
    <row r="4437" spans="76:78" x14ac:dyDescent="0.25">
      <c r="BX4437">
        <v>11070</v>
      </c>
      <c r="BY4437">
        <v>11</v>
      </c>
      <c r="BZ4437" s="14">
        <v>1218059011070</v>
      </c>
    </row>
    <row r="4438" spans="76:78" x14ac:dyDescent="0.25">
      <c r="BX4438">
        <v>12069</v>
      </c>
      <c r="BY4438">
        <v>12</v>
      </c>
      <c r="BZ4438" s="14">
        <v>1218059012069</v>
      </c>
    </row>
    <row r="4439" spans="76:78" x14ac:dyDescent="0.25">
      <c r="BX4439">
        <v>13068</v>
      </c>
      <c r="BY4439">
        <v>13</v>
      </c>
      <c r="BZ4439" s="14">
        <v>1218059013068</v>
      </c>
    </row>
    <row r="4440" spans="76:78" x14ac:dyDescent="0.25">
      <c r="BX4440">
        <v>14067</v>
      </c>
      <c r="BY4440">
        <v>14</v>
      </c>
      <c r="BZ4440" s="14">
        <v>1218059014067</v>
      </c>
    </row>
    <row r="4441" spans="76:78" x14ac:dyDescent="0.25">
      <c r="BX4441">
        <v>15066</v>
      </c>
      <c r="BY4441">
        <v>15</v>
      </c>
      <c r="BZ4441" s="14">
        <v>1218059015066</v>
      </c>
    </row>
    <row r="4442" spans="76:78" x14ac:dyDescent="0.25">
      <c r="BX4442">
        <v>16065</v>
      </c>
      <c r="BY4442">
        <v>16</v>
      </c>
      <c r="BZ4442" s="14">
        <v>1218059016065</v>
      </c>
    </row>
    <row r="4443" spans="76:78" x14ac:dyDescent="0.25">
      <c r="BX4443">
        <v>17064</v>
      </c>
      <c r="BY4443">
        <v>17</v>
      </c>
      <c r="BZ4443" s="14">
        <v>1218059017064</v>
      </c>
    </row>
    <row r="4444" spans="76:78" x14ac:dyDescent="0.25">
      <c r="BX4444">
        <v>18063</v>
      </c>
      <c r="BY4444">
        <v>18</v>
      </c>
      <c r="BZ4444" s="14">
        <v>1218059018063</v>
      </c>
    </row>
    <row r="4445" spans="76:78" x14ac:dyDescent="0.25">
      <c r="BX4445">
        <v>44037</v>
      </c>
      <c r="BY4445">
        <v>44</v>
      </c>
      <c r="BZ4445" s="14">
        <v>1218059044037</v>
      </c>
    </row>
    <row r="4446" spans="76:78" x14ac:dyDescent="0.25">
      <c r="BX4446">
        <v>45036</v>
      </c>
      <c r="BY4446">
        <v>45</v>
      </c>
      <c r="BZ4446" s="14">
        <v>1218059045036</v>
      </c>
    </row>
    <row r="4447" spans="76:78" x14ac:dyDescent="0.25">
      <c r="BX4447">
        <v>49032</v>
      </c>
      <c r="BY4447">
        <v>49</v>
      </c>
      <c r="BZ4447" s="14">
        <v>1218059049032</v>
      </c>
    </row>
    <row r="4448" spans="76:78" x14ac:dyDescent="0.25">
      <c r="BX4448">
        <v>50031</v>
      </c>
      <c r="BY4448">
        <v>50</v>
      </c>
      <c r="BZ4448" s="14">
        <v>1218059050031</v>
      </c>
    </row>
    <row r="4449" spans="76:78" x14ac:dyDescent="0.25">
      <c r="BX4449">
        <v>11069</v>
      </c>
      <c r="BY4449">
        <v>11</v>
      </c>
      <c r="BZ4449" s="14">
        <v>1218060011069</v>
      </c>
    </row>
    <row r="4450" spans="76:78" x14ac:dyDescent="0.25">
      <c r="BX4450">
        <v>12068</v>
      </c>
      <c r="BY4450">
        <v>12</v>
      </c>
      <c r="BZ4450" s="14">
        <v>1218060012068</v>
      </c>
    </row>
    <row r="4451" spans="76:78" x14ac:dyDescent="0.25">
      <c r="BX4451">
        <v>13067</v>
      </c>
      <c r="BY4451">
        <v>13</v>
      </c>
      <c r="BZ4451" s="14">
        <v>1218060013067</v>
      </c>
    </row>
    <row r="4452" spans="76:78" x14ac:dyDescent="0.25">
      <c r="BX4452">
        <v>14066</v>
      </c>
      <c r="BY4452">
        <v>14</v>
      </c>
      <c r="BZ4452" s="14">
        <v>1218060014066</v>
      </c>
    </row>
    <row r="4453" spans="76:78" x14ac:dyDescent="0.25">
      <c r="BX4453">
        <v>15065</v>
      </c>
      <c r="BY4453">
        <v>15</v>
      </c>
      <c r="BZ4453" s="14">
        <v>1218060015065</v>
      </c>
    </row>
    <row r="4454" spans="76:78" x14ac:dyDescent="0.25">
      <c r="BX4454">
        <v>16064</v>
      </c>
      <c r="BY4454">
        <v>16</v>
      </c>
      <c r="BZ4454" s="14">
        <v>1218060016064</v>
      </c>
    </row>
    <row r="4455" spans="76:78" x14ac:dyDescent="0.25">
      <c r="BX4455">
        <v>17063</v>
      </c>
      <c r="BY4455">
        <v>17</v>
      </c>
      <c r="BZ4455" s="14">
        <v>1218060017063</v>
      </c>
    </row>
    <row r="4456" spans="76:78" x14ac:dyDescent="0.25">
      <c r="BX4456">
        <v>18062</v>
      </c>
      <c r="BY4456">
        <v>18</v>
      </c>
      <c r="BZ4456" s="14">
        <v>1218060018062</v>
      </c>
    </row>
    <row r="4457" spans="76:78" x14ac:dyDescent="0.25">
      <c r="BX4457">
        <v>43037</v>
      </c>
      <c r="BY4457">
        <v>43</v>
      </c>
      <c r="BZ4457" s="14">
        <v>1218060043037</v>
      </c>
    </row>
    <row r="4458" spans="76:78" x14ac:dyDescent="0.25">
      <c r="BX4458">
        <v>44036</v>
      </c>
      <c r="BY4458">
        <v>44</v>
      </c>
      <c r="BZ4458" s="14">
        <v>1218060044036</v>
      </c>
    </row>
    <row r="4459" spans="76:78" x14ac:dyDescent="0.25">
      <c r="BX4459">
        <v>49031</v>
      </c>
      <c r="BY4459">
        <v>49</v>
      </c>
      <c r="BZ4459" s="14">
        <v>1218060049031</v>
      </c>
    </row>
    <row r="4460" spans="76:78" x14ac:dyDescent="0.25">
      <c r="BX4460">
        <v>50030</v>
      </c>
      <c r="BY4460">
        <v>50</v>
      </c>
      <c r="BZ4460" s="14">
        <v>1218060050030</v>
      </c>
    </row>
    <row r="4461" spans="76:78" x14ac:dyDescent="0.25">
      <c r="BX4461">
        <v>11068</v>
      </c>
      <c r="BY4461">
        <v>11</v>
      </c>
      <c r="BZ4461" s="14">
        <v>1218061011068</v>
      </c>
    </row>
    <row r="4462" spans="76:78" x14ac:dyDescent="0.25">
      <c r="BX4462">
        <v>12067</v>
      </c>
      <c r="BY4462">
        <v>12</v>
      </c>
      <c r="BZ4462" s="14">
        <v>1218061012067</v>
      </c>
    </row>
    <row r="4463" spans="76:78" x14ac:dyDescent="0.25">
      <c r="BX4463">
        <v>13066</v>
      </c>
      <c r="BY4463">
        <v>13</v>
      </c>
      <c r="BZ4463" s="14">
        <v>1218061013066</v>
      </c>
    </row>
    <row r="4464" spans="76:78" x14ac:dyDescent="0.25">
      <c r="BX4464">
        <v>14065</v>
      </c>
      <c r="BY4464">
        <v>14</v>
      </c>
      <c r="BZ4464" s="14">
        <v>1218061014065</v>
      </c>
    </row>
    <row r="4465" spans="76:78" x14ac:dyDescent="0.25">
      <c r="BX4465">
        <v>15064</v>
      </c>
      <c r="BY4465">
        <v>15</v>
      </c>
      <c r="BZ4465" s="14">
        <v>1218061015064</v>
      </c>
    </row>
    <row r="4466" spans="76:78" x14ac:dyDescent="0.25">
      <c r="BX4466">
        <v>16063</v>
      </c>
      <c r="BY4466">
        <v>16</v>
      </c>
      <c r="BZ4466" s="14">
        <v>1218061016063</v>
      </c>
    </row>
    <row r="4467" spans="76:78" x14ac:dyDescent="0.25">
      <c r="BX4467">
        <v>17062</v>
      </c>
      <c r="BY4467">
        <v>17</v>
      </c>
      <c r="BZ4467" s="14">
        <v>1218061017062</v>
      </c>
    </row>
    <row r="4468" spans="76:78" x14ac:dyDescent="0.25">
      <c r="BX4468">
        <v>18061</v>
      </c>
      <c r="BY4468">
        <v>18</v>
      </c>
      <c r="BZ4468" s="14">
        <v>1218061018061</v>
      </c>
    </row>
    <row r="4469" spans="76:78" x14ac:dyDescent="0.25">
      <c r="BX4469">
        <v>42037</v>
      </c>
      <c r="BY4469">
        <v>42</v>
      </c>
      <c r="BZ4469" s="14">
        <v>1218061042037</v>
      </c>
    </row>
    <row r="4470" spans="76:78" x14ac:dyDescent="0.25">
      <c r="BX4470">
        <v>43036</v>
      </c>
      <c r="BY4470">
        <v>43</v>
      </c>
      <c r="BZ4470" s="14">
        <v>1218061043036</v>
      </c>
    </row>
    <row r="4471" spans="76:78" x14ac:dyDescent="0.25">
      <c r="BX4471">
        <v>49030</v>
      </c>
      <c r="BY4471">
        <v>49</v>
      </c>
      <c r="BZ4471" s="14">
        <v>1218061049030</v>
      </c>
    </row>
    <row r="4472" spans="76:78" x14ac:dyDescent="0.25">
      <c r="BX4472">
        <v>50029</v>
      </c>
      <c r="BY4472">
        <v>50</v>
      </c>
      <c r="BZ4472" s="14">
        <v>1218061050029</v>
      </c>
    </row>
    <row r="4473" spans="76:78" x14ac:dyDescent="0.25">
      <c r="BX4473">
        <v>11067</v>
      </c>
      <c r="BY4473">
        <v>11</v>
      </c>
      <c r="BZ4473" s="14">
        <v>1218062011067</v>
      </c>
    </row>
    <row r="4474" spans="76:78" x14ac:dyDescent="0.25">
      <c r="BX4474">
        <v>12066</v>
      </c>
      <c r="BY4474">
        <v>12</v>
      </c>
      <c r="BZ4474" s="14">
        <v>1218062012066</v>
      </c>
    </row>
    <row r="4475" spans="76:78" x14ac:dyDescent="0.25">
      <c r="BX4475">
        <v>13065</v>
      </c>
      <c r="BY4475">
        <v>13</v>
      </c>
      <c r="BZ4475" s="14">
        <v>1218062013065</v>
      </c>
    </row>
    <row r="4476" spans="76:78" x14ac:dyDescent="0.25">
      <c r="BX4476">
        <v>14064</v>
      </c>
      <c r="BY4476">
        <v>14</v>
      </c>
      <c r="BZ4476" s="14">
        <v>1218062014064</v>
      </c>
    </row>
    <row r="4477" spans="76:78" x14ac:dyDescent="0.25">
      <c r="BX4477">
        <v>15063</v>
      </c>
      <c r="BY4477">
        <v>15</v>
      </c>
      <c r="BZ4477" s="14">
        <v>1218062015063</v>
      </c>
    </row>
    <row r="4478" spans="76:78" x14ac:dyDescent="0.25">
      <c r="BX4478">
        <v>16062</v>
      </c>
      <c r="BY4478">
        <v>16</v>
      </c>
      <c r="BZ4478" s="14">
        <v>1218062016062</v>
      </c>
    </row>
    <row r="4479" spans="76:78" x14ac:dyDescent="0.25">
      <c r="BX4479">
        <v>17061</v>
      </c>
      <c r="BY4479">
        <v>17</v>
      </c>
      <c r="BZ4479" s="14">
        <v>1218062017061</v>
      </c>
    </row>
    <row r="4480" spans="76:78" x14ac:dyDescent="0.25">
      <c r="BX4480">
        <v>18060</v>
      </c>
      <c r="BY4480">
        <v>18</v>
      </c>
      <c r="BZ4480" s="14">
        <v>1218062018060</v>
      </c>
    </row>
    <row r="4481" spans="76:78" x14ac:dyDescent="0.25">
      <c r="BX4481">
        <v>41037</v>
      </c>
      <c r="BY4481">
        <v>41</v>
      </c>
      <c r="BZ4481" s="14">
        <v>1218062041037</v>
      </c>
    </row>
    <row r="4482" spans="76:78" x14ac:dyDescent="0.25">
      <c r="BX4482">
        <v>42036</v>
      </c>
      <c r="BY4482">
        <v>42</v>
      </c>
      <c r="BZ4482" s="14">
        <v>1218062042036</v>
      </c>
    </row>
    <row r="4483" spans="76:78" x14ac:dyDescent="0.25">
      <c r="BX4483">
        <v>49029</v>
      </c>
      <c r="BY4483">
        <v>49</v>
      </c>
      <c r="BZ4483" s="14">
        <v>1218062049029</v>
      </c>
    </row>
    <row r="4484" spans="76:78" x14ac:dyDescent="0.25">
      <c r="BX4484">
        <v>50028</v>
      </c>
      <c r="BY4484">
        <v>50</v>
      </c>
      <c r="BZ4484" s="14">
        <v>1218062050028</v>
      </c>
    </row>
    <row r="4485" spans="76:78" x14ac:dyDescent="0.25">
      <c r="BX4485">
        <v>11066</v>
      </c>
      <c r="BY4485">
        <v>11</v>
      </c>
      <c r="BZ4485" s="14">
        <v>1218063011066</v>
      </c>
    </row>
    <row r="4486" spans="76:78" x14ac:dyDescent="0.25">
      <c r="BX4486">
        <v>12065</v>
      </c>
      <c r="BY4486">
        <v>12</v>
      </c>
      <c r="BZ4486" s="14">
        <v>1218063012065</v>
      </c>
    </row>
    <row r="4487" spans="76:78" x14ac:dyDescent="0.25">
      <c r="BX4487">
        <v>13064</v>
      </c>
      <c r="BY4487">
        <v>13</v>
      </c>
      <c r="BZ4487" s="14">
        <v>1218063013064</v>
      </c>
    </row>
    <row r="4488" spans="76:78" x14ac:dyDescent="0.25">
      <c r="BX4488">
        <v>14063</v>
      </c>
      <c r="BY4488">
        <v>14</v>
      </c>
      <c r="BZ4488" s="14">
        <v>1218063014063</v>
      </c>
    </row>
    <row r="4489" spans="76:78" x14ac:dyDescent="0.25">
      <c r="BX4489">
        <v>15062</v>
      </c>
      <c r="BY4489">
        <v>15</v>
      </c>
      <c r="BZ4489" s="14">
        <v>1218063015062</v>
      </c>
    </row>
    <row r="4490" spans="76:78" x14ac:dyDescent="0.25">
      <c r="BX4490">
        <v>16061</v>
      </c>
      <c r="BY4490">
        <v>16</v>
      </c>
      <c r="BZ4490" s="14">
        <v>1218063016061</v>
      </c>
    </row>
    <row r="4491" spans="76:78" x14ac:dyDescent="0.25">
      <c r="BX4491">
        <v>17060</v>
      </c>
      <c r="BY4491">
        <v>17</v>
      </c>
      <c r="BZ4491" s="14">
        <v>1218063017060</v>
      </c>
    </row>
    <row r="4492" spans="76:78" x14ac:dyDescent="0.25">
      <c r="BX4492">
        <v>18059</v>
      </c>
      <c r="BY4492">
        <v>18</v>
      </c>
      <c r="BZ4492" s="14">
        <v>1218063018059</v>
      </c>
    </row>
    <row r="4493" spans="76:78" x14ac:dyDescent="0.25">
      <c r="BX4493">
        <v>40037</v>
      </c>
      <c r="BY4493">
        <v>40</v>
      </c>
      <c r="BZ4493" s="14">
        <v>1218063040037</v>
      </c>
    </row>
    <row r="4494" spans="76:78" x14ac:dyDescent="0.25">
      <c r="BX4494">
        <v>41036</v>
      </c>
      <c r="BY4494">
        <v>41</v>
      </c>
      <c r="BZ4494" s="14">
        <v>1218063041036</v>
      </c>
    </row>
    <row r="4495" spans="76:78" x14ac:dyDescent="0.25">
      <c r="BX4495">
        <v>49028</v>
      </c>
      <c r="BY4495">
        <v>49</v>
      </c>
      <c r="BZ4495" s="14">
        <v>1218063049028</v>
      </c>
    </row>
    <row r="4496" spans="76:78" x14ac:dyDescent="0.25">
      <c r="BX4496">
        <v>50027</v>
      </c>
      <c r="BY4496">
        <v>50</v>
      </c>
      <c r="BZ4496" s="14">
        <v>1218063050027</v>
      </c>
    </row>
    <row r="4497" spans="76:78" x14ac:dyDescent="0.25">
      <c r="BX4497">
        <v>11065</v>
      </c>
      <c r="BY4497">
        <v>11</v>
      </c>
      <c r="BZ4497" s="14">
        <v>1218064011065</v>
      </c>
    </row>
    <row r="4498" spans="76:78" x14ac:dyDescent="0.25">
      <c r="BX4498">
        <v>12064</v>
      </c>
      <c r="BY4498">
        <v>12</v>
      </c>
      <c r="BZ4498" s="14">
        <v>1218064012064</v>
      </c>
    </row>
    <row r="4499" spans="76:78" x14ac:dyDescent="0.25">
      <c r="BX4499">
        <v>13063</v>
      </c>
      <c r="BY4499">
        <v>13</v>
      </c>
      <c r="BZ4499" s="14">
        <v>1218064013063</v>
      </c>
    </row>
    <row r="4500" spans="76:78" x14ac:dyDescent="0.25">
      <c r="BX4500">
        <v>14062</v>
      </c>
      <c r="BY4500">
        <v>14</v>
      </c>
      <c r="BZ4500" s="14">
        <v>1218064014062</v>
      </c>
    </row>
    <row r="4501" spans="76:78" x14ac:dyDescent="0.25">
      <c r="BX4501">
        <v>15061</v>
      </c>
      <c r="BY4501">
        <v>15</v>
      </c>
      <c r="BZ4501" s="14">
        <v>1218064015061</v>
      </c>
    </row>
    <row r="4502" spans="76:78" x14ac:dyDescent="0.25">
      <c r="BX4502">
        <v>16060</v>
      </c>
      <c r="BY4502">
        <v>16</v>
      </c>
      <c r="BZ4502" s="14">
        <v>1218064016060</v>
      </c>
    </row>
    <row r="4503" spans="76:78" x14ac:dyDescent="0.25">
      <c r="BX4503">
        <v>17059</v>
      </c>
      <c r="BY4503">
        <v>17</v>
      </c>
      <c r="BZ4503" s="14">
        <v>1218064017059</v>
      </c>
    </row>
    <row r="4504" spans="76:78" x14ac:dyDescent="0.25">
      <c r="BX4504">
        <v>18058</v>
      </c>
      <c r="BY4504">
        <v>18</v>
      </c>
      <c r="BZ4504" s="14">
        <v>1218064018058</v>
      </c>
    </row>
    <row r="4505" spans="76:78" x14ac:dyDescent="0.25">
      <c r="BX4505">
        <v>39037</v>
      </c>
      <c r="BY4505">
        <v>39</v>
      </c>
      <c r="BZ4505" s="14">
        <v>1218064039037</v>
      </c>
    </row>
    <row r="4506" spans="76:78" x14ac:dyDescent="0.25">
      <c r="BX4506">
        <v>40036</v>
      </c>
      <c r="BY4506">
        <v>40</v>
      </c>
      <c r="BZ4506" s="14">
        <v>1218064040036</v>
      </c>
    </row>
    <row r="4507" spans="76:78" x14ac:dyDescent="0.25">
      <c r="BX4507">
        <v>49027</v>
      </c>
      <c r="BY4507">
        <v>49</v>
      </c>
      <c r="BZ4507" s="14">
        <v>1218064049027</v>
      </c>
    </row>
    <row r="4508" spans="76:78" x14ac:dyDescent="0.25">
      <c r="BX4508">
        <v>50026</v>
      </c>
      <c r="BY4508">
        <v>50</v>
      </c>
      <c r="BZ4508" s="14">
        <v>1218064050026</v>
      </c>
    </row>
    <row r="4509" spans="76:78" x14ac:dyDescent="0.25">
      <c r="BX4509">
        <v>11064</v>
      </c>
      <c r="BY4509">
        <v>11</v>
      </c>
      <c r="BZ4509" s="14">
        <v>1218065011064</v>
      </c>
    </row>
    <row r="4510" spans="76:78" x14ac:dyDescent="0.25">
      <c r="BX4510">
        <v>12063</v>
      </c>
      <c r="BY4510">
        <v>12</v>
      </c>
      <c r="BZ4510" s="14">
        <v>1218065012063</v>
      </c>
    </row>
    <row r="4511" spans="76:78" x14ac:dyDescent="0.25">
      <c r="BX4511">
        <v>13062</v>
      </c>
      <c r="BY4511">
        <v>13</v>
      </c>
      <c r="BZ4511" s="14">
        <v>1218065013062</v>
      </c>
    </row>
    <row r="4512" spans="76:78" x14ac:dyDescent="0.25">
      <c r="BX4512">
        <v>14061</v>
      </c>
      <c r="BY4512">
        <v>14</v>
      </c>
      <c r="BZ4512" s="14">
        <v>1218065014061</v>
      </c>
    </row>
    <row r="4513" spans="76:78" x14ac:dyDescent="0.25">
      <c r="BX4513">
        <v>15060</v>
      </c>
      <c r="BY4513">
        <v>15</v>
      </c>
      <c r="BZ4513" s="14">
        <v>1218065015060</v>
      </c>
    </row>
    <row r="4514" spans="76:78" x14ac:dyDescent="0.25">
      <c r="BX4514">
        <v>16059</v>
      </c>
      <c r="BY4514">
        <v>16</v>
      </c>
      <c r="BZ4514" s="14">
        <v>1218065016059</v>
      </c>
    </row>
    <row r="4515" spans="76:78" x14ac:dyDescent="0.25">
      <c r="BX4515">
        <v>17058</v>
      </c>
      <c r="BY4515">
        <v>17</v>
      </c>
      <c r="BZ4515" s="14">
        <v>1218065017058</v>
      </c>
    </row>
    <row r="4516" spans="76:78" x14ac:dyDescent="0.25">
      <c r="BX4516">
        <v>18057</v>
      </c>
      <c r="BY4516">
        <v>18</v>
      </c>
      <c r="BZ4516" s="14">
        <v>1218065018057</v>
      </c>
    </row>
    <row r="4517" spans="76:78" x14ac:dyDescent="0.25">
      <c r="BX4517">
        <v>38037</v>
      </c>
      <c r="BY4517">
        <v>38</v>
      </c>
      <c r="BZ4517" s="14">
        <v>1218065038037</v>
      </c>
    </row>
    <row r="4518" spans="76:78" x14ac:dyDescent="0.25">
      <c r="BX4518">
        <v>39036</v>
      </c>
      <c r="BY4518">
        <v>39</v>
      </c>
      <c r="BZ4518" s="14">
        <v>1218065039036</v>
      </c>
    </row>
    <row r="4519" spans="76:78" x14ac:dyDescent="0.25">
      <c r="BX4519">
        <v>49026</v>
      </c>
      <c r="BY4519">
        <v>49</v>
      </c>
      <c r="BZ4519" s="14">
        <v>1218065049026</v>
      </c>
    </row>
    <row r="4520" spans="76:78" x14ac:dyDescent="0.25">
      <c r="BX4520">
        <v>50025</v>
      </c>
      <c r="BY4520">
        <v>50</v>
      </c>
      <c r="BZ4520" s="14">
        <v>1218065050025</v>
      </c>
    </row>
    <row r="4521" spans="76:78" x14ac:dyDescent="0.25">
      <c r="BX4521">
        <v>11063</v>
      </c>
      <c r="BY4521">
        <v>11</v>
      </c>
      <c r="BZ4521" s="14">
        <v>1218066011063</v>
      </c>
    </row>
    <row r="4522" spans="76:78" x14ac:dyDescent="0.25">
      <c r="BX4522">
        <v>12062</v>
      </c>
      <c r="BY4522">
        <v>12</v>
      </c>
      <c r="BZ4522" s="14">
        <v>1218066012062</v>
      </c>
    </row>
    <row r="4523" spans="76:78" x14ac:dyDescent="0.25">
      <c r="BX4523">
        <v>13061</v>
      </c>
      <c r="BY4523">
        <v>13</v>
      </c>
      <c r="BZ4523" s="14">
        <v>1218066013061</v>
      </c>
    </row>
    <row r="4524" spans="76:78" x14ac:dyDescent="0.25">
      <c r="BX4524">
        <v>14060</v>
      </c>
      <c r="BY4524">
        <v>14</v>
      </c>
      <c r="BZ4524" s="14">
        <v>1218066014060</v>
      </c>
    </row>
    <row r="4525" spans="76:78" x14ac:dyDescent="0.25">
      <c r="BX4525">
        <v>15059</v>
      </c>
      <c r="BY4525">
        <v>15</v>
      </c>
      <c r="BZ4525" s="14">
        <v>1218066015059</v>
      </c>
    </row>
    <row r="4526" spans="76:78" x14ac:dyDescent="0.25">
      <c r="BX4526">
        <v>16058</v>
      </c>
      <c r="BY4526">
        <v>16</v>
      </c>
      <c r="BZ4526" s="14">
        <v>1218066016058</v>
      </c>
    </row>
    <row r="4527" spans="76:78" x14ac:dyDescent="0.25">
      <c r="BX4527">
        <v>17057</v>
      </c>
      <c r="BY4527">
        <v>17</v>
      </c>
      <c r="BZ4527" s="14">
        <v>1218066017057</v>
      </c>
    </row>
    <row r="4528" spans="76:78" x14ac:dyDescent="0.25">
      <c r="BX4528">
        <v>18056</v>
      </c>
      <c r="BY4528">
        <v>18</v>
      </c>
      <c r="BZ4528" s="14">
        <v>1218066018056</v>
      </c>
    </row>
    <row r="4529" spans="76:78" x14ac:dyDescent="0.25">
      <c r="BX4529">
        <v>37037</v>
      </c>
      <c r="BY4529">
        <v>37</v>
      </c>
      <c r="BZ4529" s="14">
        <v>1218066037037</v>
      </c>
    </row>
    <row r="4530" spans="76:78" x14ac:dyDescent="0.25">
      <c r="BX4530">
        <v>38036</v>
      </c>
      <c r="BY4530">
        <v>38</v>
      </c>
      <c r="BZ4530" s="14">
        <v>1218066038036</v>
      </c>
    </row>
    <row r="4531" spans="76:78" x14ac:dyDescent="0.25">
      <c r="BX4531">
        <v>49025</v>
      </c>
      <c r="BY4531">
        <v>49</v>
      </c>
      <c r="BZ4531" s="14">
        <v>1218066049025</v>
      </c>
    </row>
    <row r="4532" spans="76:78" x14ac:dyDescent="0.25">
      <c r="BX4532">
        <v>50024</v>
      </c>
      <c r="BY4532">
        <v>50</v>
      </c>
      <c r="BZ4532" s="14">
        <v>1218066050024</v>
      </c>
    </row>
    <row r="4533" spans="76:78" x14ac:dyDescent="0.25">
      <c r="BX4533">
        <v>11062</v>
      </c>
      <c r="BY4533">
        <v>11</v>
      </c>
      <c r="BZ4533" s="14">
        <v>1218067011062</v>
      </c>
    </row>
    <row r="4534" spans="76:78" x14ac:dyDescent="0.25">
      <c r="BX4534">
        <v>12061</v>
      </c>
      <c r="BY4534">
        <v>12</v>
      </c>
      <c r="BZ4534" s="14">
        <v>1218067012061</v>
      </c>
    </row>
    <row r="4535" spans="76:78" x14ac:dyDescent="0.25">
      <c r="BX4535">
        <v>13060</v>
      </c>
      <c r="BY4535">
        <v>13</v>
      </c>
      <c r="BZ4535" s="14">
        <v>1218067013060</v>
      </c>
    </row>
    <row r="4536" spans="76:78" x14ac:dyDescent="0.25">
      <c r="BX4536">
        <v>14059</v>
      </c>
      <c r="BY4536">
        <v>14</v>
      </c>
      <c r="BZ4536" s="14">
        <v>1218067014059</v>
      </c>
    </row>
    <row r="4537" spans="76:78" x14ac:dyDescent="0.25">
      <c r="BX4537">
        <v>15058</v>
      </c>
      <c r="BY4537">
        <v>15</v>
      </c>
      <c r="BZ4537" s="14">
        <v>1218067015058</v>
      </c>
    </row>
    <row r="4538" spans="76:78" x14ac:dyDescent="0.25">
      <c r="BX4538">
        <v>16057</v>
      </c>
      <c r="BY4538">
        <v>16</v>
      </c>
      <c r="BZ4538" s="14">
        <v>1218067016057</v>
      </c>
    </row>
    <row r="4539" spans="76:78" x14ac:dyDescent="0.25">
      <c r="BX4539">
        <v>17056</v>
      </c>
      <c r="BY4539">
        <v>17</v>
      </c>
      <c r="BZ4539" s="14">
        <v>1218067017056</v>
      </c>
    </row>
    <row r="4540" spans="76:78" x14ac:dyDescent="0.25">
      <c r="BX4540">
        <v>18055</v>
      </c>
      <c r="BY4540">
        <v>18</v>
      </c>
      <c r="BZ4540" s="14">
        <v>1218067018055</v>
      </c>
    </row>
    <row r="4541" spans="76:78" x14ac:dyDescent="0.25">
      <c r="BX4541">
        <v>36037</v>
      </c>
      <c r="BY4541">
        <v>36</v>
      </c>
      <c r="BZ4541" s="14">
        <v>1218067036037</v>
      </c>
    </row>
    <row r="4542" spans="76:78" x14ac:dyDescent="0.25">
      <c r="BX4542">
        <v>37036</v>
      </c>
      <c r="BY4542">
        <v>37</v>
      </c>
      <c r="BZ4542" s="14">
        <v>1218067037036</v>
      </c>
    </row>
    <row r="4543" spans="76:78" x14ac:dyDescent="0.25">
      <c r="BX4543">
        <v>49024</v>
      </c>
      <c r="BY4543">
        <v>49</v>
      </c>
      <c r="BZ4543" s="14">
        <v>1218067049024</v>
      </c>
    </row>
    <row r="4544" spans="76:78" x14ac:dyDescent="0.25">
      <c r="BX4544">
        <v>50023</v>
      </c>
      <c r="BY4544">
        <v>50</v>
      </c>
      <c r="BZ4544" s="14">
        <v>1218067050023</v>
      </c>
    </row>
    <row r="4545" spans="76:78" x14ac:dyDescent="0.25">
      <c r="BX4545">
        <v>11061</v>
      </c>
      <c r="BY4545">
        <v>11</v>
      </c>
      <c r="BZ4545" s="14">
        <v>1218068011061</v>
      </c>
    </row>
    <row r="4546" spans="76:78" x14ac:dyDescent="0.25">
      <c r="BX4546">
        <v>12060</v>
      </c>
      <c r="BY4546">
        <v>12</v>
      </c>
      <c r="BZ4546" s="14">
        <v>1218068012060</v>
      </c>
    </row>
    <row r="4547" spans="76:78" x14ac:dyDescent="0.25">
      <c r="BX4547">
        <v>13059</v>
      </c>
      <c r="BY4547">
        <v>13</v>
      </c>
      <c r="BZ4547" s="14">
        <v>1218068013059</v>
      </c>
    </row>
    <row r="4548" spans="76:78" x14ac:dyDescent="0.25">
      <c r="BX4548">
        <v>14058</v>
      </c>
      <c r="BY4548">
        <v>14</v>
      </c>
      <c r="BZ4548" s="14">
        <v>1218068014058</v>
      </c>
    </row>
    <row r="4549" spans="76:78" x14ac:dyDescent="0.25">
      <c r="BX4549">
        <v>15057</v>
      </c>
      <c r="BY4549">
        <v>15</v>
      </c>
      <c r="BZ4549" s="14">
        <v>1218068015057</v>
      </c>
    </row>
    <row r="4550" spans="76:78" x14ac:dyDescent="0.25">
      <c r="BX4550">
        <v>16056</v>
      </c>
      <c r="BY4550">
        <v>16</v>
      </c>
      <c r="BZ4550" s="14">
        <v>1218068016056</v>
      </c>
    </row>
    <row r="4551" spans="76:78" x14ac:dyDescent="0.25">
      <c r="BX4551">
        <v>17055</v>
      </c>
      <c r="BY4551">
        <v>17</v>
      </c>
      <c r="BZ4551" s="14">
        <v>1218068017055</v>
      </c>
    </row>
    <row r="4552" spans="76:78" x14ac:dyDescent="0.25">
      <c r="BX4552">
        <v>18054</v>
      </c>
      <c r="BY4552">
        <v>18</v>
      </c>
      <c r="BZ4552" s="14">
        <v>1218068018054</v>
      </c>
    </row>
    <row r="4553" spans="76:78" x14ac:dyDescent="0.25">
      <c r="BX4553">
        <v>35037</v>
      </c>
      <c r="BY4553">
        <v>35</v>
      </c>
      <c r="BZ4553" s="14">
        <v>1218068035037</v>
      </c>
    </row>
    <row r="4554" spans="76:78" x14ac:dyDescent="0.25">
      <c r="BX4554">
        <v>36036</v>
      </c>
      <c r="BY4554">
        <v>36</v>
      </c>
      <c r="BZ4554" s="14">
        <v>1218068036036</v>
      </c>
    </row>
    <row r="4555" spans="76:78" x14ac:dyDescent="0.25">
      <c r="BX4555">
        <v>49023</v>
      </c>
      <c r="BY4555">
        <v>49</v>
      </c>
      <c r="BZ4555" s="14">
        <v>1218068049023</v>
      </c>
    </row>
    <row r="4556" spans="76:78" x14ac:dyDescent="0.25">
      <c r="BX4556">
        <v>50022</v>
      </c>
      <c r="BY4556">
        <v>50</v>
      </c>
      <c r="BZ4556" s="14">
        <v>1218068050022</v>
      </c>
    </row>
    <row r="4557" spans="76:78" x14ac:dyDescent="0.25">
      <c r="BX4557">
        <v>11060</v>
      </c>
      <c r="BY4557">
        <v>11</v>
      </c>
      <c r="BZ4557" s="14">
        <v>1218069011060</v>
      </c>
    </row>
    <row r="4558" spans="76:78" x14ac:dyDescent="0.25">
      <c r="BX4558">
        <v>12059</v>
      </c>
      <c r="BY4558">
        <v>12</v>
      </c>
      <c r="BZ4558" s="14">
        <v>1218069012059</v>
      </c>
    </row>
    <row r="4559" spans="76:78" x14ac:dyDescent="0.25">
      <c r="BX4559">
        <v>13058</v>
      </c>
      <c r="BY4559">
        <v>13</v>
      </c>
      <c r="BZ4559" s="14">
        <v>1218069013058</v>
      </c>
    </row>
    <row r="4560" spans="76:78" x14ac:dyDescent="0.25">
      <c r="BX4560">
        <v>14057</v>
      </c>
      <c r="BY4560">
        <v>14</v>
      </c>
      <c r="BZ4560" s="14">
        <v>1218069014057</v>
      </c>
    </row>
    <row r="4561" spans="76:78" x14ac:dyDescent="0.25">
      <c r="BX4561">
        <v>15056</v>
      </c>
      <c r="BY4561">
        <v>15</v>
      </c>
      <c r="BZ4561" s="14">
        <v>1218069015056</v>
      </c>
    </row>
    <row r="4562" spans="76:78" x14ac:dyDescent="0.25">
      <c r="BX4562">
        <v>16055</v>
      </c>
      <c r="BY4562">
        <v>16</v>
      </c>
      <c r="BZ4562" s="14">
        <v>1218069016055</v>
      </c>
    </row>
    <row r="4563" spans="76:78" x14ac:dyDescent="0.25">
      <c r="BX4563">
        <v>17054</v>
      </c>
      <c r="BY4563">
        <v>17</v>
      </c>
      <c r="BZ4563" s="14">
        <v>1218069017054</v>
      </c>
    </row>
    <row r="4564" spans="76:78" x14ac:dyDescent="0.25">
      <c r="BX4564">
        <v>18053</v>
      </c>
      <c r="BY4564">
        <v>18</v>
      </c>
      <c r="BZ4564" s="14">
        <v>1218069018053</v>
      </c>
    </row>
    <row r="4565" spans="76:78" x14ac:dyDescent="0.25">
      <c r="BX4565">
        <v>34037</v>
      </c>
      <c r="BY4565">
        <v>34</v>
      </c>
      <c r="BZ4565" s="14">
        <v>1218069034037</v>
      </c>
    </row>
    <row r="4566" spans="76:78" x14ac:dyDescent="0.25">
      <c r="BX4566">
        <v>49022</v>
      </c>
      <c r="BY4566">
        <v>49</v>
      </c>
      <c r="BZ4566" s="14">
        <v>1218069049022</v>
      </c>
    </row>
    <row r="4567" spans="76:78" x14ac:dyDescent="0.25">
      <c r="BX4567">
        <v>50021</v>
      </c>
      <c r="BY4567">
        <v>50</v>
      </c>
      <c r="BZ4567" s="14">
        <v>1218069050021</v>
      </c>
    </row>
    <row r="4568" spans="76:78" x14ac:dyDescent="0.25">
      <c r="BX4568">
        <v>11059</v>
      </c>
      <c r="BY4568">
        <v>11</v>
      </c>
      <c r="BZ4568" s="14">
        <v>1218070011059</v>
      </c>
    </row>
    <row r="4569" spans="76:78" x14ac:dyDescent="0.25">
      <c r="BX4569">
        <v>12058</v>
      </c>
      <c r="BY4569">
        <v>12</v>
      </c>
      <c r="BZ4569" s="14">
        <v>1218070012058</v>
      </c>
    </row>
    <row r="4570" spans="76:78" x14ac:dyDescent="0.25">
      <c r="BX4570">
        <v>13057</v>
      </c>
      <c r="BY4570">
        <v>13</v>
      </c>
      <c r="BZ4570" s="14">
        <v>1218070013057</v>
      </c>
    </row>
    <row r="4571" spans="76:78" x14ac:dyDescent="0.25">
      <c r="BX4571">
        <v>14056</v>
      </c>
      <c r="BY4571">
        <v>14</v>
      </c>
      <c r="BZ4571" s="14">
        <v>1218070014056</v>
      </c>
    </row>
    <row r="4572" spans="76:78" x14ac:dyDescent="0.25">
      <c r="BX4572">
        <v>15055</v>
      </c>
      <c r="BY4572">
        <v>15</v>
      </c>
      <c r="BZ4572" s="14">
        <v>1218070015055</v>
      </c>
    </row>
    <row r="4573" spans="76:78" x14ac:dyDescent="0.25">
      <c r="BX4573">
        <v>16054</v>
      </c>
      <c r="BY4573">
        <v>16</v>
      </c>
      <c r="BZ4573" s="14">
        <v>1218070016054</v>
      </c>
    </row>
    <row r="4574" spans="76:78" x14ac:dyDescent="0.25">
      <c r="BX4574">
        <v>17053</v>
      </c>
      <c r="BY4574">
        <v>17</v>
      </c>
      <c r="BZ4574" s="14">
        <v>1218070017053</v>
      </c>
    </row>
    <row r="4575" spans="76:78" x14ac:dyDescent="0.25">
      <c r="BX4575">
        <v>18052</v>
      </c>
      <c r="BY4575">
        <v>18</v>
      </c>
      <c r="BZ4575" s="14">
        <v>1218070018052</v>
      </c>
    </row>
    <row r="4576" spans="76:78" x14ac:dyDescent="0.25">
      <c r="BX4576">
        <v>33037</v>
      </c>
      <c r="BY4576">
        <v>33</v>
      </c>
      <c r="BZ4576" s="14">
        <v>1218070033037</v>
      </c>
    </row>
    <row r="4577" spans="76:78" x14ac:dyDescent="0.25">
      <c r="BX4577">
        <v>34036</v>
      </c>
      <c r="BY4577">
        <v>34</v>
      </c>
      <c r="BZ4577" s="14">
        <v>1218070034036</v>
      </c>
    </row>
    <row r="4578" spans="76:78" x14ac:dyDescent="0.25">
      <c r="BX4578">
        <v>49021</v>
      </c>
      <c r="BY4578">
        <v>49</v>
      </c>
      <c r="BZ4578" s="14">
        <v>1218070049021</v>
      </c>
    </row>
    <row r="4579" spans="76:78" x14ac:dyDescent="0.25">
      <c r="BX4579">
        <v>50020</v>
      </c>
      <c r="BY4579">
        <v>50</v>
      </c>
      <c r="BZ4579" s="14">
        <v>1218070050020</v>
      </c>
    </row>
    <row r="4580" spans="76:78" x14ac:dyDescent="0.25">
      <c r="BX4580">
        <v>11058</v>
      </c>
      <c r="BY4580">
        <v>11</v>
      </c>
      <c r="BZ4580" s="14">
        <v>1218071011058</v>
      </c>
    </row>
    <row r="4581" spans="76:78" x14ac:dyDescent="0.25">
      <c r="BX4581">
        <v>12057</v>
      </c>
      <c r="BY4581">
        <v>12</v>
      </c>
      <c r="BZ4581" s="14">
        <v>1218071012057</v>
      </c>
    </row>
    <row r="4582" spans="76:78" x14ac:dyDescent="0.25">
      <c r="BX4582">
        <v>13056</v>
      </c>
      <c r="BY4582">
        <v>13</v>
      </c>
      <c r="BZ4582" s="14">
        <v>1218071013056</v>
      </c>
    </row>
    <row r="4583" spans="76:78" x14ac:dyDescent="0.25">
      <c r="BX4583">
        <v>14055</v>
      </c>
      <c r="BY4583">
        <v>14</v>
      </c>
      <c r="BZ4583" s="14">
        <v>1218071014055</v>
      </c>
    </row>
    <row r="4584" spans="76:78" x14ac:dyDescent="0.25">
      <c r="BX4584">
        <v>15054</v>
      </c>
      <c r="BY4584">
        <v>15</v>
      </c>
      <c r="BZ4584" s="14">
        <v>1218071015054</v>
      </c>
    </row>
    <row r="4585" spans="76:78" x14ac:dyDescent="0.25">
      <c r="BX4585">
        <v>16053</v>
      </c>
      <c r="BY4585">
        <v>16</v>
      </c>
      <c r="BZ4585" s="14">
        <v>1218071016053</v>
      </c>
    </row>
    <row r="4586" spans="76:78" x14ac:dyDescent="0.25">
      <c r="BX4586">
        <v>17052</v>
      </c>
      <c r="BY4586">
        <v>17</v>
      </c>
      <c r="BZ4586" s="14">
        <v>1218071017052</v>
      </c>
    </row>
    <row r="4587" spans="76:78" x14ac:dyDescent="0.25">
      <c r="BX4587">
        <v>18051</v>
      </c>
      <c r="BY4587">
        <v>18</v>
      </c>
      <c r="BZ4587" s="14">
        <v>1218071018051</v>
      </c>
    </row>
    <row r="4588" spans="76:78" x14ac:dyDescent="0.25">
      <c r="BX4588">
        <v>32037</v>
      </c>
      <c r="BY4588">
        <v>32</v>
      </c>
      <c r="BZ4588" s="14">
        <v>1218071032037</v>
      </c>
    </row>
    <row r="4589" spans="76:78" x14ac:dyDescent="0.25">
      <c r="BX4589">
        <v>33036</v>
      </c>
      <c r="BY4589">
        <v>33</v>
      </c>
      <c r="BZ4589" s="14">
        <v>1218071033036</v>
      </c>
    </row>
    <row r="4590" spans="76:78" x14ac:dyDescent="0.25">
      <c r="BX4590">
        <v>49020</v>
      </c>
      <c r="BY4590">
        <v>49</v>
      </c>
      <c r="BZ4590" s="14">
        <v>1218071049020</v>
      </c>
    </row>
    <row r="4591" spans="76:78" x14ac:dyDescent="0.25">
      <c r="BX4591">
        <v>50019</v>
      </c>
      <c r="BY4591">
        <v>50</v>
      </c>
      <c r="BZ4591" s="14">
        <v>1218071050019</v>
      </c>
    </row>
    <row r="4592" spans="76:78" x14ac:dyDescent="0.25">
      <c r="BX4592">
        <v>11057</v>
      </c>
      <c r="BY4592">
        <v>11</v>
      </c>
      <c r="BZ4592" s="14">
        <v>1218072011057</v>
      </c>
    </row>
    <row r="4593" spans="76:78" x14ac:dyDescent="0.25">
      <c r="BX4593">
        <v>12056</v>
      </c>
      <c r="BY4593">
        <v>12</v>
      </c>
      <c r="BZ4593" s="14">
        <v>1218072012056</v>
      </c>
    </row>
    <row r="4594" spans="76:78" x14ac:dyDescent="0.25">
      <c r="BX4594">
        <v>13055</v>
      </c>
      <c r="BY4594">
        <v>13</v>
      </c>
      <c r="BZ4594" s="14">
        <v>1218072013055</v>
      </c>
    </row>
    <row r="4595" spans="76:78" x14ac:dyDescent="0.25">
      <c r="BX4595">
        <v>14054</v>
      </c>
      <c r="BY4595">
        <v>14</v>
      </c>
      <c r="BZ4595" s="14">
        <v>1218072014054</v>
      </c>
    </row>
    <row r="4596" spans="76:78" x14ac:dyDescent="0.25">
      <c r="BX4596">
        <v>15053</v>
      </c>
      <c r="BY4596">
        <v>15</v>
      </c>
      <c r="BZ4596" s="14">
        <v>1218072015053</v>
      </c>
    </row>
    <row r="4597" spans="76:78" x14ac:dyDescent="0.25">
      <c r="BX4597">
        <v>16052</v>
      </c>
      <c r="BY4597">
        <v>16</v>
      </c>
      <c r="BZ4597" s="14">
        <v>1218072016052</v>
      </c>
    </row>
    <row r="4598" spans="76:78" x14ac:dyDescent="0.25">
      <c r="BX4598">
        <v>17051</v>
      </c>
      <c r="BY4598">
        <v>17</v>
      </c>
      <c r="BZ4598" s="14">
        <v>1218072017051</v>
      </c>
    </row>
    <row r="4599" spans="76:78" x14ac:dyDescent="0.25">
      <c r="BX4599">
        <v>18050</v>
      </c>
      <c r="BY4599">
        <v>18</v>
      </c>
      <c r="BZ4599" s="14">
        <v>1218072018050</v>
      </c>
    </row>
    <row r="4600" spans="76:78" x14ac:dyDescent="0.25">
      <c r="BX4600">
        <v>31037</v>
      </c>
      <c r="BY4600">
        <v>31</v>
      </c>
      <c r="BZ4600" s="14">
        <v>1218072031037</v>
      </c>
    </row>
    <row r="4601" spans="76:78" x14ac:dyDescent="0.25">
      <c r="BX4601">
        <v>32036</v>
      </c>
      <c r="BY4601">
        <v>32</v>
      </c>
      <c r="BZ4601" s="14">
        <v>1218072032036</v>
      </c>
    </row>
    <row r="4602" spans="76:78" x14ac:dyDescent="0.25">
      <c r="BX4602">
        <v>49019</v>
      </c>
      <c r="BY4602">
        <v>49</v>
      </c>
      <c r="BZ4602" s="14">
        <v>1218072049019</v>
      </c>
    </row>
    <row r="4603" spans="76:78" x14ac:dyDescent="0.25">
      <c r="BX4603">
        <v>50018</v>
      </c>
      <c r="BY4603">
        <v>50</v>
      </c>
      <c r="BZ4603" s="14">
        <v>1218072050018</v>
      </c>
    </row>
    <row r="4604" spans="76:78" x14ac:dyDescent="0.25">
      <c r="BX4604">
        <v>11056</v>
      </c>
      <c r="BY4604">
        <v>11</v>
      </c>
      <c r="BZ4604" s="14">
        <v>1218073011056</v>
      </c>
    </row>
    <row r="4605" spans="76:78" x14ac:dyDescent="0.25">
      <c r="BX4605">
        <v>12055</v>
      </c>
      <c r="BY4605">
        <v>12</v>
      </c>
      <c r="BZ4605" s="14">
        <v>1218073012055</v>
      </c>
    </row>
    <row r="4606" spans="76:78" x14ac:dyDescent="0.25">
      <c r="BX4606">
        <v>13054</v>
      </c>
      <c r="BY4606">
        <v>13</v>
      </c>
      <c r="BZ4606" s="14">
        <v>1218073013054</v>
      </c>
    </row>
    <row r="4607" spans="76:78" x14ac:dyDescent="0.25">
      <c r="BX4607">
        <v>14053</v>
      </c>
      <c r="BY4607">
        <v>14</v>
      </c>
      <c r="BZ4607" s="14">
        <v>1218073014053</v>
      </c>
    </row>
    <row r="4608" spans="76:78" x14ac:dyDescent="0.25">
      <c r="BX4608">
        <v>15052</v>
      </c>
      <c r="BY4608">
        <v>15</v>
      </c>
      <c r="BZ4608" s="14">
        <v>1218073015052</v>
      </c>
    </row>
    <row r="4609" spans="76:78" x14ac:dyDescent="0.25">
      <c r="BX4609">
        <v>16051</v>
      </c>
      <c r="BY4609">
        <v>16</v>
      </c>
      <c r="BZ4609" s="14">
        <v>1218073016051</v>
      </c>
    </row>
    <row r="4610" spans="76:78" x14ac:dyDescent="0.25">
      <c r="BX4610">
        <v>17050</v>
      </c>
      <c r="BY4610">
        <v>17</v>
      </c>
      <c r="BZ4610" s="14">
        <v>1218073017050</v>
      </c>
    </row>
    <row r="4611" spans="76:78" x14ac:dyDescent="0.25">
      <c r="BX4611">
        <v>18049</v>
      </c>
      <c r="BY4611">
        <v>18</v>
      </c>
      <c r="BZ4611" s="14">
        <v>1218073018049</v>
      </c>
    </row>
    <row r="4612" spans="76:78" x14ac:dyDescent="0.25">
      <c r="BX4612">
        <v>30037</v>
      </c>
      <c r="BY4612">
        <v>30</v>
      </c>
      <c r="BZ4612" s="14">
        <v>1218073030037</v>
      </c>
    </row>
    <row r="4613" spans="76:78" x14ac:dyDescent="0.25">
      <c r="BX4613">
        <v>31036</v>
      </c>
      <c r="BY4613">
        <v>31</v>
      </c>
      <c r="BZ4613" s="14">
        <v>1218073031036</v>
      </c>
    </row>
    <row r="4614" spans="76:78" x14ac:dyDescent="0.25">
      <c r="BX4614">
        <v>49018</v>
      </c>
      <c r="BY4614">
        <v>49</v>
      </c>
      <c r="BZ4614" s="14">
        <v>1218073049018</v>
      </c>
    </row>
    <row r="4615" spans="76:78" x14ac:dyDescent="0.25">
      <c r="BX4615">
        <v>50017</v>
      </c>
      <c r="BY4615">
        <v>50</v>
      </c>
      <c r="BZ4615" s="14">
        <v>1218073050017</v>
      </c>
    </row>
    <row r="4616" spans="76:78" x14ac:dyDescent="0.25">
      <c r="BX4616">
        <v>11055</v>
      </c>
      <c r="BY4616">
        <v>11</v>
      </c>
      <c r="BZ4616" s="14">
        <v>1218074011055</v>
      </c>
    </row>
    <row r="4617" spans="76:78" x14ac:dyDescent="0.25">
      <c r="BX4617">
        <v>12054</v>
      </c>
      <c r="BY4617">
        <v>12</v>
      </c>
      <c r="BZ4617" s="14">
        <v>1218074012054</v>
      </c>
    </row>
    <row r="4618" spans="76:78" x14ac:dyDescent="0.25">
      <c r="BX4618">
        <v>13053</v>
      </c>
      <c r="BY4618">
        <v>13</v>
      </c>
      <c r="BZ4618" s="14">
        <v>1218074013053</v>
      </c>
    </row>
    <row r="4619" spans="76:78" x14ac:dyDescent="0.25">
      <c r="BX4619">
        <v>14052</v>
      </c>
      <c r="BY4619">
        <v>14</v>
      </c>
      <c r="BZ4619" s="14">
        <v>1218074014052</v>
      </c>
    </row>
    <row r="4620" spans="76:78" x14ac:dyDescent="0.25">
      <c r="BX4620">
        <v>15051</v>
      </c>
      <c r="BY4620">
        <v>15</v>
      </c>
      <c r="BZ4620" s="14">
        <v>1218074015051</v>
      </c>
    </row>
    <row r="4621" spans="76:78" x14ac:dyDescent="0.25">
      <c r="BX4621">
        <v>16050</v>
      </c>
      <c r="BY4621">
        <v>16</v>
      </c>
      <c r="BZ4621" s="14">
        <v>1218074016050</v>
      </c>
    </row>
    <row r="4622" spans="76:78" x14ac:dyDescent="0.25">
      <c r="BX4622">
        <v>17049</v>
      </c>
      <c r="BY4622">
        <v>17</v>
      </c>
      <c r="BZ4622" s="14">
        <v>1218074017049</v>
      </c>
    </row>
    <row r="4623" spans="76:78" x14ac:dyDescent="0.25">
      <c r="BX4623">
        <v>18048</v>
      </c>
      <c r="BY4623">
        <v>18</v>
      </c>
      <c r="BZ4623" s="14">
        <v>1218074018048</v>
      </c>
    </row>
    <row r="4624" spans="76:78" x14ac:dyDescent="0.25">
      <c r="BX4624">
        <v>29037</v>
      </c>
      <c r="BY4624">
        <v>29</v>
      </c>
      <c r="BZ4624" s="14">
        <v>1218074029037</v>
      </c>
    </row>
    <row r="4625" spans="76:78" x14ac:dyDescent="0.25">
      <c r="BX4625">
        <v>30036</v>
      </c>
      <c r="BY4625">
        <v>30</v>
      </c>
      <c r="BZ4625" s="14">
        <v>1218074030036</v>
      </c>
    </row>
    <row r="4626" spans="76:78" x14ac:dyDescent="0.25">
      <c r="BX4626">
        <v>49017</v>
      </c>
      <c r="BY4626">
        <v>49</v>
      </c>
      <c r="BZ4626" s="14">
        <v>1218074049017</v>
      </c>
    </row>
    <row r="4627" spans="76:78" x14ac:dyDescent="0.25">
      <c r="BX4627">
        <v>50016</v>
      </c>
      <c r="BY4627">
        <v>50</v>
      </c>
      <c r="BZ4627" s="14">
        <v>1218074050016</v>
      </c>
    </row>
    <row r="4628" spans="76:78" x14ac:dyDescent="0.25">
      <c r="BX4628">
        <v>11054</v>
      </c>
      <c r="BY4628">
        <v>11</v>
      </c>
      <c r="BZ4628" s="14">
        <v>1218075011054</v>
      </c>
    </row>
    <row r="4629" spans="76:78" x14ac:dyDescent="0.25">
      <c r="BX4629">
        <v>12053</v>
      </c>
      <c r="BY4629">
        <v>12</v>
      </c>
      <c r="BZ4629" s="14">
        <v>1218075012053</v>
      </c>
    </row>
    <row r="4630" spans="76:78" x14ac:dyDescent="0.25">
      <c r="BX4630">
        <v>13052</v>
      </c>
      <c r="BY4630">
        <v>13</v>
      </c>
      <c r="BZ4630" s="14">
        <v>1218075013052</v>
      </c>
    </row>
    <row r="4631" spans="76:78" x14ac:dyDescent="0.25">
      <c r="BX4631">
        <v>14051</v>
      </c>
      <c r="BY4631">
        <v>14</v>
      </c>
      <c r="BZ4631" s="14">
        <v>1218075014051</v>
      </c>
    </row>
    <row r="4632" spans="76:78" x14ac:dyDescent="0.25">
      <c r="BX4632">
        <v>15050</v>
      </c>
      <c r="BY4632">
        <v>15</v>
      </c>
      <c r="BZ4632" s="14">
        <v>1218075015050</v>
      </c>
    </row>
    <row r="4633" spans="76:78" x14ac:dyDescent="0.25">
      <c r="BX4633">
        <v>16049</v>
      </c>
      <c r="BY4633">
        <v>16</v>
      </c>
      <c r="BZ4633" s="14">
        <v>1218075016049</v>
      </c>
    </row>
    <row r="4634" spans="76:78" x14ac:dyDescent="0.25">
      <c r="BX4634">
        <v>17048</v>
      </c>
      <c r="BY4634">
        <v>17</v>
      </c>
      <c r="BZ4634" s="14">
        <v>1218075017048</v>
      </c>
    </row>
    <row r="4635" spans="76:78" x14ac:dyDescent="0.25">
      <c r="BX4635">
        <v>18047</v>
      </c>
      <c r="BY4635">
        <v>18</v>
      </c>
      <c r="BZ4635" s="14">
        <v>1218075018047</v>
      </c>
    </row>
    <row r="4636" spans="76:78" x14ac:dyDescent="0.25">
      <c r="BX4636">
        <v>28037</v>
      </c>
      <c r="BY4636">
        <v>28</v>
      </c>
      <c r="BZ4636" s="14">
        <v>1218075028037</v>
      </c>
    </row>
    <row r="4637" spans="76:78" x14ac:dyDescent="0.25">
      <c r="BX4637">
        <v>29036</v>
      </c>
      <c r="BY4637">
        <v>29</v>
      </c>
      <c r="BZ4637" s="14">
        <v>1218075029036</v>
      </c>
    </row>
    <row r="4638" spans="76:78" x14ac:dyDescent="0.25">
      <c r="BX4638">
        <v>49016</v>
      </c>
      <c r="BY4638">
        <v>49</v>
      </c>
      <c r="BZ4638" s="14">
        <v>1218075049016</v>
      </c>
    </row>
    <row r="4639" spans="76:78" x14ac:dyDescent="0.25">
      <c r="BX4639">
        <v>50015</v>
      </c>
      <c r="BY4639">
        <v>50</v>
      </c>
      <c r="BZ4639" s="14">
        <v>1218075050015</v>
      </c>
    </row>
    <row r="4640" spans="76:78" x14ac:dyDescent="0.25">
      <c r="BX4640">
        <v>11053</v>
      </c>
      <c r="BY4640">
        <v>11</v>
      </c>
      <c r="BZ4640" s="14">
        <v>1218076011053</v>
      </c>
    </row>
    <row r="4641" spans="76:78" x14ac:dyDescent="0.25">
      <c r="BX4641">
        <v>12052</v>
      </c>
      <c r="BY4641">
        <v>12</v>
      </c>
      <c r="BZ4641" s="14">
        <v>1218076012052</v>
      </c>
    </row>
    <row r="4642" spans="76:78" x14ac:dyDescent="0.25">
      <c r="BX4642">
        <v>13051</v>
      </c>
      <c r="BY4642">
        <v>13</v>
      </c>
      <c r="BZ4642" s="14">
        <v>1218076013051</v>
      </c>
    </row>
    <row r="4643" spans="76:78" x14ac:dyDescent="0.25">
      <c r="BX4643">
        <v>14050</v>
      </c>
      <c r="BY4643">
        <v>14</v>
      </c>
      <c r="BZ4643" s="14">
        <v>1218076014050</v>
      </c>
    </row>
    <row r="4644" spans="76:78" x14ac:dyDescent="0.25">
      <c r="BX4644">
        <v>15049</v>
      </c>
      <c r="BY4644">
        <v>15</v>
      </c>
      <c r="BZ4644" s="14">
        <v>1218076015049</v>
      </c>
    </row>
    <row r="4645" spans="76:78" x14ac:dyDescent="0.25">
      <c r="BX4645">
        <v>16048</v>
      </c>
      <c r="BY4645">
        <v>16</v>
      </c>
      <c r="BZ4645" s="14">
        <v>1218076016048</v>
      </c>
    </row>
    <row r="4646" spans="76:78" x14ac:dyDescent="0.25">
      <c r="BX4646">
        <v>17047</v>
      </c>
      <c r="BY4646">
        <v>17</v>
      </c>
      <c r="BZ4646" s="14">
        <v>1218076017047</v>
      </c>
    </row>
    <row r="4647" spans="76:78" x14ac:dyDescent="0.25">
      <c r="BX4647">
        <v>18046</v>
      </c>
      <c r="BY4647">
        <v>18</v>
      </c>
      <c r="BZ4647" s="14">
        <v>1218076018046</v>
      </c>
    </row>
    <row r="4648" spans="76:78" x14ac:dyDescent="0.25">
      <c r="BX4648">
        <v>27037</v>
      </c>
      <c r="BY4648">
        <v>27</v>
      </c>
      <c r="BZ4648" s="14">
        <v>1218076027037</v>
      </c>
    </row>
    <row r="4649" spans="76:78" x14ac:dyDescent="0.25">
      <c r="BX4649">
        <v>28036</v>
      </c>
      <c r="BY4649">
        <v>28</v>
      </c>
      <c r="BZ4649" s="14">
        <v>1218076028036</v>
      </c>
    </row>
    <row r="4650" spans="76:78" x14ac:dyDescent="0.25">
      <c r="BX4650">
        <v>50014</v>
      </c>
      <c r="BY4650">
        <v>50</v>
      </c>
      <c r="BZ4650" s="14">
        <v>1218076050014</v>
      </c>
    </row>
    <row r="4651" spans="76:78" x14ac:dyDescent="0.25">
      <c r="BX4651">
        <v>11052</v>
      </c>
      <c r="BY4651">
        <v>11</v>
      </c>
      <c r="BZ4651" s="14">
        <v>1218077011052</v>
      </c>
    </row>
    <row r="4652" spans="76:78" x14ac:dyDescent="0.25">
      <c r="BX4652">
        <v>12051</v>
      </c>
      <c r="BY4652">
        <v>12</v>
      </c>
      <c r="BZ4652" s="14">
        <v>1218077012051</v>
      </c>
    </row>
    <row r="4653" spans="76:78" x14ac:dyDescent="0.25">
      <c r="BX4653">
        <v>13050</v>
      </c>
      <c r="BY4653">
        <v>13</v>
      </c>
      <c r="BZ4653" s="14">
        <v>1218077013050</v>
      </c>
    </row>
    <row r="4654" spans="76:78" x14ac:dyDescent="0.25">
      <c r="BX4654">
        <v>14049</v>
      </c>
      <c r="BY4654">
        <v>14</v>
      </c>
      <c r="BZ4654" s="14">
        <v>1218077014049</v>
      </c>
    </row>
    <row r="4655" spans="76:78" x14ac:dyDescent="0.25">
      <c r="BX4655">
        <v>15048</v>
      </c>
      <c r="BY4655">
        <v>15</v>
      </c>
      <c r="BZ4655" s="14">
        <v>1218077015048</v>
      </c>
    </row>
    <row r="4656" spans="76:78" x14ac:dyDescent="0.25">
      <c r="BX4656">
        <v>17046</v>
      </c>
      <c r="BY4656">
        <v>17</v>
      </c>
      <c r="BZ4656" s="14">
        <v>1218077017046</v>
      </c>
    </row>
    <row r="4657" spans="76:78" x14ac:dyDescent="0.25">
      <c r="BX4657">
        <v>18045</v>
      </c>
      <c r="BY4657">
        <v>18</v>
      </c>
      <c r="BZ4657" s="14">
        <v>1218077018045</v>
      </c>
    </row>
    <row r="4658" spans="76:78" x14ac:dyDescent="0.25">
      <c r="BX4658">
        <v>27036</v>
      </c>
      <c r="BY4658">
        <v>27</v>
      </c>
      <c r="BZ4658" s="14">
        <v>1218077027036</v>
      </c>
    </row>
    <row r="4659" spans="76:78" x14ac:dyDescent="0.25">
      <c r="BX4659">
        <v>11051</v>
      </c>
      <c r="BY4659">
        <v>11</v>
      </c>
      <c r="BZ4659" s="14">
        <v>1218078011051</v>
      </c>
    </row>
    <row r="4660" spans="76:78" x14ac:dyDescent="0.25">
      <c r="BX4660">
        <v>12050</v>
      </c>
      <c r="BY4660">
        <v>12</v>
      </c>
      <c r="BZ4660" s="14">
        <v>1218078012050</v>
      </c>
    </row>
    <row r="4661" spans="76:78" x14ac:dyDescent="0.25">
      <c r="BX4661">
        <v>13049</v>
      </c>
      <c r="BY4661">
        <v>13</v>
      </c>
      <c r="BZ4661" s="14">
        <v>1218078013049</v>
      </c>
    </row>
    <row r="4662" spans="76:78" x14ac:dyDescent="0.25">
      <c r="BX4662">
        <v>14048</v>
      </c>
      <c r="BY4662">
        <v>14</v>
      </c>
      <c r="BZ4662" s="14">
        <v>1218078014048</v>
      </c>
    </row>
    <row r="4663" spans="76:78" x14ac:dyDescent="0.25">
      <c r="BX4663">
        <v>15047</v>
      </c>
      <c r="BY4663">
        <v>15</v>
      </c>
      <c r="BZ4663" s="14">
        <v>1218078015047</v>
      </c>
    </row>
    <row r="4664" spans="76:78" x14ac:dyDescent="0.25">
      <c r="BX4664">
        <v>17045</v>
      </c>
      <c r="BY4664">
        <v>17</v>
      </c>
      <c r="BZ4664" s="14">
        <v>1218078017045</v>
      </c>
    </row>
    <row r="4665" spans="76:78" x14ac:dyDescent="0.25">
      <c r="BX4665">
        <v>18044</v>
      </c>
      <c r="BY4665">
        <v>18</v>
      </c>
      <c r="BZ4665" s="14">
        <v>1218078018044</v>
      </c>
    </row>
    <row r="4666" spans="76:78" x14ac:dyDescent="0.25">
      <c r="BX4666">
        <v>26036</v>
      </c>
      <c r="BY4666">
        <v>26</v>
      </c>
      <c r="BZ4666" s="14">
        <v>1218078026036</v>
      </c>
    </row>
    <row r="4667" spans="76:78" x14ac:dyDescent="0.25">
      <c r="BX4667">
        <v>50012</v>
      </c>
      <c r="BY4667">
        <v>50</v>
      </c>
      <c r="BZ4667" s="14">
        <v>1218078050012</v>
      </c>
    </row>
    <row r="4668" spans="76:78" x14ac:dyDescent="0.25">
      <c r="BX4668">
        <v>11050</v>
      </c>
      <c r="BY4668">
        <v>11</v>
      </c>
      <c r="BZ4668" s="14">
        <v>1218079011050</v>
      </c>
    </row>
    <row r="4669" spans="76:78" x14ac:dyDescent="0.25">
      <c r="BX4669">
        <v>12049</v>
      </c>
      <c r="BY4669">
        <v>12</v>
      </c>
      <c r="BZ4669" s="14">
        <v>1218079012049</v>
      </c>
    </row>
    <row r="4670" spans="76:78" x14ac:dyDescent="0.25">
      <c r="BX4670">
        <v>13048</v>
      </c>
      <c r="BY4670">
        <v>13</v>
      </c>
      <c r="BZ4670" s="14">
        <v>1218079013048</v>
      </c>
    </row>
    <row r="4671" spans="76:78" x14ac:dyDescent="0.25">
      <c r="BX4671">
        <v>14047</v>
      </c>
      <c r="BY4671">
        <v>14</v>
      </c>
      <c r="BZ4671" s="14">
        <v>1218079014047</v>
      </c>
    </row>
    <row r="4672" spans="76:78" x14ac:dyDescent="0.25">
      <c r="BX4672">
        <v>15046</v>
      </c>
      <c r="BY4672">
        <v>15</v>
      </c>
      <c r="BZ4672" s="14">
        <v>1218079015046</v>
      </c>
    </row>
    <row r="4673" spans="76:78" x14ac:dyDescent="0.25">
      <c r="BX4673">
        <v>17044</v>
      </c>
      <c r="BY4673">
        <v>17</v>
      </c>
      <c r="BZ4673" s="14">
        <v>1218079017044</v>
      </c>
    </row>
    <row r="4674" spans="76:78" x14ac:dyDescent="0.25">
      <c r="BX4674">
        <v>18043</v>
      </c>
      <c r="BY4674">
        <v>18</v>
      </c>
      <c r="BZ4674" s="14">
        <v>1218079018043</v>
      </c>
    </row>
    <row r="4675" spans="76:78" x14ac:dyDescent="0.25">
      <c r="BX4675">
        <v>24037</v>
      </c>
      <c r="BY4675">
        <v>24</v>
      </c>
      <c r="BZ4675" s="14">
        <v>1218079024037</v>
      </c>
    </row>
    <row r="4676" spans="76:78" x14ac:dyDescent="0.25">
      <c r="BX4676">
        <v>25036</v>
      </c>
      <c r="BY4676">
        <v>25</v>
      </c>
      <c r="BZ4676" s="14">
        <v>1218079025036</v>
      </c>
    </row>
    <row r="4677" spans="76:78" x14ac:dyDescent="0.25">
      <c r="BX4677">
        <v>50011</v>
      </c>
      <c r="BY4677">
        <v>50</v>
      </c>
      <c r="BZ4677" s="14">
        <v>1218079050011</v>
      </c>
    </row>
    <row r="4678" spans="76:78" x14ac:dyDescent="0.25">
      <c r="BX4678">
        <v>11049</v>
      </c>
      <c r="BY4678">
        <v>11</v>
      </c>
      <c r="BZ4678" s="14">
        <v>1218080011049</v>
      </c>
    </row>
    <row r="4679" spans="76:78" x14ac:dyDescent="0.25">
      <c r="BX4679">
        <v>12048</v>
      </c>
      <c r="BY4679">
        <v>12</v>
      </c>
      <c r="BZ4679" s="14">
        <v>1218080012048</v>
      </c>
    </row>
    <row r="4680" spans="76:78" x14ac:dyDescent="0.25">
      <c r="BX4680">
        <v>13047</v>
      </c>
      <c r="BY4680">
        <v>13</v>
      </c>
      <c r="BZ4680" s="14">
        <v>1218080013047</v>
      </c>
    </row>
    <row r="4681" spans="76:78" x14ac:dyDescent="0.25">
      <c r="BX4681">
        <v>14046</v>
      </c>
      <c r="BY4681">
        <v>14</v>
      </c>
      <c r="BZ4681" s="14">
        <v>1218080014046</v>
      </c>
    </row>
    <row r="4682" spans="76:78" x14ac:dyDescent="0.25">
      <c r="BX4682">
        <v>15045</v>
      </c>
      <c r="BY4682">
        <v>15</v>
      </c>
      <c r="BZ4682" s="14">
        <v>1218080015045</v>
      </c>
    </row>
    <row r="4683" spans="76:78" x14ac:dyDescent="0.25">
      <c r="BX4683">
        <v>17043</v>
      </c>
      <c r="BY4683">
        <v>17</v>
      </c>
      <c r="BZ4683" s="14">
        <v>1218080017043</v>
      </c>
    </row>
    <row r="4684" spans="76:78" x14ac:dyDescent="0.25">
      <c r="BX4684">
        <v>23037</v>
      </c>
      <c r="BY4684">
        <v>23</v>
      </c>
      <c r="BZ4684" s="14">
        <v>1218080023037</v>
      </c>
    </row>
    <row r="4685" spans="76:78" x14ac:dyDescent="0.25">
      <c r="BX4685">
        <v>24036</v>
      </c>
      <c r="BY4685">
        <v>24</v>
      </c>
      <c r="BZ4685" s="14">
        <v>1218080024036</v>
      </c>
    </row>
    <row r="4686" spans="76:78" x14ac:dyDescent="0.25">
      <c r="BX4686">
        <v>49011</v>
      </c>
      <c r="BY4686">
        <v>49</v>
      </c>
      <c r="BZ4686" s="14">
        <v>1218080049011</v>
      </c>
    </row>
    <row r="4687" spans="76:78" x14ac:dyDescent="0.25">
      <c r="BX4687">
        <v>50010</v>
      </c>
      <c r="BY4687">
        <v>50</v>
      </c>
      <c r="BZ4687" s="14">
        <v>1218080050010</v>
      </c>
    </row>
    <row r="4688" spans="76:78" x14ac:dyDescent="0.25">
      <c r="BX4688">
        <v>11048</v>
      </c>
      <c r="BY4688">
        <v>11</v>
      </c>
      <c r="BZ4688" s="14">
        <v>1218081011048</v>
      </c>
    </row>
    <row r="4689" spans="76:78" x14ac:dyDescent="0.25">
      <c r="BX4689">
        <v>12047</v>
      </c>
      <c r="BY4689">
        <v>12</v>
      </c>
      <c r="BZ4689" s="14">
        <v>1218081012047</v>
      </c>
    </row>
    <row r="4690" spans="76:78" x14ac:dyDescent="0.25">
      <c r="BX4690">
        <v>13046</v>
      </c>
      <c r="BY4690">
        <v>13</v>
      </c>
      <c r="BZ4690" s="14">
        <v>1218081013046</v>
      </c>
    </row>
    <row r="4691" spans="76:78" x14ac:dyDescent="0.25">
      <c r="BX4691">
        <v>14045</v>
      </c>
      <c r="BY4691">
        <v>14</v>
      </c>
      <c r="BZ4691" s="14">
        <v>1218081014045</v>
      </c>
    </row>
    <row r="4692" spans="76:78" x14ac:dyDescent="0.25">
      <c r="BX4692">
        <v>15044</v>
      </c>
      <c r="BY4692">
        <v>15</v>
      </c>
      <c r="BZ4692" s="14">
        <v>1218081015044</v>
      </c>
    </row>
    <row r="4693" spans="76:78" x14ac:dyDescent="0.25">
      <c r="BX4693">
        <v>18041</v>
      </c>
      <c r="BY4693">
        <v>18</v>
      </c>
      <c r="BZ4693" s="14">
        <v>1218081018041</v>
      </c>
    </row>
    <row r="4694" spans="76:78" x14ac:dyDescent="0.25">
      <c r="BX4694">
        <v>22037</v>
      </c>
      <c r="BY4694">
        <v>22</v>
      </c>
      <c r="BZ4694" s="14">
        <v>1218081022037</v>
      </c>
    </row>
    <row r="4695" spans="76:78" x14ac:dyDescent="0.25">
      <c r="BX4695">
        <v>23036</v>
      </c>
      <c r="BY4695">
        <v>23</v>
      </c>
      <c r="BZ4695" s="14">
        <v>1218081023036</v>
      </c>
    </row>
    <row r="4696" spans="76:78" x14ac:dyDescent="0.25">
      <c r="BX4696">
        <v>49010</v>
      </c>
      <c r="BY4696">
        <v>49</v>
      </c>
      <c r="BZ4696" s="14">
        <v>1218081049010</v>
      </c>
    </row>
    <row r="4697" spans="76:78" x14ac:dyDescent="0.25">
      <c r="BX4697">
        <v>11047</v>
      </c>
      <c r="BY4697">
        <v>11</v>
      </c>
      <c r="BZ4697" s="14">
        <v>1218082011047</v>
      </c>
    </row>
    <row r="4698" spans="76:78" x14ac:dyDescent="0.25">
      <c r="BX4698">
        <v>12046</v>
      </c>
      <c r="BY4698">
        <v>12</v>
      </c>
      <c r="BZ4698" s="14">
        <v>1218082012046</v>
      </c>
    </row>
    <row r="4699" spans="76:78" x14ac:dyDescent="0.25">
      <c r="BX4699">
        <v>13045</v>
      </c>
      <c r="BY4699">
        <v>13</v>
      </c>
      <c r="BZ4699" s="14">
        <v>1218082013045</v>
      </c>
    </row>
    <row r="4700" spans="76:78" x14ac:dyDescent="0.25">
      <c r="BX4700">
        <v>14044</v>
      </c>
      <c r="BY4700">
        <v>14</v>
      </c>
      <c r="BZ4700" s="14">
        <v>1218082014044</v>
      </c>
    </row>
    <row r="4701" spans="76:78" x14ac:dyDescent="0.25">
      <c r="BX4701">
        <v>15043</v>
      </c>
      <c r="BY4701">
        <v>15</v>
      </c>
      <c r="BZ4701" s="14">
        <v>1218082015043</v>
      </c>
    </row>
    <row r="4702" spans="76:78" x14ac:dyDescent="0.25">
      <c r="BX4702">
        <v>17041</v>
      </c>
      <c r="BY4702">
        <v>17</v>
      </c>
      <c r="BZ4702" s="14">
        <v>1218082017041</v>
      </c>
    </row>
    <row r="4703" spans="76:78" x14ac:dyDescent="0.25">
      <c r="BX4703">
        <v>18040</v>
      </c>
      <c r="BY4703">
        <v>18</v>
      </c>
      <c r="BZ4703" s="14">
        <v>1218082018040</v>
      </c>
    </row>
    <row r="4704" spans="76:78" x14ac:dyDescent="0.25">
      <c r="BX4704">
        <v>22036</v>
      </c>
      <c r="BY4704">
        <v>22</v>
      </c>
      <c r="BZ4704" s="14">
        <v>1218082022036</v>
      </c>
    </row>
    <row r="4705" spans="76:78" x14ac:dyDescent="0.25">
      <c r="BX4705">
        <v>49009</v>
      </c>
      <c r="BY4705">
        <v>49</v>
      </c>
      <c r="BZ4705" s="14">
        <v>1218082049009</v>
      </c>
    </row>
    <row r="4706" spans="76:78" x14ac:dyDescent="0.25">
      <c r="BX4706">
        <v>11046</v>
      </c>
      <c r="BY4706">
        <v>11</v>
      </c>
      <c r="BZ4706" s="14">
        <v>1218083011046</v>
      </c>
    </row>
    <row r="4707" spans="76:78" x14ac:dyDescent="0.25">
      <c r="BX4707">
        <v>12045</v>
      </c>
      <c r="BY4707">
        <v>12</v>
      </c>
      <c r="BZ4707" s="14">
        <v>1218083012045</v>
      </c>
    </row>
    <row r="4708" spans="76:78" x14ac:dyDescent="0.25">
      <c r="BX4708">
        <v>13044</v>
      </c>
      <c r="BY4708">
        <v>13</v>
      </c>
      <c r="BZ4708" s="14">
        <v>1218083013044</v>
      </c>
    </row>
    <row r="4709" spans="76:78" x14ac:dyDescent="0.25">
      <c r="BX4709">
        <v>14043</v>
      </c>
      <c r="BY4709">
        <v>14</v>
      </c>
      <c r="BZ4709" s="14">
        <v>1218083014043</v>
      </c>
    </row>
    <row r="4710" spans="76:78" x14ac:dyDescent="0.25">
      <c r="BX4710">
        <v>17040</v>
      </c>
      <c r="BY4710">
        <v>17</v>
      </c>
      <c r="BZ4710" s="14">
        <v>1218083017040</v>
      </c>
    </row>
    <row r="4711" spans="76:78" x14ac:dyDescent="0.25">
      <c r="BX4711">
        <v>10046</v>
      </c>
      <c r="BY4711">
        <v>10</v>
      </c>
      <c r="BZ4711" s="14">
        <v>1218084010046</v>
      </c>
    </row>
    <row r="4712" spans="76:78" x14ac:dyDescent="0.25">
      <c r="BX4712">
        <v>12044</v>
      </c>
      <c r="BY4712">
        <v>12</v>
      </c>
      <c r="BZ4712" s="14">
        <v>1218084012044</v>
      </c>
    </row>
    <row r="4713" spans="76:78" x14ac:dyDescent="0.25">
      <c r="BX4713">
        <v>14042</v>
      </c>
      <c r="BY4713">
        <v>14</v>
      </c>
      <c r="BZ4713" s="14">
        <v>1218084014042</v>
      </c>
    </row>
    <row r="4714" spans="76:78" x14ac:dyDescent="0.25">
      <c r="BX4714">
        <v>10045</v>
      </c>
      <c r="BY4714">
        <v>10</v>
      </c>
      <c r="BZ4714" s="14">
        <v>1218085010045</v>
      </c>
    </row>
    <row r="4715" spans="76:78" x14ac:dyDescent="0.25">
      <c r="BX4715">
        <v>12043</v>
      </c>
      <c r="BY4715">
        <v>12</v>
      </c>
      <c r="BZ4715" s="14">
        <v>1218085012043</v>
      </c>
    </row>
    <row r="4716" spans="76:78" x14ac:dyDescent="0.25">
      <c r="BX4716">
        <v>13042</v>
      </c>
      <c r="BY4716">
        <v>13</v>
      </c>
      <c r="BZ4716" s="14">
        <v>1218085013042</v>
      </c>
    </row>
    <row r="4717" spans="76:78" x14ac:dyDescent="0.25">
      <c r="BX4717">
        <v>10044</v>
      </c>
      <c r="BY4717">
        <v>10</v>
      </c>
      <c r="BZ4717" s="14">
        <v>1218086010044</v>
      </c>
    </row>
    <row r="4718" spans="76:78" x14ac:dyDescent="0.25">
      <c r="BX4718">
        <v>12042</v>
      </c>
      <c r="BY4718">
        <v>12</v>
      </c>
      <c r="BZ4718" s="14">
        <v>1218086012042</v>
      </c>
    </row>
    <row r="4719" spans="76:78" x14ac:dyDescent="0.25">
      <c r="BX4719">
        <v>9044</v>
      </c>
      <c r="BY4719">
        <v>9</v>
      </c>
      <c r="BZ4719" s="14">
        <v>1218087009044</v>
      </c>
    </row>
    <row r="4720" spans="76:78" x14ac:dyDescent="0.25">
      <c r="BX4720">
        <v>10043</v>
      </c>
      <c r="BY4720">
        <v>10</v>
      </c>
      <c r="BZ4720" s="14">
        <v>1218087010043</v>
      </c>
    </row>
    <row r="4721" spans="76:78" x14ac:dyDescent="0.25">
      <c r="BX4721">
        <v>11042</v>
      </c>
      <c r="BY4721">
        <v>11</v>
      </c>
      <c r="BZ4721" s="14">
        <v>1218087011042</v>
      </c>
    </row>
    <row r="4722" spans="76:78" x14ac:dyDescent="0.25">
      <c r="BX4722">
        <v>15038</v>
      </c>
      <c r="BY4722">
        <v>15</v>
      </c>
      <c r="BZ4722" s="14">
        <v>1218087015038</v>
      </c>
    </row>
    <row r="4723" spans="76:78" x14ac:dyDescent="0.25">
      <c r="BX4723">
        <v>9043</v>
      </c>
      <c r="BY4723">
        <v>9</v>
      </c>
      <c r="BZ4723" s="14">
        <v>1218088009043</v>
      </c>
    </row>
    <row r="4724" spans="76:78" x14ac:dyDescent="0.25">
      <c r="BX4724">
        <v>10042</v>
      </c>
      <c r="BY4724">
        <v>10</v>
      </c>
      <c r="BZ4724" s="14">
        <v>1218088010042</v>
      </c>
    </row>
    <row r="4725" spans="76:78" x14ac:dyDescent="0.25">
      <c r="BX4725">
        <v>9042</v>
      </c>
      <c r="BY4725">
        <v>9</v>
      </c>
      <c r="BZ4725" s="14">
        <v>1218089009042</v>
      </c>
    </row>
    <row r="4726" spans="76:78" x14ac:dyDescent="0.25">
      <c r="BX4726">
        <v>15036</v>
      </c>
      <c r="BY4726">
        <v>15</v>
      </c>
      <c r="BZ4726" s="14">
        <v>1218089015036</v>
      </c>
    </row>
    <row r="4727" spans="76:78" x14ac:dyDescent="0.25">
      <c r="BX4727">
        <v>8042</v>
      </c>
      <c r="BY4727">
        <v>8</v>
      </c>
      <c r="BZ4727" s="14">
        <v>1218090008042</v>
      </c>
    </row>
    <row r="4728" spans="76:78" x14ac:dyDescent="0.25">
      <c r="BX4728">
        <v>9041</v>
      </c>
      <c r="BY4728">
        <v>9</v>
      </c>
      <c r="BZ4728" s="14">
        <v>1218090009041</v>
      </c>
    </row>
    <row r="4729" spans="76:78" x14ac:dyDescent="0.25">
      <c r="BX4729">
        <v>10040</v>
      </c>
      <c r="BY4729">
        <v>10</v>
      </c>
      <c r="BZ4729" s="14">
        <v>1218090010040</v>
      </c>
    </row>
    <row r="4730" spans="76:78" x14ac:dyDescent="0.25">
      <c r="BX4730">
        <v>16034</v>
      </c>
      <c r="BY4730">
        <v>16</v>
      </c>
      <c r="BZ4730" s="14">
        <v>1218090016034</v>
      </c>
    </row>
    <row r="4731" spans="76:78" x14ac:dyDescent="0.25">
      <c r="BX4731">
        <v>8041</v>
      </c>
      <c r="BY4731">
        <v>8</v>
      </c>
      <c r="BZ4731" s="14">
        <v>1218091008041</v>
      </c>
    </row>
    <row r="4732" spans="76:78" x14ac:dyDescent="0.25">
      <c r="BX4732">
        <v>9040</v>
      </c>
      <c r="BY4732">
        <v>9</v>
      </c>
      <c r="BZ4732" s="14">
        <v>1218091009040</v>
      </c>
    </row>
    <row r="4733" spans="76:78" x14ac:dyDescent="0.25">
      <c r="BX4733">
        <v>8040</v>
      </c>
      <c r="BY4733">
        <v>8</v>
      </c>
      <c r="BZ4733" s="14">
        <v>1218092008040</v>
      </c>
    </row>
    <row r="4734" spans="76:78" x14ac:dyDescent="0.25">
      <c r="BX4734">
        <v>16032</v>
      </c>
      <c r="BY4734">
        <v>16</v>
      </c>
      <c r="BZ4734" s="14">
        <v>1218092016032</v>
      </c>
    </row>
    <row r="4735" spans="76:78" x14ac:dyDescent="0.25">
      <c r="BX4735">
        <v>47001</v>
      </c>
      <c r="BY4735">
        <v>47</v>
      </c>
      <c r="BZ4735" s="14">
        <v>1218092047001</v>
      </c>
    </row>
    <row r="4736" spans="76:78" x14ac:dyDescent="0.25">
      <c r="BX4736">
        <v>48000</v>
      </c>
      <c r="BY4736">
        <v>48</v>
      </c>
      <c r="BZ4736" s="14">
        <v>1218092048000</v>
      </c>
    </row>
    <row r="4737" spans="76:78" x14ac:dyDescent="0.25">
      <c r="BX4737">
        <v>7040</v>
      </c>
      <c r="BY4737">
        <v>7</v>
      </c>
      <c r="BZ4737" s="14">
        <v>1218093007040</v>
      </c>
    </row>
    <row r="4738" spans="76:78" x14ac:dyDescent="0.25">
      <c r="BX4738">
        <v>45002</v>
      </c>
      <c r="BY4738">
        <v>45</v>
      </c>
      <c r="BZ4738" s="14">
        <v>1218093045002</v>
      </c>
    </row>
    <row r="4739" spans="76:78" x14ac:dyDescent="0.25">
      <c r="BX4739">
        <v>46001</v>
      </c>
      <c r="BY4739">
        <v>46</v>
      </c>
      <c r="BZ4739" s="14">
        <v>1218093046001</v>
      </c>
    </row>
    <row r="4740" spans="76:78" x14ac:dyDescent="0.25">
      <c r="BX4740">
        <v>47000</v>
      </c>
      <c r="BY4740">
        <v>47</v>
      </c>
      <c r="BZ4740" s="14">
        <v>1218093047000</v>
      </c>
    </row>
    <row r="4741" spans="76:78" x14ac:dyDescent="0.25">
      <c r="BX4741">
        <v>6040</v>
      </c>
      <c r="BY4741">
        <v>6</v>
      </c>
      <c r="BZ4741" s="14">
        <v>1218094006040</v>
      </c>
    </row>
    <row r="4742" spans="76:78" x14ac:dyDescent="0.25">
      <c r="BX4742">
        <v>6039</v>
      </c>
      <c r="BY4742">
        <v>6</v>
      </c>
      <c r="BZ4742" s="14">
        <v>1218095006039</v>
      </c>
    </row>
    <row r="4743" spans="76:78" x14ac:dyDescent="0.25">
      <c r="BX4743">
        <v>6038</v>
      </c>
      <c r="BY4743">
        <v>6</v>
      </c>
      <c r="BZ4743" s="14">
        <v>1218096006038</v>
      </c>
    </row>
    <row r="4744" spans="76:78" x14ac:dyDescent="0.25">
      <c r="BX4744">
        <v>6037</v>
      </c>
      <c r="BY4744">
        <v>6</v>
      </c>
      <c r="BZ4744" s="14">
        <v>1218097006037</v>
      </c>
    </row>
    <row r="4745" spans="76:78" x14ac:dyDescent="0.25">
      <c r="BX4745">
        <v>6036</v>
      </c>
      <c r="BY4745">
        <v>6</v>
      </c>
      <c r="BZ4745" s="14">
        <v>1218098006036</v>
      </c>
    </row>
    <row r="4746" spans="76:78" x14ac:dyDescent="0.25">
      <c r="BX4746">
        <v>6035</v>
      </c>
      <c r="BY4746">
        <v>6</v>
      </c>
      <c r="BZ4746" s="14">
        <v>1218099006035</v>
      </c>
    </row>
    <row r="4747" spans="76:78" x14ac:dyDescent="0.25">
      <c r="BX4747">
        <v>6034</v>
      </c>
      <c r="BY4747">
        <v>6</v>
      </c>
      <c r="BZ4747" s="14">
        <v>1218100006034</v>
      </c>
    </row>
    <row r="4748" spans="76:78" x14ac:dyDescent="0.25">
      <c r="BX4748">
        <v>6033</v>
      </c>
      <c r="BY4748">
        <v>6</v>
      </c>
      <c r="BZ4748" s="14">
        <v>1218101006033</v>
      </c>
    </row>
    <row r="4749" spans="76:78" x14ac:dyDescent="0.25">
      <c r="BX4749">
        <v>6032</v>
      </c>
      <c r="BY4749">
        <v>6</v>
      </c>
      <c r="BZ4749" s="14">
        <v>1218102006032</v>
      </c>
    </row>
    <row r="4750" spans="76:78" x14ac:dyDescent="0.25">
      <c r="BX4750">
        <v>5032</v>
      </c>
      <c r="BY4750">
        <v>5</v>
      </c>
      <c r="BZ4750" s="14">
        <v>1218103005032</v>
      </c>
    </row>
    <row r="4751" spans="76:78" x14ac:dyDescent="0.25">
      <c r="BX4751">
        <v>4032</v>
      </c>
      <c r="BY4751">
        <v>4</v>
      </c>
      <c r="BZ4751" s="14">
        <v>1218104004032</v>
      </c>
    </row>
    <row r="4752" spans="76:78" x14ac:dyDescent="0.25">
      <c r="BX4752">
        <v>4031</v>
      </c>
      <c r="BY4752">
        <v>4</v>
      </c>
      <c r="BZ4752" s="14">
        <v>1218105004031</v>
      </c>
    </row>
    <row r="4753" spans="76:78" x14ac:dyDescent="0.25">
      <c r="BX4753">
        <v>4030</v>
      </c>
      <c r="BY4753">
        <v>4</v>
      </c>
      <c r="BZ4753" s="14">
        <v>1218106004030</v>
      </c>
    </row>
    <row r="4754" spans="76:78" x14ac:dyDescent="0.25">
      <c r="BX4754">
        <v>3030</v>
      </c>
      <c r="BY4754">
        <v>3</v>
      </c>
      <c r="BZ4754" s="14">
        <v>1218107003030</v>
      </c>
    </row>
    <row r="4755" spans="76:78" x14ac:dyDescent="0.25">
      <c r="BX4755">
        <v>2030</v>
      </c>
      <c r="BY4755">
        <v>2</v>
      </c>
      <c r="BZ4755" s="14">
        <v>1218108002030</v>
      </c>
    </row>
    <row r="4756" spans="76:78" x14ac:dyDescent="0.25">
      <c r="BX4756">
        <v>2029</v>
      </c>
      <c r="BY4756">
        <v>2</v>
      </c>
      <c r="BZ4756" s="14">
        <v>1218109002029</v>
      </c>
    </row>
    <row r="4757" spans="76:78" x14ac:dyDescent="0.25">
      <c r="BX4757">
        <v>2028</v>
      </c>
      <c r="BY4757">
        <v>2</v>
      </c>
      <c r="BZ4757" s="14">
        <v>1218110002028</v>
      </c>
    </row>
    <row r="4758" spans="76:78" x14ac:dyDescent="0.25">
      <c r="BX4758">
        <v>1028</v>
      </c>
      <c r="BY4758">
        <v>1</v>
      </c>
      <c r="BZ4758" s="14">
        <v>1218111001028</v>
      </c>
    </row>
    <row r="4759" spans="76:78" x14ac:dyDescent="0.25">
      <c r="BX4759">
        <v>28</v>
      </c>
      <c r="BY4759">
        <v>0</v>
      </c>
      <c r="BZ4759" s="14">
        <v>1218112000028</v>
      </c>
    </row>
    <row r="4760" spans="76:78" x14ac:dyDescent="0.25">
      <c r="BX4760">
        <v>27</v>
      </c>
      <c r="BY4760">
        <v>0</v>
      </c>
      <c r="BZ4760" s="14">
        <v>1218113000027</v>
      </c>
    </row>
    <row r="4761" spans="76:78" x14ac:dyDescent="0.25">
      <c r="BX4761">
        <v>26</v>
      </c>
      <c r="BY4761">
        <v>0</v>
      </c>
      <c r="BZ4761" s="14">
        <v>1218114000026</v>
      </c>
    </row>
    <row r="4762" spans="76:78" x14ac:dyDescent="0.25">
      <c r="BX4762">
        <v>25</v>
      </c>
      <c r="BY4762">
        <v>0</v>
      </c>
      <c r="BZ4762" s="14">
        <v>1218115000025</v>
      </c>
    </row>
    <row r="4763" spans="76:78" x14ac:dyDescent="0.25">
      <c r="BX4763">
        <v>24</v>
      </c>
      <c r="BY4763">
        <v>0</v>
      </c>
      <c r="BZ4763" s="14">
        <v>1218116000024</v>
      </c>
    </row>
    <row r="4764" spans="76:78" x14ac:dyDescent="0.25">
      <c r="BX4764">
        <v>23</v>
      </c>
      <c r="BY4764">
        <v>0</v>
      </c>
      <c r="BZ4764" s="14">
        <v>1218117000023</v>
      </c>
    </row>
    <row r="4765" spans="76:78" x14ac:dyDescent="0.25">
      <c r="BX4765">
        <v>22</v>
      </c>
      <c r="BY4765">
        <v>0</v>
      </c>
      <c r="BZ4765" s="14">
        <v>1218118000022</v>
      </c>
    </row>
    <row r="4766" spans="76:78" x14ac:dyDescent="0.25">
      <c r="BX4766">
        <v>21</v>
      </c>
      <c r="BY4766">
        <v>0</v>
      </c>
      <c r="BZ4766" s="14">
        <v>1218119000021</v>
      </c>
    </row>
    <row r="4767" spans="76:78" x14ac:dyDescent="0.25">
      <c r="BX4767">
        <v>20</v>
      </c>
      <c r="BY4767">
        <v>0</v>
      </c>
      <c r="BZ4767" s="14">
        <v>1218120000020</v>
      </c>
    </row>
    <row r="4768" spans="76:78" x14ac:dyDescent="0.25">
      <c r="BX4768">
        <v>58058</v>
      </c>
      <c r="BY4768">
        <v>58</v>
      </c>
      <c r="BZ4768" s="14">
        <v>1220024058058</v>
      </c>
    </row>
    <row r="4769" spans="76:78" x14ac:dyDescent="0.25">
      <c r="BX4769">
        <v>57058</v>
      </c>
      <c r="BY4769">
        <v>57</v>
      </c>
      <c r="BZ4769" s="14">
        <v>1220025057058</v>
      </c>
    </row>
    <row r="4770" spans="76:78" x14ac:dyDescent="0.25">
      <c r="BX4770">
        <v>56058</v>
      </c>
      <c r="BY4770">
        <v>56</v>
      </c>
      <c r="BZ4770" s="14">
        <v>1220026056058</v>
      </c>
    </row>
    <row r="4771" spans="76:78" x14ac:dyDescent="0.25">
      <c r="BX4771">
        <v>54059</v>
      </c>
      <c r="BY4771">
        <v>54</v>
      </c>
      <c r="BZ4771" s="14">
        <v>1220027054059</v>
      </c>
    </row>
    <row r="4772" spans="76:78" x14ac:dyDescent="0.25">
      <c r="BX4772">
        <v>56057</v>
      </c>
      <c r="BY4772">
        <v>56</v>
      </c>
      <c r="BZ4772" s="14">
        <v>1220027056057</v>
      </c>
    </row>
    <row r="4773" spans="76:78" x14ac:dyDescent="0.25">
      <c r="BX4773">
        <v>62051</v>
      </c>
      <c r="BY4773">
        <v>62</v>
      </c>
      <c r="BZ4773" s="14">
        <v>1220027062051</v>
      </c>
    </row>
    <row r="4774" spans="76:78" x14ac:dyDescent="0.25">
      <c r="BX4774">
        <v>54058</v>
      </c>
      <c r="BY4774">
        <v>54</v>
      </c>
      <c r="BZ4774" s="14">
        <v>1220028054058</v>
      </c>
    </row>
    <row r="4775" spans="76:78" x14ac:dyDescent="0.25">
      <c r="BX4775">
        <v>56056</v>
      </c>
      <c r="BY4775">
        <v>56</v>
      </c>
      <c r="BZ4775" s="14">
        <v>1220028056056</v>
      </c>
    </row>
    <row r="4776" spans="76:78" x14ac:dyDescent="0.25">
      <c r="BX4776">
        <v>62050</v>
      </c>
      <c r="BY4776">
        <v>62</v>
      </c>
      <c r="BZ4776" s="14">
        <v>1220028062050</v>
      </c>
    </row>
    <row r="4777" spans="76:78" x14ac:dyDescent="0.25">
      <c r="BX4777">
        <v>53058</v>
      </c>
      <c r="BY4777">
        <v>53</v>
      </c>
      <c r="BZ4777" s="14">
        <v>1220029053058</v>
      </c>
    </row>
    <row r="4778" spans="76:78" x14ac:dyDescent="0.25">
      <c r="BX4778">
        <v>55056</v>
      </c>
      <c r="BY4778">
        <v>55</v>
      </c>
      <c r="BZ4778" s="14">
        <v>1220029055056</v>
      </c>
    </row>
    <row r="4779" spans="76:78" x14ac:dyDescent="0.25">
      <c r="BX4779">
        <v>61050</v>
      </c>
      <c r="BY4779">
        <v>61</v>
      </c>
      <c r="BZ4779" s="14">
        <v>1220029061050</v>
      </c>
    </row>
    <row r="4780" spans="76:78" x14ac:dyDescent="0.25">
      <c r="BX4780">
        <v>62049</v>
      </c>
      <c r="BY4780">
        <v>62</v>
      </c>
      <c r="BZ4780" s="14">
        <v>1220029062049</v>
      </c>
    </row>
    <row r="4781" spans="76:78" x14ac:dyDescent="0.25">
      <c r="BX4781">
        <v>52058</v>
      </c>
      <c r="BY4781">
        <v>52</v>
      </c>
      <c r="BZ4781" s="14">
        <v>1220030052058</v>
      </c>
    </row>
    <row r="4782" spans="76:78" x14ac:dyDescent="0.25">
      <c r="BX4782">
        <v>54056</v>
      </c>
      <c r="BY4782">
        <v>54</v>
      </c>
      <c r="BZ4782" s="14">
        <v>1220030054056</v>
      </c>
    </row>
    <row r="4783" spans="76:78" x14ac:dyDescent="0.25">
      <c r="BX4783">
        <v>61049</v>
      </c>
      <c r="BY4783">
        <v>61</v>
      </c>
      <c r="BZ4783" s="14">
        <v>1220030061049</v>
      </c>
    </row>
    <row r="4784" spans="76:78" x14ac:dyDescent="0.25">
      <c r="BX4784">
        <v>62048</v>
      </c>
      <c r="BY4784">
        <v>62</v>
      </c>
      <c r="BZ4784" s="14">
        <v>1220030062048</v>
      </c>
    </row>
    <row r="4785" spans="76:78" x14ac:dyDescent="0.25">
      <c r="BX4785">
        <v>53056</v>
      </c>
      <c r="BY4785">
        <v>53</v>
      </c>
      <c r="BZ4785" s="14">
        <v>1220031053056</v>
      </c>
    </row>
    <row r="4786" spans="76:78" x14ac:dyDescent="0.25">
      <c r="BX4786">
        <v>52056</v>
      </c>
      <c r="BY4786">
        <v>52</v>
      </c>
      <c r="BZ4786" s="14">
        <v>1220032052056</v>
      </c>
    </row>
    <row r="4787" spans="76:78" x14ac:dyDescent="0.25">
      <c r="BX4787">
        <v>61047</v>
      </c>
      <c r="BY4787">
        <v>61</v>
      </c>
      <c r="BZ4787" s="14">
        <v>1220032061047</v>
      </c>
    </row>
    <row r="4788" spans="76:78" x14ac:dyDescent="0.25">
      <c r="BX4788">
        <v>62046</v>
      </c>
      <c r="BY4788">
        <v>62</v>
      </c>
      <c r="BZ4788" s="14">
        <v>1220032062046</v>
      </c>
    </row>
    <row r="4789" spans="76:78" x14ac:dyDescent="0.25">
      <c r="BX4789">
        <v>51056</v>
      </c>
      <c r="BY4789">
        <v>51</v>
      </c>
      <c r="BZ4789" s="14">
        <v>1220033051056</v>
      </c>
    </row>
    <row r="4790" spans="76:78" x14ac:dyDescent="0.25">
      <c r="BX4790">
        <v>61046</v>
      </c>
      <c r="BY4790">
        <v>61</v>
      </c>
      <c r="BZ4790" s="14">
        <v>1220033061046</v>
      </c>
    </row>
    <row r="4791" spans="76:78" x14ac:dyDescent="0.25">
      <c r="BX4791">
        <v>50056</v>
      </c>
      <c r="BY4791">
        <v>50</v>
      </c>
      <c r="BZ4791" s="14">
        <v>1220034050056</v>
      </c>
    </row>
    <row r="4792" spans="76:78" x14ac:dyDescent="0.25">
      <c r="BX4792">
        <v>16070</v>
      </c>
      <c r="BY4792">
        <v>16</v>
      </c>
      <c r="BZ4792" s="14">
        <v>1220054016070</v>
      </c>
    </row>
    <row r="4793" spans="76:78" x14ac:dyDescent="0.25">
      <c r="BX4793">
        <v>15070</v>
      </c>
      <c r="BY4793">
        <v>15</v>
      </c>
      <c r="BZ4793" s="14">
        <v>1220055015070</v>
      </c>
    </row>
    <row r="4794" spans="76:78" x14ac:dyDescent="0.25">
      <c r="BX4794">
        <v>16069</v>
      </c>
      <c r="BY4794">
        <v>16</v>
      </c>
      <c r="BZ4794" s="14">
        <v>1220055016069</v>
      </c>
    </row>
    <row r="4795" spans="76:78" x14ac:dyDescent="0.25">
      <c r="BX4795">
        <v>49036</v>
      </c>
      <c r="BY4795">
        <v>49</v>
      </c>
      <c r="BZ4795" s="14">
        <v>1220055049036</v>
      </c>
    </row>
    <row r="4796" spans="76:78" x14ac:dyDescent="0.25">
      <c r="BX4796">
        <v>14070</v>
      </c>
      <c r="BY4796">
        <v>14</v>
      </c>
      <c r="BZ4796" s="14">
        <v>1220056014070</v>
      </c>
    </row>
    <row r="4797" spans="76:78" x14ac:dyDescent="0.25">
      <c r="BX4797">
        <v>15069</v>
      </c>
      <c r="BY4797">
        <v>15</v>
      </c>
      <c r="BZ4797" s="14">
        <v>1220056015069</v>
      </c>
    </row>
    <row r="4798" spans="76:78" x14ac:dyDescent="0.25">
      <c r="BX4798">
        <v>16068</v>
      </c>
      <c r="BY4798">
        <v>16</v>
      </c>
      <c r="BZ4798" s="14">
        <v>1220056016068</v>
      </c>
    </row>
    <row r="4799" spans="76:78" x14ac:dyDescent="0.25">
      <c r="BX4799">
        <v>48036</v>
      </c>
      <c r="BY4799">
        <v>48</v>
      </c>
      <c r="BZ4799" s="14">
        <v>1220056048036</v>
      </c>
    </row>
    <row r="4800" spans="76:78" x14ac:dyDescent="0.25">
      <c r="BX4800">
        <v>49035</v>
      </c>
      <c r="BY4800">
        <v>49</v>
      </c>
      <c r="BZ4800" s="14">
        <v>1220056049035</v>
      </c>
    </row>
    <row r="4801" spans="76:78" x14ac:dyDescent="0.25">
      <c r="BX4801">
        <v>14069</v>
      </c>
      <c r="BY4801">
        <v>14</v>
      </c>
      <c r="BZ4801" s="14">
        <v>1220057014069</v>
      </c>
    </row>
    <row r="4802" spans="76:78" x14ac:dyDescent="0.25">
      <c r="BX4802">
        <v>15068</v>
      </c>
      <c r="BY4802">
        <v>15</v>
      </c>
      <c r="BZ4802" s="14">
        <v>1220057015068</v>
      </c>
    </row>
    <row r="4803" spans="76:78" x14ac:dyDescent="0.25">
      <c r="BX4803">
        <v>16067</v>
      </c>
      <c r="BY4803">
        <v>16</v>
      </c>
      <c r="BZ4803" s="14">
        <v>1220057016067</v>
      </c>
    </row>
    <row r="4804" spans="76:78" x14ac:dyDescent="0.25">
      <c r="BX4804">
        <v>47036</v>
      </c>
      <c r="BY4804">
        <v>47</v>
      </c>
      <c r="BZ4804" s="14">
        <v>1220057047036</v>
      </c>
    </row>
    <row r="4805" spans="76:78" x14ac:dyDescent="0.25">
      <c r="BX4805">
        <v>48035</v>
      </c>
      <c r="BY4805">
        <v>48</v>
      </c>
      <c r="BZ4805" s="14">
        <v>1220057048035</v>
      </c>
    </row>
    <row r="4806" spans="76:78" x14ac:dyDescent="0.25">
      <c r="BX4806">
        <v>49034</v>
      </c>
      <c r="BY4806">
        <v>49</v>
      </c>
      <c r="BZ4806" s="14">
        <v>1220057049034</v>
      </c>
    </row>
    <row r="4807" spans="76:78" x14ac:dyDescent="0.25">
      <c r="BX4807">
        <v>13069</v>
      </c>
      <c r="BY4807">
        <v>13</v>
      </c>
      <c r="BZ4807" s="14">
        <v>1220058013069</v>
      </c>
    </row>
    <row r="4808" spans="76:78" x14ac:dyDescent="0.25">
      <c r="BX4808">
        <v>14068</v>
      </c>
      <c r="BY4808">
        <v>14</v>
      </c>
      <c r="BZ4808" s="14">
        <v>1220058014068</v>
      </c>
    </row>
    <row r="4809" spans="76:78" x14ac:dyDescent="0.25">
      <c r="BX4809">
        <v>15067</v>
      </c>
      <c r="BY4809">
        <v>15</v>
      </c>
      <c r="BZ4809" s="14">
        <v>1220058015067</v>
      </c>
    </row>
    <row r="4810" spans="76:78" x14ac:dyDescent="0.25">
      <c r="BX4810">
        <v>16066</v>
      </c>
      <c r="BY4810">
        <v>16</v>
      </c>
      <c r="BZ4810" s="14">
        <v>1220058016066</v>
      </c>
    </row>
    <row r="4811" spans="76:78" x14ac:dyDescent="0.25">
      <c r="BX4811">
        <v>46036</v>
      </c>
      <c r="BY4811">
        <v>46</v>
      </c>
      <c r="BZ4811" s="14">
        <v>1220058046036</v>
      </c>
    </row>
    <row r="4812" spans="76:78" x14ac:dyDescent="0.25">
      <c r="BX4812">
        <v>47035</v>
      </c>
      <c r="BY4812">
        <v>47</v>
      </c>
      <c r="BZ4812" s="14">
        <v>1220058047035</v>
      </c>
    </row>
    <row r="4813" spans="76:78" x14ac:dyDescent="0.25">
      <c r="BX4813">
        <v>48034</v>
      </c>
      <c r="BY4813">
        <v>48</v>
      </c>
      <c r="BZ4813" s="14">
        <v>1220058048034</v>
      </c>
    </row>
    <row r="4814" spans="76:78" x14ac:dyDescent="0.25">
      <c r="BX4814">
        <v>49033</v>
      </c>
      <c r="BY4814">
        <v>49</v>
      </c>
      <c r="BZ4814" s="14">
        <v>1220058049033</v>
      </c>
    </row>
    <row r="4815" spans="76:78" x14ac:dyDescent="0.25">
      <c r="BX4815">
        <v>12069</v>
      </c>
      <c r="BY4815">
        <v>12</v>
      </c>
      <c r="BZ4815" s="14">
        <v>1220059012069</v>
      </c>
    </row>
    <row r="4816" spans="76:78" x14ac:dyDescent="0.25">
      <c r="BX4816">
        <v>13068</v>
      </c>
      <c r="BY4816">
        <v>13</v>
      </c>
      <c r="BZ4816" s="14">
        <v>1220059013068</v>
      </c>
    </row>
    <row r="4817" spans="76:78" x14ac:dyDescent="0.25">
      <c r="BX4817">
        <v>14067</v>
      </c>
      <c r="BY4817">
        <v>14</v>
      </c>
      <c r="BZ4817" s="14">
        <v>1220059014067</v>
      </c>
    </row>
    <row r="4818" spans="76:78" x14ac:dyDescent="0.25">
      <c r="BX4818">
        <v>15066</v>
      </c>
      <c r="BY4818">
        <v>15</v>
      </c>
      <c r="BZ4818" s="14">
        <v>1220059015066</v>
      </c>
    </row>
    <row r="4819" spans="76:78" x14ac:dyDescent="0.25">
      <c r="BX4819">
        <v>16065</v>
      </c>
      <c r="BY4819">
        <v>16</v>
      </c>
      <c r="BZ4819" s="14">
        <v>1220059016065</v>
      </c>
    </row>
    <row r="4820" spans="76:78" x14ac:dyDescent="0.25">
      <c r="BX4820">
        <v>45036</v>
      </c>
      <c r="BY4820">
        <v>45</v>
      </c>
      <c r="BZ4820" s="14">
        <v>1220059045036</v>
      </c>
    </row>
    <row r="4821" spans="76:78" x14ac:dyDescent="0.25">
      <c r="BX4821">
        <v>46035</v>
      </c>
      <c r="BY4821">
        <v>46</v>
      </c>
      <c r="BZ4821" s="14">
        <v>1220059046035</v>
      </c>
    </row>
    <row r="4822" spans="76:78" x14ac:dyDescent="0.25">
      <c r="BX4822">
        <v>48033</v>
      </c>
      <c r="BY4822">
        <v>48</v>
      </c>
      <c r="BZ4822" s="14">
        <v>1220059048033</v>
      </c>
    </row>
    <row r="4823" spans="76:78" x14ac:dyDescent="0.25">
      <c r="BX4823">
        <v>49032</v>
      </c>
      <c r="BY4823">
        <v>49</v>
      </c>
      <c r="BZ4823" s="14">
        <v>1220059049032</v>
      </c>
    </row>
    <row r="4824" spans="76:78" x14ac:dyDescent="0.25">
      <c r="BX4824">
        <v>10070</v>
      </c>
      <c r="BY4824">
        <v>10</v>
      </c>
      <c r="BZ4824" s="14">
        <v>1220060010070</v>
      </c>
    </row>
    <row r="4825" spans="76:78" x14ac:dyDescent="0.25">
      <c r="BX4825">
        <v>12068</v>
      </c>
      <c r="BY4825">
        <v>12</v>
      </c>
      <c r="BZ4825" s="14">
        <v>1220060012068</v>
      </c>
    </row>
    <row r="4826" spans="76:78" x14ac:dyDescent="0.25">
      <c r="BX4826">
        <v>13067</v>
      </c>
      <c r="BY4826">
        <v>13</v>
      </c>
      <c r="BZ4826" s="14">
        <v>1220060013067</v>
      </c>
    </row>
    <row r="4827" spans="76:78" x14ac:dyDescent="0.25">
      <c r="BX4827">
        <v>14066</v>
      </c>
      <c r="BY4827">
        <v>14</v>
      </c>
      <c r="BZ4827" s="14">
        <v>1220060014066</v>
      </c>
    </row>
    <row r="4828" spans="76:78" x14ac:dyDescent="0.25">
      <c r="BX4828">
        <v>15065</v>
      </c>
      <c r="BY4828">
        <v>15</v>
      </c>
      <c r="BZ4828" s="14">
        <v>1220060015065</v>
      </c>
    </row>
    <row r="4829" spans="76:78" x14ac:dyDescent="0.25">
      <c r="BX4829">
        <v>16064</v>
      </c>
      <c r="BY4829">
        <v>16</v>
      </c>
      <c r="BZ4829" s="14">
        <v>1220060016064</v>
      </c>
    </row>
    <row r="4830" spans="76:78" x14ac:dyDescent="0.25">
      <c r="BX4830">
        <v>44036</v>
      </c>
      <c r="BY4830">
        <v>44</v>
      </c>
      <c r="BZ4830" s="14">
        <v>1220060044036</v>
      </c>
    </row>
    <row r="4831" spans="76:78" x14ac:dyDescent="0.25">
      <c r="BX4831">
        <v>45035</v>
      </c>
      <c r="BY4831">
        <v>45</v>
      </c>
      <c r="BZ4831" s="14">
        <v>1220060045035</v>
      </c>
    </row>
    <row r="4832" spans="76:78" x14ac:dyDescent="0.25">
      <c r="BX4832">
        <v>48032</v>
      </c>
      <c r="BY4832">
        <v>48</v>
      </c>
      <c r="BZ4832" s="14">
        <v>1220060048032</v>
      </c>
    </row>
    <row r="4833" spans="76:78" x14ac:dyDescent="0.25">
      <c r="BX4833">
        <v>49031</v>
      </c>
      <c r="BY4833">
        <v>49</v>
      </c>
      <c r="BZ4833" s="14">
        <v>1220060049031</v>
      </c>
    </row>
    <row r="4834" spans="76:78" x14ac:dyDescent="0.25">
      <c r="BX4834">
        <v>9070</v>
      </c>
      <c r="BY4834">
        <v>9</v>
      </c>
      <c r="BZ4834" s="14">
        <v>1220061009070</v>
      </c>
    </row>
    <row r="4835" spans="76:78" x14ac:dyDescent="0.25">
      <c r="BX4835">
        <v>10069</v>
      </c>
      <c r="BY4835">
        <v>10</v>
      </c>
      <c r="BZ4835" s="14">
        <v>1220061010069</v>
      </c>
    </row>
    <row r="4836" spans="76:78" x14ac:dyDescent="0.25">
      <c r="BX4836">
        <v>12067</v>
      </c>
      <c r="BY4836">
        <v>12</v>
      </c>
      <c r="BZ4836" s="14">
        <v>1220061012067</v>
      </c>
    </row>
    <row r="4837" spans="76:78" x14ac:dyDescent="0.25">
      <c r="BX4837">
        <v>13066</v>
      </c>
      <c r="BY4837">
        <v>13</v>
      </c>
      <c r="BZ4837" s="14">
        <v>1220061013066</v>
      </c>
    </row>
    <row r="4838" spans="76:78" x14ac:dyDescent="0.25">
      <c r="BX4838">
        <v>14065</v>
      </c>
      <c r="BY4838">
        <v>14</v>
      </c>
      <c r="BZ4838" s="14">
        <v>1220061014065</v>
      </c>
    </row>
    <row r="4839" spans="76:78" x14ac:dyDescent="0.25">
      <c r="BX4839">
        <v>15064</v>
      </c>
      <c r="BY4839">
        <v>15</v>
      </c>
      <c r="BZ4839" s="14">
        <v>1220061015064</v>
      </c>
    </row>
    <row r="4840" spans="76:78" x14ac:dyDescent="0.25">
      <c r="BX4840">
        <v>16063</v>
      </c>
      <c r="BY4840">
        <v>16</v>
      </c>
      <c r="BZ4840" s="14">
        <v>1220061016063</v>
      </c>
    </row>
    <row r="4841" spans="76:78" x14ac:dyDescent="0.25">
      <c r="BX4841">
        <v>43036</v>
      </c>
      <c r="BY4841">
        <v>43</v>
      </c>
      <c r="BZ4841" s="14">
        <v>1220061043036</v>
      </c>
    </row>
    <row r="4842" spans="76:78" x14ac:dyDescent="0.25">
      <c r="BX4842">
        <v>44035</v>
      </c>
      <c r="BY4842">
        <v>44</v>
      </c>
      <c r="BZ4842" s="14">
        <v>1220061044035</v>
      </c>
    </row>
    <row r="4843" spans="76:78" x14ac:dyDescent="0.25">
      <c r="BX4843">
        <v>48031</v>
      </c>
      <c r="BY4843">
        <v>48</v>
      </c>
      <c r="BZ4843" s="14">
        <v>1220061048031</v>
      </c>
    </row>
    <row r="4844" spans="76:78" x14ac:dyDescent="0.25">
      <c r="BX4844">
        <v>49030</v>
      </c>
      <c r="BY4844">
        <v>49</v>
      </c>
      <c r="BZ4844" s="14">
        <v>1220061049030</v>
      </c>
    </row>
    <row r="4845" spans="76:78" x14ac:dyDescent="0.25">
      <c r="BX4845">
        <v>8070</v>
      </c>
      <c r="BY4845">
        <v>8</v>
      </c>
      <c r="BZ4845" s="14">
        <v>1220062008070</v>
      </c>
    </row>
    <row r="4846" spans="76:78" x14ac:dyDescent="0.25">
      <c r="BX4846">
        <v>9069</v>
      </c>
      <c r="BY4846">
        <v>9</v>
      </c>
      <c r="BZ4846" s="14">
        <v>1220062009069</v>
      </c>
    </row>
    <row r="4847" spans="76:78" x14ac:dyDescent="0.25">
      <c r="BX4847">
        <v>10068</v>
      </c>
      <c r="BY4847">
        <v>10</v>
      </c>
      <c r="BZ4847" s="14">
        <v>1220062010068</v>
      </c>
    </row>
    <row r="4848" spans="76:78" x14ac:dyDescent="0.25">
      <c r="BX4848">
        <v>12066</v>
      </c>
      <c r="BY4848">
        <v>12</v>
      </c>
      <c r="BZ4848" s="14">
        <v>1220062012066</v>
      </c>
    </row>
    <row r="4849" spans="76:78" x14ac:dyDescent="0.25">
      <c r="BX4849">
        <v>13065</v>
      </c>
      <c r="BY4849">
        <v>13</v>
      </c>
      <c r="BZ4849" s="14">
        <v>1220062013065</v>
      </c>
    </row>
    <row r="4850" spans="76:78" x14ac:dyDescent="0.25">
      <c r="BX4850">
        <v>14064</v>
      </c>
      <c r="BY4850">
        <v>14</v>
      </c>
      <c r="BZ4850" s="14">
        <v>1220062014064</v>
      </c>
    </row>
    <row r="4851" spans="76:78" x14ac:dyDescent="0.25">
      <c r="BX4851">
        <v>15063</v>
      </c>
      <c r="BY4851">
        <v>15</v>
      </c>
      <c r="BZ4851" s="14">
        <v>1220062015063</v>
      </c>
    </row>
    <row r="4852" spans="76:78" x14ac:dyDescent="0.25">
      <c r="BX4852">
        <v>16062</v>
      </c>
      <c r="BY4852">
        <v>16</v>
      </c>
      <c r="BZ4852" s="14">
        <v>1220062016062</v>
      </c>
    </row>
    <row r="4853" spans="76:78" x14ac:dyDescent="0.25">
      <c r="BX4853">
        <v>42036</v>
      </c>
      <c r="BY4853">
        <v>42</v>
      </c>
      <c r="BZ4853" s="14">
        <v>1220062042036</v>
      </c>
    </row>
    <row r="4854" spans="76:78" x14ac:dyDescent="0.25">
      <c r="BX4854">
        <v>43035</v>
      </c>
      <c r="BY4854">
        <v>43</v>
      </c>
      <c r="BZ4854" s="14">
        <v>1220062043035</v>
      </c>
    </row>
    <row r="4855" spans="76:78" x14ac:dyDescent="0.25">
      <c r="BX4855">
        <v>48030</v>
      </c>
      <c r="BY4855">
        <v>48</v>
      </c>
      <c r="BZ4855" s="14">
        <v>1220062048030</v>
      </c>
    </row>
    <row r="4856" spans="76:78" x14ac:dyDescent="0.25">
      <c r="BX4856">
        <v>49029</v>
      </c>
      <c r="BY4856">
        <v>49</v>
      </c>
      <c r="BZ4856" s="14">
        <v>1220062049029</v>
      </c>
    </row>
    <row r="4857" spans="76:78" x14ac:dyDescent="0.25">
      <c r="BX4857">
        <v>8069</v>
      </c>
      <c r="BY4857">
        <v>8</v>
      </c>
      <c r="BZ4857" s="14">
        <v>1220063008069</v>
      </c>
    </row>
    <row r="4858" spans="76:78" x14ac:dyDescent="0.25">
      <c r="BX4858">
        <v>9068</v>
      </c>
      <c r="BY4858">
        <v>9</v>
      </c>
      <c r="BZ4858" s="14">
        <v>1220063009068</v>
      </c>
    </row>
    <row r="4859" spans="76:78" x14ac:dyDescent="0.25">
      <c r="BX4859">
        <v>10067</v>
      </c>
      <c r="BY4859">
        <v>10</v>
      </c>
      <c r="BZ4859" s="14">
        <v>1220063010067</v>
      </c>
    </row>
    <row r="4860" spans="76:78" x14ac:dyDescent="0.25">
      <c r="BX4860">
        <v>12065</v>
      </c>
      <c r="BY4860">
        <v>12</v>
      </c>
      <c r="BZ4860" s="14">
        <v>1220063012065</v>
      </c>
    </row>
    <row r="4861" spans="76:78" x14ac:dyDescent="0.25">
      <c r="BX4861">
        <v>13064</v>
      </c>
      <c r="BY4861">
        <v>13</v>
      </c>
      <c r="BZ4861" s="14">
        <v>1220063013064</v>
      </c>
    </row>
    <row r="4862" spans="76:78" x14ac:dyDescent="0.25">
      <c r="BX4862">
        <v>14063</v>
      </c>
      <c r="BY4862">
        <v>14</v>
      </c>
      <c r="BZ4862" s="14">
        <v>1220063014063</v>
      </c>
    </row>
    <row r="4863" spans="76:78" x14ac:dyDescent="0.25">
      <c r="BX4863">
        <v>15062</v>
      </c>
      <c r="BY4863">
        <v>15</v>
      </c>
      <c r="BZ4863" s="14">
        <v>1220063015062</v>
      </c>
    </row>
    <row r="4864" spans="76:78" x14ac:dyDescent="0.25">
      <c r="BX4864">
        <v>16061</v>
      </c>
      <c r="BY4864">
        <v>16</v>
      </c>
      <c r="BZ4864" s="14">
        <v>1220063016061</v>
      </c>
    </row>
    <row r="4865" spans="76:78" x14ac:dyDescent="0.25">
      <c r="BX4865">
        <v>41036</v>
      </c>
      <c r="BY4865">
        <v>41</v>
      </c>
      <c r="BZ4865" s="14">
        <v>1220063041036</v>
      </c>
    </row>
    <row r="4866" spans="76:78" x14ac:dyDescent="0.25">
      <c r="BX4866">
        <v>42035</v>
      </c>
      <c r="BY4866">
        <v>42</v>
      </c>
      <c r="BZ4866" s="14">
        <v>1220063042035</v>
      </c>
    </row>
    <row r="4867" spans="76:78" x14ac:dyDescent="0.25">
      <c r="BX4867">
        <v>48029</v>
      </c>
      <c r="BY4867">
        <v>48</v>
      </c>
      <c r="BZ4867" s="14">
        <v>1220063048029</v>
      </c>
    </row>
    <row r="4868" spans="76:78" x14ac:dyDescent="0.25">
      <c r="BX4868">
        <v>49028</v>
      </c>
      <c r="BY4868">
        <v>49</v>
      </c>
      <c r="BZ4868" s="14">
        <v>1220063049028</v>
      </c>
    </row>
    <row r="4869" spans="76:78" x14ac:dyDescent="0.25">
      <c r="BX4869">
        <v>8068</v>
      </c>
      <c r="BY4869">
        <v>8</v>
      </c>
      <c r="BZ4869" s="14">
        <v>1220064008068</v>
      </c>
    </row>
    <row r="4870" spans="76:78" x14ac:dyDescent="0.25">
      <c r="BX4870">
        <v>9067</v>
      </c>
      <c r="BY4870">
        <v>9</v>
      </c>
      <c r="BZ4870" s="14">
        <v>1220064009067</v>
      </c>
    </row>
    <row r="4871" spans="76:78" x14ac:dyDescent="0.25">
      <c r="BX4871">
        <v>10066</v>
      </c>
      <c r="BY4871">
        <v>10</v>
      </c>
      <c r="BZ4871" s="14">
        <v>1220064010066</v>
      </c>
    </row>
    <row r="4872" spans="76:78" x14ac:dyDescent="0.25">
      <c r="BX4872">
        <v>12064</v>
      </c>
      <c r="BY4872">
        <v>12</v>
      </c>
      <c r="BZ4872" s="14">
        <v>1220064012064</v>
      </c>
    </row>
    <row r="4873" spans="76:78" x14ac:dyDescent="0.25">
      <c r="BX4873">
        <v>13063</v>
      </c>
      <c r="BY4873">
        <v>13</v>
      </c>
      <c r="BZ4873" s="14">
        <v>1220064013063</v>
      </c>
    </row>
    <row r="4874" spans="76:78" x14ac:dyDescent="0.25">
      <c r="BX4874">
        <v>14062</v>
      </c>
      <c r="BY4874">
        <v>14</v>
      </c>
      <c r="BZ4874" s="14">
        <v>1220064014062</v>
      </c>
    </row>
    <row r="4875" spans="76:78" x14ac:dyDescent="0.25">
      <c r="BX4875">
        <v>15061</v>
      </c>
      <c r="BY4875">
        <v>15</v>
      </c>
      <c r="BZ4875" s="14">
        <v>1220064015061</v>
      </c>
    </row>
    <row r="4876" spans="76:78" x14ac:dyDescent="0.25">
      <c r="BX4876">
        <v>16060</v>
      </c>
      <c r="BY4876">
        <v>16</v>
      </c>
      <c r="BZ4876" s="14">
        <v>1220064016060</v>
      </c>
    </row>
    <row r="4877" spans="76:78" x14ac:dyDescent="0.25">
      <c r="BX4877">
        <v>40036</v>
      </c>
      <c r="BY4877">
        <v>40</v>
      </c>
      <c r="BZ4877" s="14">
        <v>1220064040036</v>
      </c>
    </row>
    <row r="4878" spans="76:78" x14ac:dyDescent="0.25">
      <c r="BX4878">
        <v>41035</v>
      </c>
      <c r="BY4878">
        <v>41</v>
      </c>
      <c r="BZ4878" s="14">
        <v>1220064041035</v>
      </c>
    </row>
    <row r="4879" spans="76:78" x14ac:dyDescent="0.25">
      <c r="BX4879">
        <v>48028</v>
      </c>
      <c r="BY4879">
        <v>48</v>
      </c>
      <c r="BZ4879" s="14">
        <v>1220064048028</v>
      </c>
    </row>
    <row r="4880" spans="76:78" x14ac:dyDescent="0.25">
      <c r="BX4880">
        <v>49027</v>
      </c>
      <c r="BY4880">
        <v>49</v>
      </c>
      <c r="BZ4880" s="14">
        <v>1220064049027</v>
      </c>
    </row>
    <row r="4881" spans="76:78" x14ac:dyDescent="0.25">
      <c r="BX4881">
        <v>8067</v>
      </c>
      <c r="BY4881">
        <v>8</v>
      </c>
      <c r="BZ4881" s="14">
        <v>1220065008067</v>
      </c>
    </row>
    <row r="4882" spans="76:78" x14ac:dyDescent="0.25">
      <c r="BX4882">
        <v>9066</v>
      </c>
      <c r="BY4882">
        <v>9</v>
      </c>
      <c r="BZ4882" s="14">
        <v>1220065009066</v>
      </c>
    </row>
    <row r="4883" spans="76:78" x14ac:dyDescent="0.25">
      <c r="BX4883">
        <v>10065</v>
      </c>
      <c r="BY4883">
        <v>10</v>
      </c>
      <c r="BZ4883" s="14">
        <v>1220065010065</v>
      </c>
    </row>
    <row r="4884" spans="76:78" x14ac:dyDescent="0.25">
      <c r="BX4884">
        <v>12063</v>
      </c>
      <c r="BY4884">
        <v>12</v>
      </c>
      <c r="BZ4884" s="14">
        <v>1220065012063</v>
      </c>
    </row>
    <row r="4885" spans="76:78" x14ac:dyDescent="0.25">
      <c r="BX4885">
        <v>13062</v>
      </c>
      <c r="BY4885">
        <v>13</v>
      </c>
      <c r="BZ4885" s="14">
        <v>1220065013062</v>
      </c>
    </row>
    <row r="4886" spans="76:78" x14ac:dyDescent="0.25">
      <c r="BX4886">
        <v>14061</v>
      </c>
      <c r="BY4886">
        <v>14</v>
      </c>
      <c r="BZ4886" s="14">
        <v>1220065014061</v>
      </c>
    </row>
    <row r="4887" spans="76:78" x14ac:dyDescent="0.25">
      <c r="BX4887">
        <v>15060</v>
      </c>
      <c r="BY4887">
        <v>15</v>
      </c>
      <c r="BZ4887" s="14">
        <v>1220065015060</v>
      </c>
    </row>
    <row r="4888" spans="76:78" x14ac:dyDescent="0.25">
      <c r="BX4888">
        <v>16059</v>
      </c>
      <c r="BY4888">
        <v>16</v>
      </c>
      <c r="BZ4888" s="14">
        <v>1220065016059</v>
      </c>
    </row>
    <row r="4889" spans="76:78" x14ac:dyDescent="0.25">
      <c r="BX4889">
        <v>39036</v>
      </c>
      <c r="BY4889">
        <v>39</v>
      </c>
      <c r="BZ4889" s="14">
        <v>1220065039036</v>
      </c>
    </row>
    <row r="4890" spans="76:78" x14ac:dyDescent="0.25">
      <c r="BX4890">
        <v>40035</v>
      </c>
      <c r="BY4890">
        <v>40</v>
      </c>
      <c r="BZ4890" s="14">
        <v>1220065040035</v>
      </c>
    </row>
    <row r="4891" spans="76:78" x14ac:dyDescent="0.25">
      <c r="BX4891">
        <v>48027</v>
      </c>
      <c r="BY4891">
        <v>48</v>
      </c>
      <c r="BZ4891" s="14">
        <v>1220065048027</v>
      </c>
    </row>
    <row r="4892" spans="76:78" x14ac:dyDescent="0.25">
      <c r="BX4892">
        <v>49026</v>
      </c>
      <c r="BY4892">
        <v>49</v>
      </c>
      <c r="BZ4892" s="14">
        <v>1220065049026</v>
      </c>
    </row>
    <row r="4893" spans="76:78" x14ac:dyDescent="0.25">
      <c r="BX4893">
        <v>8066</v>
      </c>
      <c r="BY4893">
        <v>8</v>
      </c>
      <c r="BZ4893" s="14">
        <v>1220066008066</v>
      </c>
    </row>
    <row r="4894" spans="76:78" x14ac:dyDescent="0.25">
      <c r="BX4894">
        <v>9065</v>
      </c>
      <c r="BY4894">
        <v>9</v>
      </c>
      <c r="BZ4894" s="14">
        <v>1220066009065</v>
      </c>
    </row>
    <row r="4895" spans="76:78" x14ac:dyDescent="0.25">
      <c r="BX4895">
        <v>10064</v>
      </c>
      <c r="BY4895">
        <v>10</v>
      </c>
      <c r="BZ4895" s="14">
        <v>1220066010064</v>
      </c>
    </row>
    <row r="4896" spans="76:78" x14ac:dyDescent="0.25">
      <c r="BX4896">
        <v>12062</v>
      </c>
      <c r="BY4896">
        <v>12</v>
      </c>
      <c r="BZ4896" s="14">
        <v>1220066012062</v>
      </c>
    </row>
    <row r="4897" spans="76:78" x14ac:dyDescent="0.25">
      <c r="BX4897">
        <v>13061</v>
      </c>
      <c r="BY4897">
        <v>13</v>
      </c>
      <c r="BZ4897" s="14">
        <v>1220066013061</v>
      </c>
    </row>
    <row r="4898" spans="76:78" x14ac:dyDescent="0.25">
      <c r="BX4898">
        <v>14060</v>
      </c>
      <c r="BY4898">
        <v>14</v>
      </c>
      <c r="BZ4898" s="14">
        <v>1220066014060</v>
      </c>
    </row>
    <row r="4899" spans="76:78" x14ac:dyDescent="0.25">
      <c r="BX4899">
        <v>15059</v>
      </c>
      <c r="BY4899">
        <v>15</v>
      </c>
      <c r="BZ4899" s="14">
        <v>1220066015059</v>
      </c>
    </row>
    <row r="4900" spans="76:78" x14ac:dyDescent="0.25">
      <c r="BX4900">
        <v>16058</v>
      </c>
      <c r="BY4900">
        <v>16</v>
      </c>
      <c r="BZ4900" s="14">
        <v>1220066016058</v>
      </c>
    </row>
    <row r="4901" spans="76:78" x14ac:dyDescent="0.25">
      <c r="BX4901">
        <v>38036</v>
      </c>
      <c r="BY4901">
        <v>38</v>
      </c>
      <c r="BZ4901" s="14">
        <v>1220066038036</v>
      </c>
    </row>
    <row r="4902" spans="76:78" x14ac:dyDescent="0.25">
      <c r="BX4902">
        <v>39035</v>
      </c>
      <c r="BY4902">
        <v>39</v>
      </c>
      <c r="BZ4902" s="14">
        <v>1220066039035</v>
      </c>
    </row>
    <row r="4903" spans="76:78" x14ac:dyDescent="0.25">
      <c r="BX4903">
        <v>48026</v>
      </c>
      <c r="BY4903">
        <v>48</v>
      </c>
      <c r="BZ4903" s="14">
        <v>1220066048026</v>
      </c>
    </row>
    <row r="4904" spans="76:78" x14ac:dyDescent="0.25">
      <c r="BX4904">
        <v>49025</v>
      </c>
      <c r="BY4904">
        <v>49</v>
      </c>
      <c r="BZ4904" s="14">
        <v>1220066049025</v>
      </c>
    </row>
    <row r="4905" spans="76:78" x14ac:dyDescent="0.25">
      <c r="BX4905">
        <v>8065</v>
      </c>
      <c r="BY4905">
        <v>8</v>
      </c>
      <c r="BZ4905" s="14">
        <v>1220067008065</v>
      </c>
    </row>
    <row r="4906" spans="76:78" x14ac:dyDescent="0.25">
      <c r="BX4906">
        <v>9064</v>
      </c>
      <c r="BY4906">
        <v>9</v>
      </c>
      <c r="BZ4906" s="14">
        <v>1220067009064</v>
      </c>
    </row>
    <row r="4907" spans="76:78" x14ac:dyDescent="0.25">
      <c r="BX4907">
        <v>10063</v>
      </c>
      <c r="BY4907">
        <v>10</v>
      </c>
      <c r="BZ4907" s="14">
        <v>1220067010063</v>
      </c>
    </row>
    <row r="4908" spans="76:78" x14ac:dyDescent="0.25">
      <c r="BX4908">
        <v>12061</v>
      </c>
      <c r="BY4908">
        <v>12</v>
      </c>
      <c r="BZ4908" s="14">
        <v>1220067012061</v>
      </c>
    </row>
    <row r="4909" spans="76:78" x14ac:dyDescent="0.25">
      <c r="BX4909">
        <v>13060</v>
      </c>
      <c r="BY4909">
        <v>13</v>
      </c>
      <c r="BZ4909" s="14">
        <v>1220067013060</v>
      </c>
    </row>
    <row r="4910" spans="76:78" x14ac:dyDescent="0.25">
      <c r="BX4910">
        <v>14059</v>
      </c>
      <c r="BY4910">
        <v>14</v>
      </c>
      <c r="BZ4910" s="14">
        <v>1220067014059</v>
      </c>
    </row>
    <row r="4911" spans="76:78" x14ac:dyDescent="0.25">
      <c r="BX4911">
        <v>15058</v>
      </c>
      <c r="BY4911">
        <v>15</v>
      </c>
      <c r="BZ4911" s="14">
        <v>1220067015058</v>
      </c>
    </row>
    <row r="4912" spans="76:78" x14ac:dyDescent="0.25">
      <c r="BX4912">
        <v>16057</v>
      </c>
      <c r="BY4912">
        <v>16</v>
      </c>
      <c r="BZ4912" s="14">
        <v>1220067016057</v>
      </c>
    </row>
    <row r="4913" spans="76:78" x14ac:dyDescent="0.25">
      <c r="BX4913">
        <v>37036</v>
      </c>
      <c r="BY4913">
        <v>37</v>
      </c>
      <c r="BZ4913" s="14">
        <v>1220067037036</v>
      </c>
    </row>
    <row r="4914" spans="76:78" x14ac:dyDescent="0.25">
      <c r="BX4914">
        <v>38035</v>
      </c>
      <c r="BY4914">
        <v>38</v>
      </c>
      <c r="BZ4914" s="14">
        <v>1220067038035</v>
      </c>
    </row>
    <row r="4915" spans="76:78" x14ac:dyDescent="0.25">
      <c r="BX4915">
        <v>48025</v>
      </c>
      <c r="BY4915">
        <v>48</v>
      </c>
      <c r="BZ4915" s="14">
        <v>1220067048025</v>
      </c>
    </row>
    <row r="4916" spans="76:78" x14ac:dyDescent="0.25">
      <c r="BX4916">
        <v>49024</v>
      </c>
      <c r="BY4916">
        <v>49</v>
      </c>
      <c r="BZ4916" s="14">
        <v>1220067049024</v>
      </c>
    </row>
    <row r="4917" spans="76:78" x14ac:dyDescent="0.25">
      <c r="BX4917">
        <v>8064</v>
      </c>
      <c r="BY4917">
        <v>8</v>
      </c>
      <c r="BZ4917" s="14">
        <v>1220068008064</v>
      </c>
    </row>
    <row r="4918" spans="76:78" x14ac:dyDescent="0.25">
      <c r="BX4918">
        <v>9063</v>
      </c>
      <c r="BY4918">
        <v>9</v>
      </c>
      <c r="BZ4918" s="14">
        <v>1220068009063</v>
      </c>
    </row>
    <row r="4919" spans="76:78" x14ac:dyDescent="0.25">
      <c r="BX4919">
        <v>10062</v>
      </c>
      <c r="BY4919">
        <v>10</v>
      </c>
      <c r="BZ4919" s="14">
        <v>1220068010062</v>
      </c>
    </row>
    <row r="4920" spans="76:78" x14ac:dyDescent="0.25">
      <c r="BX4920">
        <v>12060</v>
      </c>
      <c r="BY4920">
        <v>12</v>
      </c>
      <c r="BZ4920" s="14">
        <v>1220068012060</v>
      </c>
    </row>
    <row r="4921" spans="76:78" x14ac:dyDescent="0.25">
      <c r="BX4921">
        <v>13059</v>
      </c>
      <c r="BY4921">
        <v>13</v>
      </c>
      <c r="BZ4921" s="14">
        <v>1220068013059</v>
      </c>
    </row>
    <row r="4922" spans="76:78" x14ac:dyDescent="0.25">
      <c r="BX4922">
        <v>14058</v>
      </c>
      <c r="BY4922">
        <v>14</v>
      </c>
      <c r="BZ4922" s="14">
        <v>1220068014058</v>
      </c>
    </row>
    <row r="4923" spans="76:78" x14ac:dyDescent="0.25">
      <c r="BX4923">
        <v>15057</v>
      </c>
      <c r="BY4923">
        <v>15</v>
      </c>
      <c r="BZ4923" s="14">
        <v>1220068015057</v>
      </c>
    </row>
    <row r="4924" spans="76:78" x14ac:dyDescent="0.25">
      <c r="BX4924">
        <v>16056</v>
      </c>
      <c r="BY4924">
        <v>16</v>
      </c>
      <c r="BZ4924" s="14">
        <v>1220068016056</v>
      </c>
    </row>
    <row r="4925" spans="76:78" x14ac:dyDescent="0.25">
      <c r="BX4925">
        <v>36036</v>
      </c>
      <c r="BY4925">
        <v>36</v>
      </c>
      <c r="BZ4925" s="14">
        <v>1220068036036</v>
      </c>
    </row>
    <row r="4926" spans="76:78" x14ac:dyDescent="0.25">
      <c r="BX4926">
        <v>37035</v>
      </c>
      <c r="BY4926">
        <v>37</v>
      </c>
      <c r="BZ4926" s="14">
        <v>1220068037035</v>
      </c>
    </row>
    <row r="4927" spans="76:78" x14ac:dyDescent="0.25">
      <c r="BX4927">
        <v>48024</v>
      </c>
      <c r="BY4927">
        <v>48</v>
      </c>
      <c r="BZ4927" s="14">
        <v>1220068048024</v>
      </c>
    </row>
    <row r="4928" spans="76:78" x14ac:dyDescent="0.25">
      <c r="BX4928">
        <v>49023</v>
      </c>
      <c r="BY4928">
        <v>49</v>
      </c>
      <c r="BZ4928" s="14">
        <v>1220068049023</v>
      </c>
    </row>
    <row r="4929" spans="76:78" x14ac:dyDescent="0.25">
      <c r="BX4929">
        <v>8063</v>
      </c>
      <c r="BY4929">
        <v>8</v>
      </c>
      <c r="BZ4929" s="14">
        <v>1220069008063</v>
      </c>
    </row>
    <row r="4930" spans="76:78" x14ac:dyDescent="0.25">
      <c r="BX4930">
        <v>9062</v>
      </c>
      <c r="BY4930">
        <v>9</v>
      </c>
      <c r="BZ4930" s="14">
        <v>1220069009062</v>
      </c>
    </row>
    <row r="4931" spans="76:78" x14ac:dyDescent="0.25">
      <c r="BX4931">
        <v>10061</v>
      </c>
      <c r="BY4931">
        <v>10</v>
      </c>
      <c r="BZ4931" s="14">
        <v>1220069010061</v>
      </c>
    </row>
    <row r="4932" spans="76:78" x14ac:dyDescent="0.25">
      <c r="BX4932">
        <v>12059</v>
      </c>
      <c r="BY4932">
        <v>12</v>
      </c>
      <c r="BZ4932" s="14">
        <v>1220069012059</v>
      </c>
    </row>
    <row r="4933" spans="76:78" x14ac:dyDescent="0.25">
      <c r="BX4933">
        <v>13058</v>
      </c>
      <c r="BY4933">
        <v>13</v>
      </c>
      <c r="BZ4933" s="14">
        <v>1220069013058</v>
      </c>
    </row>
    <row r="4934" spans="76:78" x14ac:dyDescent="0.25">
      <c r="BX4934">
        <v>14057</v>
      </c>
      <c r="BY4934">
        <v>14</v>
      </c>
      <c r="BZ4934" s="14">
        <v>1220069014057</v>
      </c>
    </row>
    <row r="4935" spans="76:78" x14ac:dyDescent="0.25">
      <c r="BX4935">
        <v>15056</v>
      </c>
      <c r="BY4935">
        <v>15</v>
      </c>
      <c r="BZ4935" s="14">
        <v>1220069015056</v>
      </c>
    </row>
    <row r="4936" spans="76:78" x14ac:dyDescent="0.25">
      <c r="BX4936">
        <v>16055</v>
      </c>
      <c r="BY4936">
        <v>16</v>
      </c>
      <c r="BZ4936" s="14">
        <v>1220069016055</v>
      </c>
    </row>
    <row r="4937" spans="76:78" x14ac:dyDescent="0.25">
      <c r="BX4937">
        <v>36035</v>
      </c>
      <c r="BY4937">
        <v>36</v>
      </c>
      <c r="BZ4937" s="14">
        <v>1220069036035</v>
      </c>
    </row>
    <row r="4938" spans="76:78" x14ac:dyDescent="0.25">
      <c r="BX4938">
        <v>48023</v>
      </c>
      <c r="BY4938">
        <v>48</v>
      </c>
      <c r="BZ4938" s="14">
        <v>1220069048023</v>
      </c>
    </row>
    <row r="4939" spans="76:78" x14ac:dyDescent="0.25">
      <c r="BX4939">
        <v>49022</v>
      </c>
      <c r="BY4939">
        <v>49</v>
      </c>
      <c r="BZ4939" s="14">
        <v>1220069049022</v>
      </c>
    </row>
    <row r="4940" spans="76:78" x14ac:dyDescent="0.25">
      <c r="BX4940">
        <v>8062</v>
      </c>
      <c r="BY4940">
        <v>8</v>
      </c>
      <c r="BZ4940" s="14">
        <v>1220070008062</v>
      </c>
    </row>
    <row r="4941" spans="76:78" x14ac:dyDescent="0.25">
      <c r="BX4941">
        <v>9061</v>
      </c>
      <c r="BY4941">
        <v>9</v>
      </c>
      <c r="BZ4941" s="14">
        <v>1220070009061</v>
      </c>
    </row>
    <row r="4942" spans="76:78" x14ac:dyDescent="0.25">
      <c r="BX4942">
        <v>10060</v>
      </c>
      <c r="BY4942">
        <v>10</v>
      </c>
      <c r="BZ4942" s="14">
        <v>1220070010060</v>
      </c>
    </row>
    <row r="4943" spans="76:78" x14ac:dyDescent="0.25">
      <c r="BX4943">
        <v>12058</v>
      </c>
      <c r="BY4943">
        <v>12</v>
      </c>
      <c r="BZ4943" s="14">
        <v>1220070012058</v>
      </c>
    </row>
    <row r="4944" spans="76:78" x14ac:dyDescent="0.25">
      <c r="BX4944">
        <v>13057</v>
      </c>
      <c r="BY4944">
        <v>13</v>
      </c>
      <c r="BZ4944" s="14">
        <v>1220070013057</v>
      </c>
    </row>
    <row r="4945" spans="76:78" x14ac:dyDescent="0.25">
      <c r="BX4945">
        <v>14056</v>
      </c>
      <c r="BY4945">
        <v>14</v>
      </c>
      <c r="BZ4945" s="14">
        <v>1220070014056</v>
      </c>
    </row>
    <row r="4946" spans="76:78" x14ac:dyDescent="0.25">
      <c r="BX4946">
        <v>15055</v>
      </c>
      <c r="BY4946">
        <v>15</v>
      </c>
      <c r="BZ4946" s="14">
        <v>1220070015055</v>
      </c>
    </row>
    <row r="4947" spans="76:78" x14ac:dyDescent="0.25">
      <c r="BX4947">
        <v>16054</v>
      </c>
      <c r="BY4947">
        <v>16</v>
      </c>
      <c r="BZ4947" s="14">
        <v>1220070016054</v>
      </c>
    </row>
    <row r="4948" spans="76:78" x14ac:dyDescent="0.25">
      <c r="BX4948">
        <v>34036</v>
      </c>
      <c r="BY4948">
        <v>34</v>
      </c>
      <c r="BZ4948" s="14">
        <v>1220070034036</v>
      </c>
    </row>
    <row r="4949" spans="76:78" x14ac:dyDescent="0.25">
      <c r="BX4949">
        <v>48022</v>
      </c>
      <c r="BY4949">
        <v>48</v>
      </c>
      <c r="BZ4949" s="14">
        <v>1220070048022</v>
      </c>
    </row>
    <row r="4950" spans="76:78" x14ac:dyDescent="0.25">
      <c r="BX4950">
        <v>49021</v>
      </c>
      <c r="BY4950">
        <v>49</v>
      </c>
      <c r="BZ4950" s="14">
        <v>1220070049021</v>
      </c>
    </row>
    <row r="4951" spans="76:78" x14ac:dyDescent="0.25">
      <c r="BX4951">
        <v>8061</v>
      </c>
      <c r="BY4951">
        <v>8</v>
      </c>
      <c r="BZ4951" s="14">
        <v>1220071008061</v>
      </c>
    </row>
    <row r="4952" spans="76:78" x14ac:dyDescent="0.25">
      <c r="BX4952">
        <v>9060</v>
      </c>
      <c r="BY4952">
        <v>9</v>
      </c>
      <c r="BZ4952" s="14">
        <v>1220071009060</v>
      </c>
    </row>
    <row r="4953" spans="76:78" x14ac:dyDescent="0.25">
      <c r="BX4953">
        <v>10059</v>
      </c>
      <c r="BY4953">
        <v>10</v>
      </c>
      <c r="BZ4953" s="14">
        <v>1220071010059</v>
      </c>
    </row>
    <row r="4954" spans="76:78" x14ac:dyDescent="0.25">
      <c r="BX4954">
        <v>12057</v>
      </c>
      <c r="BY4954">
        <v>12</v>
      </c>
      <c r="BZ4954" s="14">
        <v>1220071012057</v>
      </c>
    </row>
    <row r="4955" spans="76:78" x14ac:dyDescent="0.25">
      <c r="BX4955">
        <v>13056</v>
      </c>
      <c r="BY4955">
        <v>13</v>
      </c>
      <c r="BZ4955" s="14">
        <v>1220071013056</v>
      </c>
    </row>
    <row r="4956" spans="76:78" x14ac:dyDescent="0.25">
      <c r="BX4956">
        <v>14055</v>
      </c>
      <c r="BY4956">
        <v>14</v>
      </c>
      <c r="BZ4956" s="14">
        <v>1220071014055</v>
      </c>
    </row>
    <row r="4957" spans="76:78" x14ac:dyDescent="0.25">
      <c r="BX4957">
        <v>15054</v>
      </c>
      <c r="BY4957">
        <v>15</v>
      </c>
      <c r="BZ4957" s="14">
        <v>1220071015054</v>
      </c>
    </row>
    <row r="4958" spans="76:78" x14ac:dyDescent="0.25">
      <c r="BX4958">
        <v>16053</v>
      </c>
      <c r="BY4958">
        <v>16</v>
      </c>
      <c r="BZ4958" s="14">
        <v>1220071016053</v>
      </c>
    </row>
    <row r="4959" spans="76:78" x14ac:dyDescent="0.25">
      <c r="BX4959">
        <v>33036</v>
      </c>
      <c r="BY4959">
        <v>33</v>
      </c>
      <c r="BZ4959" s="14">
        <v>1220071033036</v>
      </c>
    </row>
    <row r="4960" spans="76:78" x14ac:dyDescent="0.25">
      <c r="BX4960">
        <v>48021</v>
      </c>
      <c r="BY4960">
        <v>48</v>
      </c>
      <c r="BZ4960" s="14">
        <v>1220071048021</v>
      </c>
    </row>
    <row r="4961" spans="76:78" x14ac:dyDescent="0.25">
      <c r="BX4961">
        <v>49020</v>
      </c>
      <c r="BY4961">
        <v>49</v>
      </c>
      <c r="BZ4961" s="14">
        <v>1220071049020</v>
      </c>
    </row>
    <row r="4962" spans="76:78" x14ac:dyDescent="0.25">
      <c r="BX4962">
        <v>8060</v>
      </c>
      <c r="BY4962">
        <v>8</v>
      </c>
      <c r="BZ4962" s="14">
        <v>1220072008060</v>
      </c>
    </row>
    <row r="4963" spans="76:78" x14ac:dyDescent="0.25">
      <c r="BX4963">
        <v>9059</v>
      </c>
      <c r="BY4963">
        <v>9</v>
      </c>
      <c r="BZ4963" s="14">
        <v>1220072009059</v>
      </c>
    </row>
    <row r="4964" spans="76:78" x14ac:dyDescent="0.25">
      <c r="BX4964">
        <v>10058</v>
      </c>
      <c r="BY4964">
        <v>10</v>
      </c>
      <c r="BZ4964" s="14">
        <v>1220072010058</v>
      </c>
    </row>
    <row r="4965" spans="76:78" x14ac:dyDescent="0.25">
      <c r="BX4965">
        <v>12056</v>
      </c>
      <c r="BY4965">
        <v>12</v>
      </c>
      <c r="BZ4965" s="14">
        <v>1220072012056</v>
      </c>
    </row>
    <row r="4966" spans="76:78" x14ac:dyDescent="0.25">
      <c r="BX4966">
        <v>13055</v>
      </c>
      <c r="BY4966">
        <v>13</v>
      </c>
      <c r="BZ4966" s="14">
        <v>1220072013055</v>
      </c>
    </row>
    <row r="4967" spans="76:78" x14ac:dyDescent="0.25">
      <c r="BX4967">
        <v>14054</v>
      </c>
      <c r="BY4967">
        <v>14</v>
      </c>
      <c r="BZ4967" s="14">
        <v>1220072014054</v>
      </c>
    </row>
    <row r="4968" spans="76:78" x14ac:dyDescent="0.25">
      <c r="BX4968">
        <v>15053</v>
      </c>
      <c r="BY4968">
        <v>15</v>
      </c>
      <c r="BZ4968" s="14">
        <v>1220072015053</v>
      </c>
    </row>
    <row r="4969" spans="76:78" x14ac:dyDescent="0.25">
      <c r="BX4969">
        <v>16052</v>
      </c>
      <c r="BY4969">
        <v>16</v>
      </c>
      <c r="BZ4969" s="14">
        <v>1220072016052</v>
      </c>
    </row>
    <row r="4970" spans="76:78" x14ac:dyDescent="0.25">
      <c r="BX4970">
        <v>32036</v>
      </c>
      <c r="BY4970">
        <v>32</v>
      </c>
      <c r="BZ4970" s="14">
        <v>1220072032036</v>
      </c>
    </row>
    <row r="4971" spans="76:78" x14ac:dyDescent="0.25">
      <c r="BX4971">
        <v>48020</v>
      </c>
      <c r="BY4971">
        <v>48</v>
      </c>
      <c r="BZ4971" s="14">
        <v>1220072048020</v>
      </c>
    </row>
    <row r="4972" spans="76:78" x14ac:dyDescent="0.25">
      <c r="BX4972">
        <v>49019</v>
      </c>
      <c r="BY4972">
        <v>49</v>
      </c>
      <c r="BZ4972" s="14">
        <v>1220072049019</v>
      </c>
    </row>
    <row r="4973" spans="76:78" x14ac:dyDescent="0.25">
      <c r="BX4973">
        <v>8059</v>
      </c>
      <c r="BY4973">
        <v>8</v>
      </c>
      <c r="BZ4973" s="14">
        <v>1220073008059</v>
      </c>
    </row>
    <row r="4974" spans="76:78" x14ac:dyDescent="0.25">
      <c r="BX4974">
        <v>9058</v>
      </c>
      <c r="BY4974">
        <v>9</v>
      </c>
      <c r="BZ4974" s="14">
        <v>1220073009058</v>
      </c>
    </row>
    <row r="4975" spans="76:78" x14ac:dyDescent="0.25">
      <c r="BX4975">
        <v>10057</v>
      </c>
      <c r="BY4975">
        <v>10</v>
      </c>
      <c r="BZ4975" s="14">
        <v>1220073010057</v>
      </c>
    </row>
    <row r="4976" spans="76:78" x14ac:dyDescent="0.25">
      <c r="BX4976">
        <v>12055</v>
      </c>
      <c r="BY4976">
        <v>12</v>
      </c>
      <c r="BZ4976" s="14">
        <v>1220073012055</v>
      </c>
    </row>
    <row r="4977" spans="76:78" x14ac:dyDescent="0.25">
      <c r="BX4977">
        <v>13054</v>
      </c>
      <c r="BY4977">
        <v>13</v>
      </c>
      <c r="BZ4977" s="14">
        <v>1220073013054</v>
      </c>
    </row>
    <row r="4978" spans="76:78" x14ac:dyDescent="0.25">
      <c r="BX4978">
        <v>14053</v>
      </c>
      <c r="BY4978">
        <v>14</v>
      </c>
      <c r="BZ4978" s="14">
        <v>1220073014053</v>
      </c>
    </row>
    <row r="4979" spans="76:78" x14ac:dyDescent="0.25">
      <c r="BX4979">
        <v>15052</v>
      </c>
      <c r="BY4979">
        <v>15</v>
      </c>
      <c r="BZ4979" s="14">
        <v>1220073015052</v>
      </c>
    </row>
    <row r="4980" spans="76:78" x14ac:dyDescent="0.25">
      <c r="BX4980">
        <v>16051</v>
      </c>
      <c r="BY4980">
        <v>16</v>
      </c>
      <c r="BZ4980" s="14">
        <v>1220073016051</v>
      </c>
    </row>
    <row r="4981" spans="76:78" x14ac:dyDescent="0.25">
      <c r="BX4981">
        <v>31036</v>
      </c>
      <c r="BY4981">
        <v>31</v>
      </c>
      <c r="BZ4981" s="14">
        <v>1220073031036</v>
      </c>
    </row>
    <row r="4982" spans="76:78" x14ac:dyDescent="0.25">
      <c r="BX4982">
        <v>32035</v>
      </c>
      <c r="BY4982">
        <v>32</v>
      </c>
      <c r="BZ4982" s="14">
        <v>1220073032035</v>
      </c>
    </row>
    <row r="4983" spans="76:78" x14ac:dyDescent="0.25">
      <c r="BX4983">
        <v>48019</v>
      </c>
      <c r="BY4983">
        <v>48</v>
      </c>
      <c r="BZ4983" s="14">
        <v>1220073048019</v>
      </c>
    </row>
    <row r="4984" spans="76:78" x14ac:dyDescent="0.25">
      <c r="BX4984">
        <v>49018</v>
      </c>
      <c r="BY4984">
        <v>49</v>
      </c>
      <c r="BZ4984" s="14">
        <v>1220073049018</v>
      </c>
    </row>
    <row r="4985" spans="76:78" x14ac:dyDescent="0.25">
      <c r="BX4985">
        <v>8058</v>
      </c>
      <c r="BY4985">
        <v>8</v>
      </c>
      <c r="BZ4985" s="14">
        <v>1220074008058</v>
      </c>
    </row>
    <row r="4986" spans="76:78" x14ac:dyDescent="0.25">
      <c r="BX4986">
        <v>9057</v>
      </c>
      <c r="BY4986">
        <v>9</v>
      </c>
      <c r="BZ4986" s="14">
        <v>1220074009057</v>
      </c>
    </row>
    <row r="4987" spans="76:78" x14ac:dyDescent="0.25">
      <c r="BX4987">
        <v>10056</v>
      </c>
      <c r="BY4987">
        <v>10</v>
      </c>
      <c r="BZ4987" s="14">
        <v>1220074010056</v>
      </c>
    </row>
    <row r="4988" spans="76:78" x14ac:dyDescent="0.25">
      <c r="BX4988">
        <v>12054</v>
      </c>
      <c r="BY4988">
        <v>12</v>
      </c>
      <c r="BZ4988" s="14">
        <v>1220074012054</v>
      </c>
    </row>
    <row r="4989" spans="76:78" x14ac:dyDescent="0.25">
      <c r="BX4989">
        <v>13053</v>
      </c>
      <c r="BY4989">
        <v>13</v>
      </c>
      <c r="BZ4989" s="14">
        <v>1220074013053</v>
      </c>
    </row>
    <row r="4990" spans="76:78" x14ac:dyDescent="0.25">
      <c r="BX4990">
        <v>14052</v>
      </c>
      <c r="BY4990">
        <v>14</v>
      </c>
      <c r="BZ4990" s="14">
        <v>1220074014052</v>
      </c>
    </row>
    <row r="4991" spans="76:78" x14ac:dyDescent="0.25">
      <c r="BX4991">
        <v>15051</v>
      </c>
      <c r="BY4991">
        <v>15</v>
      </c>
      <c r="BZ4991" s="14">
        <v>1220074015051</v>
      </c>
    </row>
    <row r="4992" spans="76:78" x14ac:dyDescent="0.25">
      <c r="BX4992">
        <v>16050</v>
      </c>
      <c r="BY4992">
        <v>16</v>
      </c>
      <c r="BZ4992" s="14">
        <v>1220074016050</v>
      </c>
    </row>
    <row r="4993" spans="76:78" x14ac:dyDescent="0.25">
      <c r="BX4993">
        <v>30036</v>
      </c>
      <c r="BY4993">
        <v>30</v>
      </c>
      <c r="BZ4993" s="14">
        <v>1220074030036</v>
      </c>
    </row>
    <row r="4994" spans="76:78" x14ac:dyDescent="0.25">
      <c r="BX4994">
        <v>48018</v>
      </c>
      <c r="BY4994">
        <v>48</v>
      </c>
      <c r="BZ4994" s="14">
        <v>1220074048018</v>
      </c>
    </row>
    <row r="4995" spans="76:78" x14ac:dyDescent="0.25">
      <c r="BX4995">
        <v>49017</v>
      </c>
      <c r="BY4995">
        <v>49</v>
      </c>
      <c r="BZ4995" s="14">
        <v>1220074049017</v>
      </c>
    </row>
    <row r="4996" spans="76:78" x14ac:dyDescent="0.25">
      <c r="BX4996">
        <v>8057</v>
      </c>
      <c r="BY4996">
        <v>8</v>
      </c>
      <c r="BZ4996" s="14">
        <v>1220075008057</v>
      </c>
    </row>
    <row r="4997" spans="76:78" x14ac:dyDescent="0.25">
      <c r="BX4997">
        <v>9056</v>
      </c>
      <c r="BY4997">
        <v>9</v>
      </c>
      <c r="BZ4997" s="14">
        <v>1220075009056</v>
      </c>
    </row>
    <row r="4998" spans="76:78" x14ac:dyDescent="0.25">
      <c r="BX4998">
        <v>10055</v>
      </c>
      <c r="BY4998">
        <v>10</v>
      </c>
      <c r="BZ4998" s="14">
        <v>1220075010055</v>
      </c>
    </row>
    <row r="4999" spans="76:78" x14ac:dyDescent="0.25">
      <c r="BX4999">
        <v>12053</v>
      </c>
      <c r="BY4999">
        <v>12</v>
      </c>
      <c r="BZ4999" s="14">
        <v>1220075012053</v>
      </c>
    </row>
    <row r="5000" spans="76:78" x14ac:dyDescent="0.25">
      <c r="BX5000">
        <v>13052</v>
      </c>
      <c r="BY5000">
        <v>13</v>
      </c>
      <c r="BZ5000" s="14">
        <v>1220075013052</v>
      </c>
    </row>
    <row r="5001" spans="76:78" x14ac:dyDescent="0.25">
      <c r="BX5001">
        <v>14051</v>
      </c>
      <c r="BY5001">
        <v>14</v>
      </c>
      <c r="BZ5001" s="14">
        <v>1220075014051</v>
      </c>
    </row>
    <row r="5002" spans="76:78" x14ac:dyDescent="0.25">
      <c r="BX5002">
        <v>15050</v>
      </c>
      <c r="BY5002">
        <v>15</v>
      </c>
      <c r="BZ5002" s="14">
        <v>1220075015050</v>
      </c>
    </row>
    <row r="5003" spans="76:78" x14ac:dyDescent="0.25">
      <c r="BX5003">
        <v>16049</v>
      </c>
      <c r="BY5003">
        <v>16</v>
      </c>
      <c r="BZ5003" s="14">
        <v>1220075016049</v>
      </c>
    </row>
    <row r="5004" spans="76:78" x14ac:dyDescent="0.25">
      <c r="BX5004">
        <v>29036</v>
      </c>
      <c r="BY5004">
        <v>29</v>
      </c>
      <c r="BZ5004" s="14">
        <v>1220075029036</v>
      </c>
    </row>
    <row r="5005" spans="76:78" x14ac:dyDescent="0.25">
      <c r="BX5005">
        <v>48017</v>
      </c>
      <c r="BY5005">
        <v>48</v>
      </c>
      <c r="BZ5005" s="14">
        <v>1220075048017</v>
      </c>
    </row>
    <row r="5006" spans="76:78" x14ac:dyDescent="0.25">
      <c r="BX5006">
        <v>49016</v>
      </c>
      <c r="BY5006">
        <v>49</v>
      </c>
      <c r="BZ5006" s="14">
        <v>1220075049016</v>
      </c>
    </row>
    <row r="5007" spans="76:78" x14ac:dyDescent="0.25">
      <c r="BX5007">
        <v>8056</v>
      </c>
      <c r="BY5007">
        <v>8</v>
      </c>
      <c r="BZ5007" s="14">
        <v>1220076008056</v>
      </c>
    </row>
    <row r="5008" spans="76:78" x14ac:dyDescent="0.25">
      <c r="BX5008">
        <v>9055</v>
      </c>
      <c r="BY5008">
        <v>9</v>
      </c>
      <c r="BZ5008" s="14">
        <v>1220076009055</v>
      </c>
    </row>
    <row r="5009" spans="76:78" x14ac:dyDescent="0.25">
      <c r="BX5009">
        <v>10054</v>
      </c>
      <c r="BY5009">
        <v>10</v>
      </c>
      <c r="BZ5009" s="14">
        <v>1220076010054</v>
      </c>
    </row>
    <row r="5010" spans="76:78" x14ac:dyDescent="0.25">
      <c r="BX5010">
        <v>12052</v>
      </c>
      <c r="BY5010">
        <v>12</v>
      </c>
      <c r="BZ5010" s="14">
        <v>1220076012052</v>
      </c>
    </row>
    <row r="5011" spans="76:78" x14ac:dyDescent="0.25">
      <c r="BX5011">
        <v>13051</v>
      </c>
      <c r="BY5011">
        <v>13</v>
      </c>
      <c r="BZ5011" s="14">
        <v>1220076013051</v>
      </c>
    </row>
    <row r="5012" spans="76:78" x14ac:dyDescent="0.25">
      <c r="BX5012">
        <v>14050</v>
      </c>
      <c r="BY5012">
        <v>14</v>
      </c>
      <c r="BZ5012" s="14">
        <v>1220076014050</v>
      </c>
    </row>
    <row r="5013" spans="76:78" x14ac:dyDescent="0.25">
      <c r="BX5013">
        <v>15049</v>
      </c>
      <c r="BY5013">
        <v>15</v>
      </c>
      <c r="BZ5013" s="14">
        <v>1220076015049</v>
      </c>
    </row>
    <row r="5014" spans="76:78" x14ac:dyDescent="0.25">
      <c r="BX5014">
        <v>16048</v>
      </c>
      <c r="BY5014">
        <v>16</v>
      </c>
      <c r="BZ5014" s="14">
        <v>1220076016048</v>
      </c>
    </row>
    <row r="5015" spans="76:78" x14ac:dyDescent="0.25">
      <c r="BX5015">
        <v>28036</v>
      </c>
      <c r="BY5015">
        <v>28</v>
      </c>
      <c r="BZ5015" s="14">
        <v>1220076028036</v>
      </c>
    </row>
    <row r="5016" spans="76:78" x14ac:dyDescent="0.25">
      <c r="BX5016">
        <v>29035</v>
      </c>
      <c r="BY5016">
        <v>29</v>
      </c>
      <c r="BZ5016" s="14">
        <v>1220076029035</v>
      </c>
    </row>
    <row r="5017" spans="76:78" x14ac:dyDescent="0.25">
      <c r="BX5017">
        <v>48016</v>
      </c>
      <c r="BY5017">
        <v>48</v>
      </c>
      <c r="BZ5017" s="14">
        <v>1220076048016</v>
      </c>
    </row>
    <row r="5018" spans="76:78" x14ac:dyDescent="0.25">
      <c r="BX5018">
        <v>50014</v>
      </c>
      <c r="BY5018">
        <v>50</v>
      </c>
      <c r="BZ5018" s="14">
        <v>1220076050014</v>
      </c>
    </row>
    <row r="5019" spans="76:78" x14ac:dyDescent="0.25">
      <c r="BX5019">
        <v>8055</v>
      </c>
      <c r="BY5019">
        <v>8</v>
      </c>
      <c r="BZ5019" s="14">
        <v>1220077008055</v>
      </c>
    </row>
    <row r="5020" spans="76:78" x14ac:dyDescent="0.25">
      <c r="BX5020">
        <v>9054</v>
      </c>
      <c r="BY5020">
        <v>9</v>
      </c>
      <c r="BZ5020" s="14">
        <v>1220077009054</v>
      </c>
    </row>
    <row r="5021" spans="76:78" x14ac:dyDescent="0.25">
      <c r="BX5021">
        <v>10053</v>
      </c>
      <c r="BY5021">
        <v>10</v>
      </c>
      <c r="BZ5021" s="14">
        <v>1220077010053</v>
      </c>
    </row>
    <row r="5022" spans="76:78" x14ac:dyDescent="0.25">
      <c r="BX5022">
        <v>12051</v>
      </c>
      <c r="BY5022">
        <v>12</v>
      </c>
      <c r="BZ5022" s="14">
        <v>1220077012051</v>
      </c>
    </row>
    <row r="5023" spans="76:78" x14ac:dyDescent="0.25">
      <c r="BX5023">
        <v>13050</v>
      </c>
      <c r="BY5023">
        <v>13</v>
      </c>
      <c r="BZ5023" s="14">
        <v>1220077013050</v>
      </c>
    </row>
    <row r="5024" spans="76:78" x14ac:dyDescent="0.25">
      <c r="BX5024">
        <v>14049</v>
      </c>
      <c r="BY5024">
        <v>14</v>
      </c>
      <c r="BZ5024" s="14">
        <v>1220077014049</v>
      </c>
    </row>
    <row r="5025" spans="76:78" x14ac:dyDescent="0.25">
      <c r="BX5025">
        <v>15048</v>
      </c>
      <c r="BY5025">
        <v>15</v>
      </c>
      <c r="BZ5025" s="14">
        <v>1220077015048</v>
      </c>
    </row>
    <row r="5026" spans="76:78" x14ac:dyDescent="0.25">
      <c r="BX5026">
        <v>27036</v>
      </c>
      <c r="BY5026">
        <v>27</v>
      </c>
      <c r="BZ5026" s="14">
        <v>1220077027036</v>
      </c>
    </row>
    <row r="5027" spans="76:78" x14ac:dyDescent="0.25">
      <c r="BX5027">
        <v>48015</v>
      </c>
      <c r="BY5027">
        <v>48</v>
      </c>
      <c r="BZ5027" s="14">
        <v>1220077048015</v>
      </c>
    </row>
    <row r="5028" spans="76:78" x14ac:dyDescent="0.25">
      <c r="BX5028">
        <v>8054</v>
      </c>
      <c r="BY5028">
        <v>8</v>
      </c>
      <c r="BZ5028" s="14">
        <v>1220078008054</v>
      </c>
    </row>
    <row r="5029" spans="76:78" x14ac:dyDescent="0.25">
      <c r="BX5029">
        <v>9053</v>
      </c>
      <c r="BY5029">
        <v>9</v>
      </c>
      <c r="BZ5029" s="14">
        <v>1220078009053</v>
      </c>
    </row>
    <row r="5030" spans="76:78" x14ac:dyDescent="0.25">
      <c r="BX5030">
        <v>10052</v>
      </c>
      <c r="BY5030">
        <v>10</v>
      </c>
      <c r="BZ5030" s="14">
        <v>1220078010052</v>
      </c>
    </row>
    <row r="5031" spans="76:78" x14ac:dyDescent="0.25">
      <c r="BX5031">
        <v>12050</v>
      </c>
      <c r="BY5031">
        <v>12</v>
      </c>
      <c r="BZ5031" s="14">
        <v>1220078012050</v>
      </c>
    </row>
    <row r="5032" spans="76:78" x14ac:dyDescent="0.25">
      <c r="BX5032">
        <v>13049</v>
      </c>
      <c r="BY5032">
        <v>13</v>
      </c>
      <c r="BZ5032" s="14">
        <v>1220078013049</v>
      </c>
    </row>
    <row r="5033" spans="76:78" x14ac:dyDescent="0.25">
      <c r="BX5033">
        <v>14048</v>
      </c>
      <c r="BY5033">
        <v>14</v>
      </c>
      <c r="BZ5033" s="14">
        <v>1220078014048</v>
      </c>
    </row>
    <row r="5034" spans="76:78" x14ac:dyDescent="0.25">
      <c r="BX5034">
        <v>26036</v>
      </c>
      <c r="BY5034">
        <v>26</v>
      </c>
      <c r="BZ5034" s="14">
        <v>1220078026036</v>
      </c>
    </row>
    <row r="5035" spans="76:78" x14ac:dyDescent="0.25">
      <c r="BX5035">
        <v>48014</v>
      </c>
      <c r="BY5035">
        <v>48</v>
      </c>
      <c r="BZ5035" s="14">
        <v>1220078048014</v>
      </c>
    </row>
    <row r="5036" spans="76:78" x14ac:dyDescent="0.25">
      <c r="BX5036">
        <v>49013</v>
      </c>
      <c r="BY5036">
        <v>49</v>
      </c>
      <c r="BZ5036" s="14">
        <v>1220078049013</v>
      </c>
    </row>
    <row r="5037" spans="76:78" x14ac:dyDescent="0.25">
      <c r="BX5037">
        <v>8053</v>
      </c>
      <c r="BY5037">
        <v>8</v>
      </c>
      <c r="BZ5037" s="14">
        <v>1220079008053</v>
      </c>
    </row>
    <row r="5038" spans="76:78" x14ac:dyDescent="0.25">
      <c r="BX5038">
        <v>9052</v>
      </c>
      <c r="BY5038">
        <v>9</v>
      </c>
      <c r="BZ5038" s="14">
        <v>1220079009052</v>
      </c>
    </row>
    <row r="5039" spans="76:78" x14ac:dyDescent="0.25">
      <c r="BX5039">
        <v>10051</v>
      </c>
      <c r="BY5039">
        <v>10</v>
      </c>
      <c r="BZ5039" s="14">
        <v>1220079010051</v>
      </c>
    </row>
    <row r="5040" spans="76:78" x14ac:dyDescent="0.25">
      <c r="BX5040">
        <v>12049</v>
      </c>
      <c r="BY5040">
        <v>12</v>
      </c>
      <c r="BZ5040" s="14">
        <v>1220079012049</v>
      </c>
    </row>
    <row r="5041" spans="76:78" x14ac:dyDescent="0.25">
      <c r="BX5041">
        <v>13048</v>
      </c>
      <c r="BY5041">
        <v>13</v>
      </c>
      <c r="BZ5041" s="14">
        <v>1220079013048</v>
      </c>
    </row>
    <row r="5042" spans="76:78" x14ac:dyDescent="0.25">
      <c r="BX5042">
        <v>14047</v>
      </c>
      <c r="BY5042">
        <v>14</v>
      </c>
      <c r="BZ5042" s="14">
        <v>1220079014047</v>
      </c>
    </row>
    <row r="5043" spans="76:78" x14ac:dyDescent="0.25">
      <c r="BX5043">
        <v>26035</v>
      </c>
      <c r="BY5043">
        <v>26</v>
      </c>
      <c r="BZ5043" s="14">
        <v>1220079026035</v>
      </c>
    </row>
    <row r="5044" spans="76:78" x14ac:dyDescent="0.25">
      <c r="BX5044">
        <v>48013</v>
      </c>
      <c r="BY5044">
        <v>48</v>
      </c>
      <c r="BZ5044" s="14">
        <v>1220079048013</v>
      </c>
    </row>
    <row r="5045" spans="76:78" x14ac:dyDescent="0.25">
      <c r="BX5045">
        <v>8052</v>
      </c>
      <c r="BY5045">
        <v>8</v>
      </c>
      <c r="BZ5045" s="14">
        <v>1220080008052</v>
      </c>
    </row>
    <row r="5046" spans="76:78" x14ac:dyDescent="0.25">
      <c r="BX5046">
        <v>10050</v>
      </c>
      <c r="BY5046">
        <v>10</v>
      </c>
      <c r="BZ5046" s="14">
        <v>1220080010050</v>
      </c>
    </row>
    <row r="5047" spans="76:78" x14ac:dyDescent="0.25">
      <c r="BX5047">
        <v>12048</v>
      </c>
      <c r="BY5047">
        <v>12</v>
      </c>
      <c r="BZ5047" s="14">
        <v>1220080012048</v>
      </c>
    </row>
    <row r="5048" spans="76:78" x14ac:dyDescent="0.25">
      <c r="BX5048">
        <v>13047</v>
      </c>
      <c r="BY5048">
        <v>13</v>
      </c>
      <c r="BZ5048" s="14">
        <v>1220080013047</v>
      </c>
    </row>
    <row r="5049" spans="76:78" x14ac:dyDescent="0.25">
      <c r="BX5049">
        <v>14046</v>
      </c>
      <c r="BY5049">
        <v>14</v>
      </c>
      <c r="BZ5049" s="14">
        <v>1220080014046</v>
      </c>
    </row>
    <row r="5050" spans="76:78" x14ac:dyDescent="0.25">
      <c r="BX5050">
        <v>15045</v>
      </c>
      <c r="BY5050">
        <v>15</v>
      </c>
      <c r="BZ5050" s="14">
        <v>1220080015045</v>
      </c>
    </row>
    <row r="5051" spans="76:78" x14ac:dyDescent="0.25">
      <c r="BX5051">
        <v>24036</v>
      </c>
      <c r="BY5051">
        <v>24</v>
      </c>
      <c r="BZ5051" s="14">
        <v>1220080024036</v>
      </c>
    </row>
    <row r="5052" spans="76:78" x14ac:dyDescent="0.25">
      <c r="BX5052">
        <v>48012</v>
      </c>
      <c r="BY5052">
        <v>48</v>
      </c>
      <c r="BZ5052" s="14">
        <v>1220080048012</v>
      </c>
    </row>
    <row r="5053" spans="76:78" x14ac:dyDescent="0.25">
      <c r="BX5053">
        <v>49011</v>
      </c>
      <c r="BY5053">
        <v>49</v>
      </c>
      <c r="BZ5053" s="14">
        <v>1220080049011</v>
      </c>
    </row>
    <row r="5054" spans="76:78" x14ac:dyDescent="0.25">
      <c r="BX5054">
        <v>8051</v>
      </c>
      <c r="BY5054">
        <v>8</v>
      </c>
      <c r="BZ5054" s="14">
        <v>1220081008051</v>
      </c>
    </row>
    <row r="5055" spans="76:78" x14ac:dyDescent="0.25">
      <c r="BX5055">
        <v>9050</v>
      </c>
      <c r="BY5055">
        <v>9</v>
      </c>
      <c r="BZ5055" s="14">
        <v>1220081009050</v>
      </c>
    </row>
    <row r="5056" spans="76:78" x14ac:dyDescent="0.25">
      <c r="BX5056">
        <v>10049</v>
      </c>
      <c r="BY5056">
        <v>10</v>
      </c>
      <c r="BZ5056" s="14">
        <v>1220081010049</v>
      </c>
    </row>
    <row r="5057" spans="76:78" x14ac:dyDescent="0.25">
      <c r="BX5057">
        <v>12047</v>
      </c>
      <c r="BY5057">
        <v>12</v>
      </c>
      <c r="BZ5057" s="14">
        <v>1220081012047</v>
      </c>
    </row>
    <row r="5058" spans="76:78" x14ac:dyDescent="0.25">
      <c r="BX5058">
        <v>13046</v>
      </c>
      <c r="BY5058">
        <v>13</v>
      </c>
      <c r="BZ5058" s="14">
        <v>1220081013046</v>
      </c>
    </row>
    <row r="5059" spans="76:78" x14ac:dyDescent="0.25">
      <c r="BX5059">
        <v>14045</v>
      </c>
      <c r="BY5059">
        <v>14</v>
      </c>
      <c r="BZ5059" s="14">
        <v>1220081014045</v>
      </c>
    </row>
    <row r="5060" spans="76:78" x14ac:dyDescent="0.25">
      <c r="BX5060">
        <v>15044</v>
      </c>
      <c r="BY5060">
        <v>15</v>
      </c>
      <c r="BZ5060" s="14">
        <v>1220081015044</v>
      </c>
    </row>
    <row r="5061" spans="76:78" x14ac:dyDescent="0.25">
      <c r="BX5061">
        <v>23036</v>
      </c>
      <c r="BY5061">
        <v>23</v>
      </c>
      <c r="BZ5061" s="14">
        <v>1220081023036</v>
      </c>
    </row>
    <row r="5062" spans="76:78" x14ac:dyDescent="0.25">
      <c r="BX5062">
        <v>48011</v>
      </c>
      <c r="BY5062">
        <v>48</v>
      </c>
      <c r="BZ5062" s="14">
        <v>1220081048011</v>
      </c>
    </row>
    <row r="5063" spans="76:78" x14ac:dyDescent="0.25">
      <c r="BX5063">
        <v>49010</v>
      </c>
      <c r="BY5063">
        <v>49</v>
      </c>
      <c r="BZ5063" s="14">
        <v>1220081049010</v>
      </c>
    </row>
    <row r="5064" spans="76:78" x14ac:dyDescent="0.25">
      <c r="BX5064">
        <v>8050</v>
      </c>
      <c r="BY5064">
        <v>8</v>
      </c>
      <c r="BZ5064" s="14">
        <v>1220082008050</v>
      </c>
    </row>
    <row r="5065" spans="76:78" x14ac:dyDescent="0.25">
      <c r="BX5065">
        <v>9049</v>
      </c>
      <c r="BY5065">
        <v>9</v>
      </c>
      <c r="BZ5065" s="14">
        <v>1220082009049</v>
      </c>
    </row>
    <row r="5066" spans="76:78" x14ac:dyDescent="0.25">
      <c r="BX5066">
        <v>10048</v>
      </c>
      <c r="BY5066">
        <v>10</v>
      </c>
      <c r="BZ5066" s="14">
        <v>1220082010048</v>
      </c>
    </row>
    <row r="5067" spans="76:78" x14ac:dyDescent="0.25">
      <c r="BX5067">
        <v>12046</v>
      </c>
      <c r="BY5067">
        <v>12</v>
      </c>
      <c r="BZ5067" s="14">
        <v>1220082012046</v>
      </c>
    </row>
    <row r="5068" spans="76:78" x14ac:dyDescent="0.25">
      <c r="BX5068">
        <v>13045</v>
      </c>
      <c r="BY5068">
        <v>13</v>
      </c>
      <c r="BZ5068" s="14">
        <v>1220082013045</v>
      </c>
    </row>
    <row r="5069" spans="76:78" x14ac:dyDescent="0.25">
      <c r="BX5069">
        <v>14044</v>
      </c>
      <c r="BY5069">
        <v>14</v>
      </c>
      <c r="BZ5069" s="14">
        <v>1220082014044</v>
      </c>
    </row>
    <row r="5070" spans="76:78" x14ac:dyDescent="0.25">
      <c r="BX5070">
        <v>15043</v>
      </c>
      <c r="BY5070">
        <v>15</v>
      </c>
      <c r="BZ5070" s="14">
        <v>1220082015043</v>
      </c>
    </row>
    <row r="5071" spans="76:78" x14ac:dyDescent="0.25">
      <c r="BX5071">
        <v>22036</v>
      </c>
      <c r="BY5071">
        <v>22</v>
      </c>
      <c r="BZ5071" s="14">
        <v>1220082022036</v>
      </c>
    </row>
    <row r="5072" spans="76:78" x14ac:dyDescent="0.25">
      <c r="BX5072">
        <v>48010</v>
      </c>
      <c r="BY5072">
        <v>48</v>
      </c>
      <c r="BZ5072" s="14">
        <v>1220082048010</v>
      </c>
    </row>
    <row r="5073" spans="76:78" x14ac:dyDescent="0.25">
      <c r="BX5073">
        <v>49009</v>
      </c>
      <c r="BY5073">
        <v>49</v>
      </c>
      <c r="BZ5073" s="14">
        <v>1220082049009</v>
      </c>
    </row>
    <row r="5074" spans="76:78" x14ac:dyDescent="0.25">
      <c r="BX5074">
        <v>8049</v>
      </c>
      <c r="BY5074">
        <v>8</v>
      </c>
      <c r="BZ5074" s="14">
        <v>1220083008049</v>
      </c>
    </row>
    <row r="5075" spans="76:78" x14ac:dyDescent="0.25">
      <c r="BX5075">
        <v>9048</v>
      </c>
      <c r="BY5075">
        <v>9</v>
      </c>
      <c r="BZ5075" s="14">
        <v>1220083009048</v>
      </c>
    </row>
    <row r="5076" spans="76:78" x14ac:dyDescent="0.25">
      <c r="BX5076">
        <v>12045</v>
      </c>
      <c r="BY5076">
        <v>12</v>
      </c>
      <c r="BZ5076" s="14">
        <v>1220083012045</v>
      </c>
    </row>
    <row r="5077" spans="76:78" x14ac:dyDescent="0.25">
      <c r="BX5077">
        <v>13044</v>
      </c>
      <c r="BY5077">
        <v>13</v>
      </c>
      <c r="BZ5077" s="14">
        <v>1220083013044</v>
      </c>
    </row>
    <row r="5078" spans="76:78" x14ac:dyDescent="0.25">
      <c r="BX5078">
        <v>14043</v>
      </c>
      <c r="BY5078">
        <v>14</v>
      </c>
      <c r="BZ5078" s="14">
        <v>1220083014043</v>
      </c>
    </row>
    <row r="5079" spans="76:78" x14ac:dyDescent="0.25">
      <c r="BX5079">
        <v>8048</v>
      </c>
      <c r="BY5079">
        <v>8</v>
      </c>
      <c r="BZ5079" s="14">
        <v>1220084008048</v>
      </c>
    </row>
    <row r="5080" spans="76:78" x14ac:dyDescent="0.25">
      <c r="BX5080">
        <v>8047</v>
      </c>
      <c r="BY5080">
        <v>8</v>
      </c>
      <c r="BZ5080" s="14">
        <v>1220085008047</v>
      </c>
    </row>
    <row r="5081" spans="76:78" x14ac:dyDescent="0.25">
      <c r="BX5081">
        <v>9046</v>
      </c>
      <c r="BY5081">
        <v>9</v>
      </c>
      <c r="BZ5081" s="14">
        <v>1220085009046</v>
      </c>
    </row>
    <row r="5082" spans="76:78" x14ac:dyDescent="0.25">
      <c r="BX5082">
        <v>14041</v>
      </c>
      <c r="BY5082">
        <v>14</v>
      </c>
      <c r="BZ5082" s="14">
        <v>1220085014041</v>
      </c>
    </row>
    <row r="5083" spans="76:78" x14ac:dyDescent="0.25">
      <c r="BX5083">
        <v>8046</v>
      </c>
      <c r="BY5083">
        <v>8</v>
      </c>
      <c r="BZ5083" s="14">
        <v>1220086008046</v>
      </c>
    </row>
    <row r="5084" spans="76:78" x14ac:dyDescent="0.25">
      <c r="BX5084">
        <v>14040</v>
      </c>
      <c r="BY5084">
        <v>14</v>
      </c>
      <c r="BZ5084" s="14">
        <v>1220086014040</v>
      </c>
    </row>
    <row r="5085" spans="76:78" x14ac:dyDescent="0.25">
      <c r="BX5085">
        <v>8045</v>
      </c>
      <c r="BY5085">
        <v>8</v>
      </c>
      <c r="BZ5085" s="14">
        <v>1220087008045</v>
      </c>
    </row>
    <row r="5086" spans="76:78" x14ac:dyDescent="0.25">
      <c r="BX5086">
        <v>10043</v>
      </c>
      <c r="BY5086">
        <v>10</v>
      </c>
      <c r="BZ5086" s="14">
        <v>1220087010043</v>
      </c>
    </row>
    <row r="5087" spans="76:78" x14ac:dyDescent="0.25">
      <c r="BX5087">
        <v>12041</v>
      </c>
      <c r="BY5087">
        <v>12</v>
      </c>
      <c r="BZ5087" s="14">
        <v>1220087012041</v>
      </c>
    </row>
    <row r="5088" spans="76:78" x14ac:dyDescent="0.25">
      <c r="BX5088">
        <v>14039</v>
      </c>
      <c r="BY5088">
        <v>14</v>
      </c>
      <c r="BZ5088" s="14">
        <v>1220087014039</v>
      </c>
    </row>
    <row r="5089" spans="76:78" x14ac:dyDescent="0.25">
      <c r="BX5089">
        <v>8044</v>
      </c>
      <c r="BY5089">
        <v>8</v>
      </c>
      <c r="BZ5089" s="14">
        <v>1220088008044</v>
      </c>
    </row>
    <row r="5090" spans="76:78" x14ac:dyDescent="0.25">
      <c r="BX5090">
        <v>10042</v>
      </c>
      <c r="BY5090">
        <v>10</v>
      </c>
      <c r="BZ5090" s="14">
        <v>1220088010042</v>
      </c>
    </row>
    <row r="5091" spans="76:78" x14ac:dyDescent="0.25">
      <c r="BX5091">
        <v>11041</v>
      </c>
      <c r="BY5091">
        <v>11</v>
      </c>
      <c r="BZ5091" s="14">
        <v>1220088011041</v>
      </c>
    </row>
    <row r="5092" spans="76:78" x14ac:dyDescent="0.25">
      <c r="BX5092">
        <v>14038</v>
      </c>
      <c r="BY5092">
        <v>14</v>
      </c>
      <c r="BZ5092" s="14">
        <v>1220088014038</v>
      </c>
    </row>
    <row r="5093" spans="76:78" x14ac:dyDescent="0.25">
      <c r="BX5093">
        <v>14037</v>
      </c>
      <c r="BY5093">
        <v>14</v>
      </c>
      <c r="BZ5093" s="14">
        <v>1220089014037</v>
      </c>
    </row>
    <row r="5094" spans="76:78" x14ac:dyDescent="0.25">
      <c r="BX5094">
        <v>9041</v>
      </c>
      <c r="BY5094">
        <v>9</v>
      </c>
      <c r="BZ5094" s="14">
        <v>1220090009041</v>
      </c>
    </row>
    <row r="5095" spans="76:78" x14ac:dyDescent="0.25">
      <c r="BX5095">
        <v>14036</v>
      </c>
      <c r="BY5095">
        <v>14</v>
      </c>
      <c r="BZ5095" s="14">
        <v>1220090014036</v>
      </c>
    </row>
    <row r="5096" spans="76:78" x14ac:dyDescent="0.25">
      <c r="BX5096">
        <v>9040</v>
      </c>
      <c r="BY5096">
        <v>9</v>
      </c>
      <c r="BZ5096" s="14">
        <v>1220091009040</v>
      </c>
    </row>
    <row r="5097" spans="76:78" x14ac:dyDescent="0.25">
      <c r="BX5097">
        <v>10039</v>
      </c>
      <c r="BY5097">
        <v>10</v>
      </c>
      <c r="BZ5097" s="14">
        <v>1220091010039</v>
      </c>
    </row>
    <row r="5098" spans="76:78" x14ac:dyDescent="0.25">
      <c r="BX5098">
        <v>16031</v>
      </c>
      <c r="BY5098">
        <v>16</v>
      </c>
      <c r="BZ5098" s="14">
        <v>1220093016031</v>
      </c>
    </row>
    <row r="5099" spans="76:78" x14ac:dyDescent="0.25">
      <c r="BX5099">
        <v>46001</v>
      </c>
      <c r="BY5099">
        <v>46</v>
      </c>
      <c r="BZ5099" s="14">
        <v>1220093046001</v>
      </c>
    </row>
    <row r="5100" spans="76:78" x14ac:dyDescent="0.25">
      <c r="BX5100">
        <v>47000</v>
      </c>
      <c r="BY5100">
        <v>47</v>
      </c>
      <c r="BZ5100" s="14">
        <v>1220093047000</v>
      </c>
    </row>
    <row r="5101" spans="76:78" x14ac:dyDescent="0.25">
      <c r="BX5101">
        <v>44002</v>
      </c>
      <c r="BY5101">
        <v>44</v>
      </c>
      <c r="BZ5101" s="14">
        <v>1220094044002</v>
      </c>
    </row>
    <row r="5102" spans="76:78" x14ac:dyDescent="0.25">
      <c r="BX5102">
        <v>46000</v>
      </c>
      <c r="BY5102">
        <v>46</v>
      </c>
      <c r="BZ5102" s="14">
        <v>1220094046000</v>
      </c>
    </row>
    <row r="5103" spans="76:78" x14ac:dyDescent="0.25">
      <c r="BX5103">
        <v>5040</v>
      </c>
      <c r="BY5103">
        <v>5</v>
      </c>
      <c r="BZ5103" s="14">
        <v>1220095005040</v>
      </c>
    </row>
    <row r="5104" spans="76:78" x14ac:dyDescent="0.25">
      <c r="BX5104">
        <v>5036</v>
      </c>
      <c r="BY5104">
        <v>5</v>
      </c>
      <c r="BZ5104" s="14">
        <v>1220099005036</v>
      </c>
    </row>
    <row r="5105" spans="76:78" x14ac:dyDescent="0.25">
      <c r="BX5105">
        <v>6031</v>
      </c>
      <c r="BY5105">
        <v>6</v>
      </c>
      <c r="BZ5105" s="14">
        <v>1220103006031</v>
      </c>
    </row>
    <row r="5106" spans="76:78" x14ac:dyDescent="0.25">
      <c r="BX5106">
        <v>4029</v>
      </c>
      <c r="BY5106">
        <v>4</v>
      </c>
      <c r="BZ5106" s="14">
        <v>1220107004029</v>
      </c>
    </row>
    <row r="5107" spans="76:78" x14ac:dyDescent="0.25">
      <c r="BX5107">
        <v>19</v>
      </c>
      <c r="BY5107">
        <v>0</v>
      </c>
      <c r="BZ5107" s="14">
        <v>1220121000019</v>
      </c>
    </row>
    <row r="5108" spans="76:78" x14ac:dyDescent="0.25">
      <c r="BX5108">
        <v>58057</v>
      </c>
      <c r="BY5108">
        <v>58</v>
      </c>
      <c r="BZ5108" s="14">
        <v>1222025058057</v>
      </c>
    </row>
    <row r="5109" spans="76:78" x14ac:dyDescent="0.25">
      <c r="BX5109">
        <v>54058</v>
      </c>
      <c r="BY5109">
        <v>54</v>
      </c>
      <c r="BZ5109" s="14">
        <v>1222028054058</v>
      </c>
    </row>
    <row r="5110" spans="76:78" x14ac:dyDescent="0.25">
      <c r="BX5110">
        <v>53058</v>
      </c>
      <c r="BY5110">
        <v>53</v>
      </c>
      <c r="BZ5110" s="14">
        <v>1222029053058</v>
      </c>
    </row>
    <row r="5111" spans="76:78" x14ac:dyDescent="0.25">
      <c r="BX5111">
        <v>61050</v>
      </c>
      <c r="BY5111">
        <v>61</v>
      </c>
      <c r="BZ5111" s="14">
        <v>1222029061050</v>
      </c>
    </row>
    <row r="5112" spans="76:78" x14ac:dyDescent="0.25">
      <c r="BX5112">
        <v>55055</v>
      </c>
      <c r="BY5112">
        <v>55</v>
      </c>
      <c r="BZ5112" s="14">
        <v>1222030055055</v>
      </c>
    </row>
    <row r="5113" spans="76:78" x14ac:dyDescent="0.25">
      <c r="BX5113">
        <v>60050</v>
      </c>
      <c r="BY5113">
        <v>60</v>
      </c>
      <c r="BZ5113" s="14">
        <v>1222030060050</v>
      </c>
    </row>
    <row r="5114" spans="76:78" x14ac:dyDescent="0.25">
      <c r="BX5114">
        <v>61049</v>
      </c>
      <c r="BY5114">
        <v>61</v>
      </c>
      <c r="BZ5114" s="14">
        <v>1222030061049</v>
      </c>
    </row>
    <row r="5115" spans="76:78" x14ac:dyDescent="0.25">
      <c r="BX5115">
        <v>60049</v>
      </c>
      <c r="BY5115">
        <v>60</v>
      </c>
      <c r="BZ5115" s="14">
        <v>1222031060049</v>
      </c>
    </row>
    <row r="5116" spans="76:78" x14ac:dyDescent="0.25">
      <c r="BX5116">
        <v>61046</v>
      </c>
      <c r="BY5116">
        <v>61</v>
      </c>
      <c r="BZ5116" s="14">
        <v>1222033061046</v>
      </c>
    </row>
    <row r="5117" spans="76:78" x14ac:dyDescent="0.25">
      <c r="BX5117">
        <v>60046</v>
      </c>
      <c r="BY5117">
        <v>60</v>
      </c>
      <c r="BZ5117" s="14">
        <v>1222034060046</v>
      </c>
    </row>
    <row r="5118" spans="76:78" x14ac:dyDescent="0.25">
      <c r="BX5118">
        <v>49056</v>
      </c>
      <c r="BY5118">
        <v>49</v>
      </c>
      <c r="BZ5118" s="14">
        <v>1222035049056</v>
      </c>
    </row>
    <row r="5119" spans="76:78" x14ac:dyDescent="0.25">
      <c r="BX5119">
        <v>48035</v>
      </c>
      <c r="BY5119">
        <v>48</v>
      </c>
      <c r="BZ5119" s="14">
        <v>1222057048035</v>
      </c>
    </row>
    <row r="5120" spans="76:78" x14ac:dyDescent="0.25">
      <c r="BX5120">
        <v>47035</v>
      </c>
      <c r="BY5120">
        <v>47</v>
      </c>
      <c r="BZ5120" s="14">
        <v>1222058047035</v>
      </c>
    </row>
    <row r="5121" spans="76:78" x14ac:dyDescent="0.25">
      <c r="BX5121">
        <v>48034</v>
      </c>
      <c r="BY5121">
        <v>48</v>
      </c>
      <c r="BZ5121" s="14">
        <v>1222058048034</v>
      </c>
    </row>
    <row r="5122" spans="76:78" x14ac:dyDescent="0.25">
      <c r="BX5122">
        <v>46035</v>
      </c>
      <c r="BY5122">
        <v>46</v>
      </c>
      <c r="BZ5122" s="14">
        <v>1222059046035</v>
      </c>
    </row>
    <row r="5123" spans="76:78" x14ac:dyDescent="0.25">
      <c r="BX5123">
        <v>47034</v>
      </c>
      <c r="BY5123">
        <v>47</v>
      </c>
      <c r="BZ5123" s="14">
        <v>1222059047034</v>
      </c>
    </row>
    <row r="5124" spans="76:78" x14ac:dyDescent="0.25">
      <c r="BX5124">
        <v>48033</v>
      </c>
      <c r="BY5124">
        <v>48</v>
      </c>
      <c r="BZ5124" s="14">
        <v>1222059048033</v>
      </c>
    </row>
    <row r="5125" spans="76:78" x14ac:dyDescent="0.25">
      <c r="BX5125">
        <v>45035</v>
      </c>
      <c r="BY5125">
        <v>45</v>
      </c>
      <c r="BZ5125" s="14">
        <v>1222060045035</v>
      </c>
    </row>
    <row r="5126" spans="76:78" x14ac:dyDescent="0.25">
      <c r="BX5126">
        <v>46034</v>
      </c>
      <c r="BY5126">
        <v>46</v>
      </c>
      <c r="BZ5126" s="14">
        <v>1222060046034</v>
      </c>
    </row>
    <row r="5127" spans="76:78" x14ac:dyDescent="0.25">
      <c r="BX5127">
        <v>47033</v>
      </c>
      <c r="BY5127">
        <v>47</v>
      </c>
      <c r="BZ5127" s="14">
        <v>1222060047033</v>
      </c>
    </row>
    <row r="5128" spans="76:78" x14ac:dyDescent="0.25">
      <c r="BX5128">
        <v>48032</v>
      </c>
      <c r="BY5128">
        <v>48</v>
      </c>
      <c r="BZ5128" s="14">
        <v>1222060048032</v>
      </c>
    </row>
    <row r="5129" spans="76:78" x14ac:dyDescent="0.25">
      <c r="BX5129">
        <v>9070</v>
      </c>
      <c r="BY5129">
        <v>9</v>
      </c>
      <c r="BZ5129" s="14">
        <v>1222061009070</v>
      </c>
    </row>
    <row r="5130" spans="76:78" x14ac:dyDescent="0.25">
      <c r="BX5130">
        <v>10069</v>
      </c>
      <c r="BY5130">
        <v>10</v>
      </c>
      <c r="BZ5130" s="14">
        <v>1222061010069</v>
      </c>
    </row>
    <row r="5131" spans="76:78" x14ac:dyDescent="0.25">
      <c r="BX5131">
        <v>44035</v>
      </c>
      <c r="BY5131">
        <v>44</v>
      </c>
      <c r="BZ5131" s="14">
        <v>1222061044035</v>
      </c>
    </row>
    <row r="5132" spans="76:78" x14ac:dyDescent="0.25">
      <c r="BX5132">
        <v>45034</v>
      </c>
      <c r="BY5132">
        <v>45</v>
      </c>
      <c r="BZ5132" s="14">
        <v>1222061045034</v>
      </c>
    </row>
    <row r="5133" spans="76:78" x14ac:dyDescent="0.25">
      <c r="BX5133">
        <v>47032</v>
      </c>
      <c r="BY5133">
        <v>47</v>
      </c>
      <c r="BZ5133" s="14">
        <v>1222061047032</v>
      </c>
    </row>
    <row r="5134" spans="76:78" x14ac:dyDescent="0.25">
      <c r="BX5134">
        <v>48031</v>
      </c>
      <c r="BY5134">
        <v>48</v>
      </c>
      <c r="BZ5134" s="14">
        <v>1222061048031</v>
      </c>
    </row>
    <row r="5135" spans="76:78" x14ac:dyDescent="0.25">
      <c r="BX5135">
        <v>9069</v>
      </c>
      <c r="BY5135">
        <v>9</v>
      </c>
      <c r="BZ5135" s="14">
        <v>1222062009069</v>
      </c>
    </row>
    <row r="5136" spans="76:78" x14ac:dyDescent="0.25">
      <c r="BX5136">
        <v>10068</v>
      </c>
      <c r="BY5136">
        <v>10</v>
      </c>
      <c r="BZ5136" s="14">
        <v>1222062010068</v>
      </c>
    </row>
    <row r="5137" spans="76:78" x14ac:dyDescent="0.25">
      <c r="BX5137">
        <v>43035</v>
      </c>
      <c r="BY5137">
        <v>43</v>
      </c>
      <c r="BZ5137" s="14">
        <v>1222062043035</v>
      </c>
    </row>
    <row r="5138" spans="76:78" x14ac:dyDescent="0.25">
      <c r="BX5138">
        <v>44034</v>
      </c>
      <c r="BY5138">
        <v>44</v>
      </c>
      <c r="BZ5138" s="14">
        <v>1222062044034</v>
      </c>
    </row>
    <row r="5139" spans="76:78" x14ac:dyDescent="0.25">
      <c r="BX5139">
        <v>47031</v>
      </c>
      <c r="BY5139">
        <v>47</v>
      </c>
      <c r="BZ5139" s="14">
        <v>1222062047031</v>
      </c>
    </row>
    <row r="5140" spans="76:78" x14ac:dyDescent="0.25">
      <c r="BX5140">
        <v>48030</v>
      </c>
      <c r="BY5140">
        <v>48</v>
      </c>
      <c r="BZ5140" s="14">
        <v>1222062048030</v>
      </c>
    </row>
    <row r="5141" spans="76:78" x14ac:dyDescent="0.25">
      <c r="BX5141">
        <v>7070</v>
      </c>
      <c r="BY5141">
        <v>7</v>
      </c>
      <c r="BZ5141" s="14">
        <v>1222063007070</v>
      </c>
    </row>
    <row r="5142" spans="76:78" x14ac:dyDescent="0.25">
      <c r="BX5142">
        <v>9068</v>
      </c>
      <c r="BY5142">
        <v>9</v>
      </c>
      <c r="BZ5142" s="14">
        <v>1222063009068</v>
      </c>
    </row>
    <row r="5143" spans="76:78" x14ac:dyDescent="0.25">
      <c r="BX5143">
        <v>10067</v>
      </c>
      <c r="BY5143">
        <v>10</v>
      </c>
      <c r="BZ5143" s="14">
        <v>1222063010067</v>
      </c>
    </row>
    <row r="5144" spans="76:78" x14ac:dyDescent="0.25">
      <c r="BX5144">
        <v>42035</v>
      </c>
      <c r="BY5144">
        <v>42</v>
      </c>
      <c r="BZ5144" s="14">
        <v>1222063042035</v>
      </c>
    </row>
    <row r="5145" spans="76:78" x14ac:dyDescent="0.25">
      <c r="BX5145">
        <v>43034</v>
      </c>
      <c r="BY5145">
        <v>43</v>
      </c>
      <c r="BZ5145" s="14">
        <v>1222063043034</v>
      </c>
    </row>
    <row r="5146" spans="76:78" x14ac:dyDescent="0.25">
      <c r="BX5146">
        <v>47030</v>
      </c>
      <c r="BY5146">
        <v>47</v>
      </c>
      <c r="BZ5146" s="14">
        <v>1222063047030</v>
      </c>
    </row>
    <row r="5147" spans="76:78" x14ac:dyDescent="0.25">
      <c r="BX5147">
        <v>48029</v>
      </c>
      <c r="BY5147">
        <v>48</v>
      </c>
      <c r="BZ5147" s="14">
        <v>1222063048029</v>
      </c>
    </row>
    <row r="5148" spans="76:78" x14ac:dyDescent="0.25">
      <c r="BX5148">
        <v>7069</v>
      </c>
      <c r="BY5148">
        <v>7</v>
      </c>
      <c r="BZ5148" s="14">
        <v>1222064007069</v>
      </c>
    </row>
    <row r="5149" spans="76:78" x14ac:dyDescent="0.25">
      <c r="BX5149">
        <v>9067</v>
      </c>
      <c r="BY5149">
        <v>9</v>
      </c>
      <c r="BZ5149" s="14">
        <v>1222064009067</v>
      </c>
    </row>
    <row r="5150" spans="76:78" x14ac:dyDescent="0.25">
      <c r="BX5150">
        <v>10066</v>
      </c>
      <c r="BY5150">
        <v>10</v>
      </c>
      <c r="BZ5150" s="14">
        <v>1222064010066</v>
      </c>
    </row>
    <row r="5151" spans="76:78" x14ac:dyDescent="0.25">
      <c r="BX5151">
        <v>41035</v>
      </c>
      <c r="BY5151">
        <v>41</v>
      </c>
      <c r="BZ5151" s="14">
        <v>1222064041035</v>
      </c>
    </row>
    <row r="5152" spans="76:78" x14ac:dyDescent="0.25">
      <c r="BX5152">
        <v>42034</v>
      </c>
      <c r="BY5152">
        <v>42</v>
      </c>
      <c r="BZ5152" s="14">
        <v>1222064042034</v>
      </c>
    </row>
    <row r="5153" spans="76:78" x14ac:dyDescent="0.25">
      <c r="BX5153">
        <v>47029</v>
      </c>
      <c r="BY5153">
        <v>47</v>
      </c>
      <c r="BZ5153" s="14">
        <v>1222064047029</v>
      </c>
    </row>
    <row r="5154" spans="76:78" x14ac:dyDescent="0.25">
      <c r="BX5154">
        <v>48028</v>
      </c>
      <c r="BY5154">
        <v>48</v>
      </c>
      <c r="BZ5154" s="14">
        <v>1222064048028</v>
      </c>
    </row>
    <row r="5155" spans="76:78" x14ac:dyDescent="0.25">
      <c r="BX5155">
        <v>7068</v>
      </c>
      <c r="BY5155">
        <v>7</v>
      </c>
      <c r="BZ5155" s="14">
        <v>1222065007068</v>
      </c>
    </row>
    <row r="5156" spans="76:78" x14ac:dyDescent="0.25">
      <c r="BX5156">
        <v>9066</v>
      </c>
      <c r="BY5156">
        <v>9</v>
      </c>
      <c r="BZ5156" s="14">
        <v>1222065009066</v>
      </c>
    </row>
    <row r="5157" spans="76:78" x14ac:dyDescent="0.25">
      <c r="BX5157">
        <v>10065</v>
      </c>
      <c r="BY5157">
        <v>10</v>
      </c>
      <c r="BZ5157" s="14">
        <v>1222065010065</v>
      </c>
    </row>
    <row r="5158" spans="76:78" x14ac:dyDescent="0.25">
      <c r="BX5158">
        <v>40035</v>
      </c>
      <c r="BY5158">
        <v>40</v>
      </c>
      <c r="BZ5158" s="14">
        <v>1222065040035</v>
      </c>
    </row>
  </sheetData>
  <conditionalFormatting sqref="C2:C72">
    <cfRule type="containsText" dxfId="3" priority="3" operator="containsText" text="#">
      <formula>NOT(ISERROR(SEARCH("#",C2)))</formula>
    </cfRule>
    <cfRule type="containsText" dxfId="2" priority="4" operator="containsText" text="o">
      <formula>NOT(ISERROR(SEARCH("o",C2)))</formula>
    </cfRule>
  </conditionalFormatting>
  <conditionalFormatting sqref="D2:BU72">
    <cfRule type="containsText" dxfId="1" priority="1" operator="containsText" text="#">
      <formula>NOT(ISERROR(SEARCH("#",D2)))</formula>
    </cfRule>
    <cfRule type="containsText" dxfId="0" priority="2" operator="containsText" text="o">
      <formula>NOT(ISERROR(SEARCH("o",D2)))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2024-12-18T09:39:09Z</dcterms:created>
  <dcterms:modified xsi:type="dcterms:W3CDTF">2025-01-28T23:35:02Z</dcterms:modified>
</cp:coreProperties>
</file>